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PS 01.1 - Položky soustav..." sheetId="2" r:id="rId2"/>
    <sheet name="PS 01.2 - Položky soustav..." sheetId="3" r:id="rId3"/>
    <sheet name="SO 02 - Zimní údržba" sheetId="4" r:id="rId4"/>
    <sheet name="VON - Vedlejší a ostatní ..." sheetId="5" r:id="rId5"/>
  </sheets>
  <definedNames>
    <definedName name="_xlnm.Print_Area" localSheetId="0">'Rekapitulace zakázky'!$D$4:$AO$36,'Rekapitulace zakázky'!$C$42:$AQ$60</definedName>
    <definedName name="_xlnm.Print_Titles" localSheetId="0">'Rekapitulace zakázky'!$52:$52</definedName>
    <definedName name="_xlnm._FilterDatabase" localSheetId="1" hidden="1">'PS 01.1 - Položky soustav...'!$C$84:$K$3383</definedName>
    <definedName name="_xlnm.Print_Area" localSheetId="1">'PS 01.1 - Položky soustav...'!$C$47:$J$64,'PS 01.1 - Položky soustav...'!$C$70:$K$3383</definedName>
    <definedName name="_xlnm.Print_Titles" localSheetId="1">'PS 01.1 - Položky soustav...'!$84:$84</definedName>
    <definedName name="_xlnm._FilterDatabase" localSheetId="2" hidden="1">'PS 01.2 - Položky soustav...'!$C$84:$K$238</definedName>
    <definedName name="_xlnm.Print_Area" localSheetId="2">'PS 01.2 - Položky soustav...'!$C$47:$J$64,'PS 01.2 - Položky soustav...'!$C$70:$K$238</definedName>
    <definedName name="_xlnm.Print_Titles" localSheetId="2">'PS 01.2 - Položky soustav...'!$84:$84</definedName>
    <definedName name="_xlnm._FilterDatabase" localSheetId="3" hidden="1">'SO 02 - Zimní údržba'!$C$80:$K$129</definedName>
    <definedName name="_xlnm.Print_Area" localSheetId="3">'SO 02 - Zimní údržba'!$C$45:$J$62,'SO 02 - Zimní údržba'!$C$68:$K$129</definedName>
    <definedName name="_xlnm.Print_Titles" localSheetId="3">'SO 02 - Zimní údržba'!$80:$80</definedName>
    <definedName name="_xlnm._FilterDatabase" localSheetId="4" hidden="1">'VON - Vedlejší a ostatní ...'!$C$79:$K$89</definedName>
    <definedName name="_xlnm.Print_Area" localSheetId="4">'VON - Vedlejší a ostatní ...'!$C$45:$J$61,'VON - Vedlejší a ostatní ...'!$C$67:$K$89</definedName>
    <definedName name="_xlnm.Print_Titles" localSheetId="4">'VON - Vedlejší a ostatní ...'!$79:$79</definedName>
  </definedNames>
  <calcPr/>
</workbook>
</file>

<file path=xl/calcChain.xml><?xml version="1.0" encoding="utf-8"?>
<calcChain xmlns="http://schemas.openxmlformats.org/spreadsheetml/2006/main">
  <c i="5" l="1" r="J37"/>
  <c r="J36"/>
  <c i="1" r="AY59"/>
  <c i="5" r="J35"/>
  <c i="1" r="AX59"/>
  <c i="5"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F76"/>
  <c r="F74"/>
  <c r="E72"/>
  <c r="J55"/>
  <c r="F54"/>
  <c r="F52"/>
  <c r="E50"/>
  <c r="J21"/>
  <c r="E21"/>
  <c r="J76"/>
  <c r="J20"/>
  <c r="J18"/>
  <c r="E18"/>
  <c r="F77"/>
  <c r="J17"/>
  <c r="J12"/>
  <c r="J74"/>
  <c r="E7"/>
  <c r="E70"/>
  <c i="4" r="J37"/>
  <c r="J36"/>
  <c i="1" r="AY58"/>
  <c i="4" r="J35"/>
  <c i="1" r="AX58"/>
  <c i="4"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F77"/>
  <c r="F75"/>
  <c r="E73"/>
  <c r="J55"/>
  <c r="F54"/>
  <c r="F52"/>
  <c r="E50"/>
  <c r="J21"/>
  <c r="E21"/>
  <c r="J54"/>
  <c r="J20"/>
  <c r="J18"/>
  <c r="E18"/>
  <c r="F78"/>
  <c r="J17"/>
  <c r="J12"/>
  <c r="J75"/>
  <c r="E7"/>
  <c r="E71"/>
  <c i="3" r="J39"/>
  <c r="J38"/>
  <c i="1" r="AY57"/>
  <c i="3" r="J37"/>
  <c i="1" r="AX57"/>
  <c i="3"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2"/>
  <c r="F81"/>
  <c r="F79"/>
  <c r="E77"/>
  <c r="J59"/>
  <c r="F58"/>
  <c r="F56"/>
  <c r="E54"/>
  <c r="J23"/>
  <c r="E23"/>
  <c r="J58"/>
  <c r="J22"/>
  <c r="J20"/>
  <c r="E20"/>
  <c r="F82"/>
  <c r="J19"/>
  <c r="J14"/>
  <c r="J56"/>
  <c r="E7"/>
  <c r="E73"/>
  <c i="2" r="J39"/>
  <c r="J38"/>
  <c i="1" r="AY56"/>
  <c i="2" r="J37"/>
  <c i="1" r="AX56"/>
  <c i="2" r="BI3382"/>
  <c r="BH3382"/>
  <c r="BG3382"/>
  <c r="BF3382"/>
  <c r="T3382"/>
  <c r="R3382"/>
  <c r="P3382"/>
  <c r="BI3380"/>
  <c r="BH3380"/>
  <c r="BG3380"/>
  <c r="BF3380"/>
  <c r="T3380"/>
  <c r="R3380"/>
  <c r="P3380"/>
  <c r="BI3378"/>
  <c r="BH3378"/>
  <c r="BG3378"/>
  <c r="BF3378"/>
  <c r="T3378"/>
  <c r="R3378"/>
  <c r="P3378"/>
  <c r="BI3376"/>
  <c r="BH3376"/>
  <c r="BG3376"/>
  <c r="BF3376"/>
  <c r="T3376"/>
  <c r="R3376"/>
  <c r="P3376"/>
  <c r="BI3374"/>
  <c r="BH3374"/>
  <c r="BG3374"/>
  <c r="BF3374"/>
  <c r="T3374"/>
  <c r="R3374"/>
  <c r="P3374"/>
  <c r="BI3372"/>
  <c r="BH3372"/>
  <c r="BG3372"/>
  <c r="BF3372"/>
  <c r="T3372"/>
  <c r="R3372"/>
  <c r="P3372"/>
  <c r="BI3370"/>
  <c r="BH3370"/>
  <c r="BG3370"/>
  <c r="BF3370"/>
  <c r="T3370"/>
  <c r="R3370"/>
  <c r="P3370"/>
  <c r="BI3368"/>
  <c r="BH3368"/>
  <c r="BG3368"/>
  <c r="BF3368"/>
  <c r="T3368"/>
  <c r="R3368"/>
  <c r="P3368"/>
  <c r="BI3366"/>
  <c r="BH3366"/>
  <c r="BG3366"/>
  <c r="BF3366"/>
  <c r="T3366"/>
  <c r="R3366"/>
  <c r="P3366"/>
  <c r="BI3364"/>
  <c r="BH3364"/>
  <c r="BG3364"/>
  <c r="BF3364"/>
  <c r="T3364"/>
  <c r="R3364"/>
  <c r="P3364"/>
  <c r="BI3362"/>
  <c r="BH3362"/>
  <c r="BG3362"/>
  <c r="BF3362"/>
  <c r="T3362"/>
  <c r="R3362"/>
  <c r="P3362"/>
  <c r="BI3360"/>
  <c r="BH3360"/>
  <c r="BG3360"/>
  <c r="BF3360"/>
  <c r="T3360"/>
  <c r="R3360"/>
  <c r="P3360"/>
  <c r="BI3358"/>
  <c r="BH3358"/>
  <c r="BG3358"/>
  <c r="BF3358"/>
  <c r="T3358"/>
  <c r="R3358"/>
  <c r="P3358"/>
  <c r="BI3356"/>
  <c r="BH3356"/>
  <c r="BG3356"/>
  <c r="BF3356"/>
  <c r="T3356"/>
  <c r="R3356"/>
  <c r="P3356"/>
  <c r="BI3354"/>
  <c r="BH3354"/>
  <c r="BG3354"/>
  <c r="BF3354"/>
  <c r="T3354"/>
  <c r="R3354"/>
  <c r="P3354"/>
  <c r="BI3352"/>
  <c r="BH3352"/>
  <c r="BG3352"/>
  <c r="BF3352"/>
  <c r="T3352"/>
  <c r="R3352"/>
  <c r="P3352"/>
  <c r="BI3350"/>
  <c r="BH3350"/>
  <c r="BG3350"/>
  <c r="BF3350"/>
  <c r="T3350"/>
  <c r="R3350"/>
  <c r="P3350"/>
  <c r="BI3348"/>
  <c r="BH3348"/>
  <c r="BG3348"/>
  <c r="BF3348"/>
  <c r="T3348"/>
  <c r="R3348"/>
  <c r="P3348"/>
  <c r="BI3346"/>
  <c r="BH3346"/>
  <c r="BG3346"/>
  <c r="BF3346"/>
  <c r="T3346"/>
  <c r="R3346"/>
  <c r="P3346"/>
  <c r="BI3344"/>
  <c r="BH3344"/>
  <c r="BG3344"/>
  <c r="BF3344"/>
  <c r="T3344"/>
  <c r="R3344"/>
  <c r="P3344"/>
  <c r="BI3342"/>
  <c r="BH3342"/>
  <c r="BG3342"/>
  <c r="BF3342"/>
  <c r="T3342"/>
  <c r="R3342"/>
  <c r="P3342"/>
  <c r="BI3340"/>
  <c r="BH3340"/>
  <c r="BG3340"/>
  <c r="BF3340"/>
  <c r="T3340"/>
  <c r="R3340"/>
  <c r="P3340"/>
  <c r="BI3338"/>
  <c r="BH3338"/>
  <c r="BG3338"/>
  <c r="BF3338"/>
  <c r="T3338"/>
  <c r="R3338"/>
  <c r="P3338"/>
  <c r="BI3336"/>
  <c r="BH3336"/>
  <c r="BG3336"/>
  <c r="BF3336"/>
  <c r="T3336"/>
  <c r="R3336"/>
  <c r="P3336"/>
  <c r="BI3334"/>
  <c r="BH3334"/>
  <c r="BG3334"/>
  <c r="BF3334"/>
  <c r="T3334"/>
  <c r="R3334"/>
  <c r="P3334"/>
  <c r="BI3332"/>
  <c r="BH3332"/>
  <c r="BG3332"/>
  <c r="BF3332"/>
  <c r="T3332"/>
  <c r="R3332"/>
  <c r="P3332"/>
  <c r="BI3330"/>
  <c r="BH3330"/>
  <c r="BG3330"/>
  <c r="BF3330"/>
  <c r="T3330"/>
  <c r="R3330"/>
  <c r="P3330"/>
  <c r="BI3328"/>
  <c r="BH3328"/>
  <c r="BG3328"/>
  <c r="BF3328"/>
  <c r="T3328"/>
  <c r="R3328"/>
  <c r="P3328"/>
  <c r="BI3326"/>
  <c r="BH3326"/>
  <c r="BG3326"/>
  <c r="BF3326"/>
  <c r="T3326"/>
  <c r="R3326"/>
  <c r="P3326"/>
  <c r="BI3324"/>
  <c r="BH3324"/>
  <c r="BG3324"/>
  <c r="BF3324"/>
  <c r="T3324"/>
  <c r="R3324"/>
  <c r="P3324"/>
  <c r="BI3322"/>
  <c r="BH3322"/>
  <c r="BG3322"/>
  <c r="BF3322"/>
  <c r="T3322"/>
  <c r="R3322"/>
  <c r="P3322"/>
  <c r="BI3320"/>
  <c r="BH3320"/>
  <c r="BG3320"/>
  <c r="BF3320"/>
  <c r="T3320"/>
  <c r="R3320"/>
  <c r="P3320"/>
  <c r="BI3318"/>
  <c r="BH3318"/>
  <c r="BG3318"/>
  <c r="BF3318"/>
  <c r="T3318"/>
  <c r="R3318"/>
  <c r="P3318"/>
  <c r="BI3316"/>
  <c r="BH3316"/>
  <c r="BG3316"/>
  <c r="BF3316"/>
  <c r="T3316"/>
  <c r="R3316"/>
  <c r="P3316"/>
  <c r="BI3314"/>
  <c r="BH3314"/>
  <c r="BG3314"/>
  <c r="BF3314"/>
  <c r="T3314"/>
  <c r="R3314"/>
  <c r="P3314"/>
  <c r="BI3312"/>
  <c r="BH3312"/>
  <c r="BG3312"/>
  <c r="BF3312"/>
  <c r="T3312"/>
  <c r="R3312"/>
  <c r="P3312"/>
  <c r="BI3310"/>
  <c r="BH3310"/>
  <c r="BG3310"/>
  <c r="BF3310"/>
  <c r="T3310"/>
  <c r="R3310"/>
  <c r="P3310"/>
  <c r="BI3308"/>
  <c r="BH3308"/>
  <c r="BG3308"/>
  <c r="BF3308"/>
  <c r="T3308"/>
  <c r="R3308"/>
  <c r="P3308"/>
  <c r="BI3306"/>
  <c r="BH3306"/>
  <c r="BG3306"/>
  <c r="BF3306"/>
  <c r="T3306"/>
  <c r="R3306"/>
  <c r="P3306"/>
  <c r="BI3304"/>
  <c r="BH3304"/>
  <c r="BG3304"/>
  <c r="BF3304"/>
  <c r="T3304"/>
  <c r="R3304"/>
  <c r="P3304"/>
  <c r="BI3302"/>
  <c r="BH3302"/>
  <c r="BG3302"/>
  <c r="BF3302"/>
  <c r="T3302"/>
  <c r="R3302"/>
  <c r="P3302"/>
  <c r="BI3300"/>
  <c r="BH3300"/>
  <c r="BG3300"/>
  <c r="BF3300"/>
  <c r="T3300"/>
  <c r="R3300"/>
  <c r="P3300"/>
  <c r="BI3298"/>
  <c r="BH3298"/>
  <c r="BG3298"/>
  <c r="BF3298"/>
  <c r="T3298"/>
  <c r="R3298"/>
  <c r="P3298"/>
  <c r="BI3296"/>
  <c r="BH3296"/>
  <c r="BG3296"/>
  <c r="BF3296"/>
  <c r="T3296"/>
  <c r="R3296"/>
  <c r="P3296"/>
  <c r="BI3294"/>
  <c r="BH3294"/>
  <c r="BG3294"/>
  <c r="BF3294"/>
  <c r="T3294"/>
  <c r="R3294"/>
  <c r="P3294"/>
  <c r="BI3292"/>
  <c r="BH3292"/>
  <c r="BG3292"/>
  <c r="BF3292"/>
  <c r="T3292"/>
  <c r="R3292"/>
  <c r="P3292"/>
  <c r="BI3290"/>
  <c r="BH3290"/>
  <c r="BG3290"/>
  <c r="BF3290"/>
  <c r="T3290"/>
  <c r="R3290"/>
  <c r="P3290"/>
  <c r="BI3288"/>
  <c r="BH3288"/>
  <c r="BG3288"/>
  <c r="BF3288"/>
  <c r="T3288"/>
  <c r="R3288"/>
  <c r="P3288"/>
  <c r="BI3286"/>
  <c r="BH3286"/>
  <c r="BG3286"/>
  <c r="BF3286"/>
  <c r="T3286"/>
  <c r="R3286"/>
  <c r="P3286"/>
  <c r="BI3284"/>
  <c r="BH3284"/>
  <c r="BG3284"/>
  <c r="BF3284"/>
  <c r="T3284"/>
  <c r="R3284"/>
  <c r="P3284"/>
  <c r="BI3282"/>
  <c r="BH3282"/>
  <c r="BG3282"/>
  <c r="BF3282"/>
  <c r="T3282"/>
  <c r="R3282"/>
  <c r="P3282"/>
  <c r="BI3280"/>
  <c r="BH3280"/>
  <c r="BG3280"/>
  <c r="BF3280"/>
  <c r="T3280"/>
  <c r="R3280"/>
  <c r="P3280"/>
  <c r="BI3278"/>
  <c r="BH3278"/>
  <c r="BG3278"/>
  <c r="BF3278"/>
  <c r="T3278"/>
  <c r="R3278"/>
  <c r="P3278"/>
  <c r="BI3276"/>
  <c r="BH3276"/>
  <c r="BG3276"/>
  <c r="BF3276"/>
  <c r="T3276"/>
  <c r="R3276"/>
  <c r="P3276"/>
  <c r="BI3274"/>
  <c r="BH3274"/>
  <c r="BG3274"/>
  <c r="BF3274"/>
  <c r="T3274"/>
  <c r="R3274"/>
  <c r="P3274"/>
  <c r="BI3272"/>
  <c r="BH3272"/>
  <c r="BG3272"/>
  <c r="BF3272"/>
  <c r="T3272"/>
  <c r="R3272"/>
  <c r="P3272"/>
  <c r="BI3270"/>
  <c r="BH3270"/>
  <c r="BG3270"/>
  <c r="BF3270"/>
  <c r="T3270"/>
  <c r="R3270"/>
  <c r="P3270"/>
  <c r="BI3268"/>
  <c r="BH3268"/>
  <c r="BG3268"/>
  <c r="BF3268"/>
  <c r="T3268"/>
  <c r="R3268"/>
  <c r="P3268"/>
  <c r="BI3266"/>
  <c r="BH3266"/>
  <c r="BG3266"/>
  <c r="BF3266"/>
  <c r="T3266"/>
  <c r="R3266"/>
  <c r="P3266"/>
  <c r="BI3264"/>
  <c r="BH3264"/>
  <c r="BG3264"/>
  <c r="BF3264"/>
  <c r="T3264"/>
  <c r="R3264"/>
  <c r="P3264"/>
  <c r="BI3262"/>
  <c r="BH3262"/>
  <c r="BG3262"/>
  <c r="BF3262"/>
  <c r="T3262"/>
  <c r="R3262"/>
  <c r="P3262"/>
  <c r="BI3260"/>
  <c r="BH3260"/>
  <c r="BG3260"/>
  <c r="BF3260"/>
  <c r="T3260"/>
  <c r="R3260"/>
  <c r="P3260"/>
  <c r="BI3258"/>
  <c r="BH3258"/>
  <c r="BG3258"/>
  <c r="BF3258"/>
  <c r="T3258"/>
  <c r="R3258"/>
  <c r="P3258"/>
  <c r="BI3256"/>
  <c r="BH3256"/>
  <c r="BG3256"/>
  <c r="BF3256"/>
  <c r="T3256"/>
  <c r="R3256"/>
  <c r="P3256"/>
  <c r="BI3254"/>
  <c r="BH3254"/>
  <c r="BG3254"/>
  <c r="BF3254"/>
  <c r="T3254"/>
  <c r="R3254"/>
  <c r="P3254"/>
  <c r="BI3252"/>
  <c r="BH3252"/>
  <c r="BG3252"/>
  <c r="BF3252"/>
  <c r="T3252"/>
  <c r="R3252"/>
  <c r="P3252"/>
  <c r="BI3250"/>
  <c r="BH3250"/>
  <c r="BG3250"/>
  <c r="BF3250"/>
  <c r="T3250"/>
  <c r="R3250"/>
  <c r="P3250"/>
  <c r="BI3248"/>
  <c r="BH3248"/>
  <c r="BG3248"/>
  <c r="BF3248"/>
  <c r="T3248"/>
  <c r="R3248"/>
  <c r="P3248"/>
  <c r="BI3246"/>
  <c r="BH3246"/>
  <c r="BG3246"/>
  <c r="BF3246"/>
  <c r="T3246"/>
  <c r="R3246"/>
  <c r="P3246"/>
  <c r="BI3244"/>
  <c r="BH3244"/>
  <c r="BG3244"/>
  <c r="BF3244"/>
  <c r="T3244"/>
  <c r="R3244"/>
  <c r="P3244"/>
  <c r="BI3242"/>
  <c r="BH3242"/>
  <c r="BG3242"/>
  <c r="BF3242"/>
  <c r="T3242"/>
  <c r="R3242"/>
  <c r="P3242"/>
  <c r="BI3240"/>
  <c r="BH3240"/>
  <c r="BG3240"/>
  <c r="BF3240"/>
  <c r="T3240"/>
  <c r="R3240"/>
  <c r="P3240"/>
  <c r="BI3238"/>
  <c r="BH3238"/>
  <c r="BG3238"/>
  <c r="BF3238"/>
  <c r="T3238"/>
  <c r="R3238"/>
  <c r="P3238"/>
  <c r="BI3236"/>
  <c r="BH3236"/>
  <c r="BG3236"/>
  <c r="BF3236"/>
  <c r="T3236"/>
  <c r="R3236"/>
  <c r="P3236"/>
  <c r="BI3234"/>
  <c r="BH3234"/>
  <c r="BG3234"/>
  <c r="BF3234"/>
  <c r="T3234"/>
  <c r="R3234"/>
  <c r="P3234"/>
  <c r="BI3232"/>
  <c r="BH3232"/>
  <c r="BG3232"/>
  <c r="BF3232"/>
  <c r="T3232"/>
  <c r="R3232"/>
  <c r="P3232"/>
  <c r="BI3230"/>
  <c r="BH3230"/>
  <c r="BG3230"/>
  <c r="BF3230"/>
  <c r="T3230"/>
  <c r="R3230"/>
  <c r="P3230"/>
  <c r="BI3228"/>
  <c r="BH3228"/>
  <c r="BG3228"/>
  <c r="BF3228"/>
  <c r="T3228"/>
  <c r="R3228"/>
  <c r="P3228"/>
  <c r="BI3226"/>
  <c r="BH3226"/>
  <c r="BG3226"/>
  <c r="BF3226"/>
  <c r="T3226"/>
  <c r="R3226"/>
  <c r="P3226"/>
  <c r="BI3224"/>
  <c r="BH3224"/>
  <c r="BG3224"/>
  <c r="BF3224"/>
  <c r="T3224"/>
  <c r="R3224"/>
  <c r="P3224"/>
  <c r="BI3222"/>
  <c r="BH3222"/>
  <c r="BG3222"/>
  <c r="BF3222"/>
  <c r="T3222"/>
  <c r="R3222"/>
  <c r="P3222"/>
  <c r="BI3220"/>
  <c r="BH3220"/>
  <c r="BG3220"/>
  <c r="BF3220"/>
  <c r="T3220"/>
  <c r="R3220"/>
  <c r="P3220"/>
  <c r="BI3218"/>
  <c r="BH3218"/>
  <c r="BG3218"/>
  <c r="BF3218"/>
  <c r="T3218"/>
  <c r="R3218"/>
  <c r="P3218"/>
  <c r="BI3216"/>
  <c r="BH3216"/>
  <c r="BG3216"/>
  <c r="BF3216"/>
  <c r="T3216"/>
  <c r="R3216"/>
  <c r="P3216"/>
  <c r="BI3214"/>
  <c r="BH3214"/>
  <c r="BG3214"/>
  <c r="BF3214"/>
  <c r="T3214"/>
  <c r="R3214"/>
  <c r="P3214"/>
  <c r="BI3212"/>
  <c r="BH3212"/>
  <c r="BG3212"/>
  <c r="BF3212"/>
  <c r="T3212"/>
  <c r="R3212"/>
  <c r="P3212"/>
  <c r="BI3210"/>
  <c r="BH3210"/>
  <c r="BG3210"/>
  <c r="BF3210"/>
  <c r="T3210"/>
  <c r="R3210"/>
  <c r="P3210"/>
  <c r="BI3208"/>
  <c r="BH3208"/>
  <c r="BG3208"/>
  <c r="BF3208"/>
  <c r="T3208"/>
  <c r="R3208"/>
  <c r="P3208"/>
  <c r="BI3206"/>
  <c r="BH3206"/>
  <c r="BG3206"/>
  <c r="BF3206"/>
  <c r="T3206"/>
  <c r="R3206"/>
  <c r="P3206"/>
  <c r="BI3204"/>
  <c r="BH3204"/>
  <c r="BG3204"/>
  <c r="BF3204"/>
  <c r="T3204"/>
  <c r="R3204"/>
  <c r="P3204"/>
  <c r="BI3202"/>
  <c r="BH3202"/>
  <c r="BG3202"/>
  <c r="BF3202"/>
  <c r="T3202"/>
  <c r="R3202"/>
  <c r="P3202"/>
  <c r="BI3200"/>
  <c r="BH3200"/>
  <c r="BG3200"/>
  <c r="BF3200"/>
  <c r="T3200"/>
  <c r="R3200"/>
  <c r="P3200"/>
  <c r="BI3198"/>
  <c r="BH3198"/>
  <c r="BG3198"/>
  <c r="BF3198"/>
  <c r="T3198"/>
  <c r="R3198"/>
  <c r="P3198"/>
  <c r="BI3196"/>
  <c r="BH3196"/>
  <c r="BG3196"/>
  <c r="BF3196"/>
  <c r="T3196"/>
  <c r="R3196"/>
  <c r="P3196"/>
  <c r="BI3194"/>
  <c r="BH3194"/>
  <c r="BG3194"/>
  <c r="BF3194"/>
  <c r="T3194"/>
  <c r="R3194"/>
  <c r="P3194"/>
  <c r="BI3192"/>
  <c r="BH3192"/>
  <c r="BG3192"/>
  <c r="BF3192"/>
  <c r="T3192"/>
  <c r="R3192"/>
  <c r="P3192"/>
  <c r="BI3190"/>
  <c r="BH3190"/>
  <c r="BG3190"/>
  <c r="BF3190"/>
  <c r="T3190"/>
  <c r="R3190"/>
  <c r="P3190"/>
  <c r="BI3188"/>
  <c r="BH3188"/>
  <c r="BG3188"/>
  <c r="BF3188"/>
  <c r="T3188"/>
  <c r="R3188"/>
  <c r="P3188"/>
  <c r="BI3186"/>
  <c r="BH3186"/>
  <c r="BG3186"/>
  <c r="BF3186"/>
  <c r="T3186"/>
  <c r="R3186"/>
  <c r="P3186"/>
  <c r="BI3184"/>
  <c r="BH3184"/>
  <c r="BG3184"/>
  <c r="BF3184"/>
  <c r="T3184"/>
  <c r="R3184"/>
  <c r="P3184"/>
  <c r="BI3182"/>
  <c r="BH3182"/>
  <c r="BG3182"/>
  <c r="BF3182"/>
  <c r="T3182"/>
  <c r="R3182"/>
  <c r="P3182"/>
  <c r="BI3180"/>
  <c r="BH3180"/>
  <c r="BG3180"/>
  <c r="BF3180"/>
  <c r="T3180"/>
  <c r="R3180"/>
  <c r="P3180"/>
  <c r="BI3178"/>
  <c r="BH3178"/>
  <c r="BG3178"/>
  <c r="BF3178"/>
  <c r="T3178"/>
  <c r="R3178"/>
  <c r="P3178"/>
  <c r="BI3176"/>
  <c r="BH3176"/>
  <c r="BG3176"/>
  <c r="BF3176"/>
  <c r="T3176"/>
  <c r="R3176"/>
  <c r="P3176"/>
  <c r="BI3174"/>
  <c r="BH3174"/>
  <c r="BG3174"/>
  <c r="BF3174"/>
  <c r="T3174"/>
  <c r="R3174"/>
  <c r="P3174"/>
  <c r="BI3172"/>
  <c r="BH3172"/>
  <c r="BG3172"/>
  <c r="BF3172"/>
  <c r="T3172"/>
  <c r="R3172"/>
  <c r="P3172"/>
  <c r="BI3170"/>
  <c r="BH3170"/>
  <c r="BG3170"/>
  <c r="BF3170"/>
  <c r="T3170"/>
  <c r="R3170"/>
  <c r="P3170"/>
  <c r="BI3168"/>
  <c r="BH3168"/>
  <c r="BG3168"/>
  <c r="BF3168"/>
  <c r="T3168"/>
  <c r="R3168"/>
  <c r="P3168"/>
  <c r="BI3166"/>
  <c r="BH3166"/>
  <c r="BG3166"/>
  <c r="BF3166"/>
  <c r="T3166"/>
  <c r="R3166"/>
  <c r="P3166"/>
  <c r="BI3164"/>
  <c r="BH3164"/>
  <c r="BG3164"/>
  <c r="BF3164"/>
  <c r="T3164"/>
  <c r="R3164"/>
  <c r="P3164"/>
  <c r="BI3162"/>
  <c r="BH3162"/>
  <c r="BG3162"/>
  <c r="BF3162"/>
  <c r="T3162"/>
  <c r="R3162"/>
  <c r="P3162"/>
  <c r="BI3160"/>
  <c r="BH3160"/>
  <c r="BG3160"/>
  <c r="BF3160"/>
  <c r="T3160"/>
  <c r="R3160"/>
  <c r="P3160"/>
  <c r="BI3158"/>
  <c r="BH3158"/>
  <c r="BG3158"/>
  <c r="BF3158"/>
  <c r="T3158"/>
  <c r="R3158"/>
  <c r="P3158"/>
  <c r="BI3156"/>
  <c r="BH3156"/>
  <c r="BG3156"/>
  <c r="BF3156"/>
  <c r="T3156"/>
  <c r="R3156"/>
  <c r="P3156"/>
  <c r="BI3154"/>
  <c r="BH3154"/>
  <c r="BG3154"/>
  <c r="BF3154"/>
  <c r="T3154"/>
  <c r="R3154"/>
  <c r="P3154"/>
  <c r="BI3152"/>
  <c r="BH3152"/>
  <c r="BG3152"/>
  <c r="BF3152"/>
  <c r="T3152"/>
  <c r="R3152"/>
  <c r="P3152"/>
  <c r="BI3150"/>
  <c r="BH3150"/>
  <c r="BG3150"/>
  <c r="BF3150"/>
  <c r="T3150"/>
  <c r="R3150"/>
  <c r="P3150"/>
  <c r="BI3148"/>
  <c r="BH3148"/>
  <c r="BG3148"/>
  <c r="BF3148"/>
  <c r="T3148"/>
  <c r="R3148"/>
  <c r="P3148"/>
  <c r="BI3146"/>
  <c r="BH3146"/>
  <c r="BG3146"/>
  <c r="BF3146"/>
  <c r="T3146"/>
  <c r="R3146"/>
  <c r="P3146"/>
  <c r="BI3144"/>
  <c r="BH3144"/>
  <c r="BG3144"/>
  <c r="BF3144"/>
  <c r="T3144"/>
  <c r="R3144"/>
  <c r="P3144"/>
  <c r="BI3142"/>
  <c r="BH3142"/>
  <c r="BG3142"/>
  <c r="BF3142"/>
  <c r="T3142"/>
  <c r="R3142"/>
  <c r="P3142"/>
  <c r="BI3140"/>
  <c r="BH3140"/>
  <c r="BG3140"/>
  <c r="BF3140"/>
  <c r="T3140"/>
  <c r="R3140"/>
  <c r="P3140"/>
  <c r="BI3138"/>
  <c r="BH3138"/>
  <c r="BG3138"/>
  <c r="BF3138"/>
  <c r="T3138"/>
  <c r="R3138"/>
  <c r="P3138"/>
  <c r="BI3136"/>
  <c r="BH3136"/>
  <c r="BG3136"/>
  <c r="BF3136"/>
  <c r="T3136"/>
  <c r="R3136"/>
  <c r="P3136"/>
  <c r="BI3134"/>
  <c r="BH3134"/>
  <c r="BG3134"/>
  <c r="BF3134"/>
  <c r="T3134"/>
  <c r="R3134"/>
  <c r="P3134"/>
  <c r="BI3132"/>
  <c r="BH3132"/>
  <c r="BG3132"/>
  <c r="BF3132"/>
  <c r="T3132"/>
  <c r="R3132"/>
  <c r="P3132"/>
  <c r="BI3130"/>
  <c r="BH3130"/>
  <c r="BG3130"/>
  <c r="BF3130"/>
  <c r="T3130"/>
  <c r="R3130"/>
  <c r="P3130"/>
  <c r="BI3128"/>
  <c r="BH3128"/>
  <c r="BG3128"/>
  <c r="BF3128"/>
  <c r="T3128"/>
  <c r="R3128"/>
  <c r="P3128"/>
  <c r="BI3126"/>
  <c r="BH3126"/>
  <c r="BG3126"/>
  <c r="BF3126"/>
  <c r="T3126"/>
  <c r="R3126"/>
  <c r="P3126"/>
  <c r="BI3124"/>
  <c r="BH3124"/>
  <c r="BG3124"/>
  <c r="BF3124"/>
  <c r="T3124"/>
  <c r="R3124"/>
  <c r="P3124"/>
  <c r="BI3122"/>
  <c r="BH3122"/>
  <c r="BG3122"/>
  <c r="BF3122"/>
  <c r="T3122"/>
  <c r="R3122"/>
  <c r="P3122"/>
  <c r="BI3120"/>
  <c r="BH3120"/>
  <c r="BG3120"/>
  <c r="BF3120"/>
  <c r="T3120"/>
  <c r="R3120"/>
  <c r="P3120"/>
  <c r="BI3118"/>
  <c r="BH3118"/>
  <c r="BG3118"/>
  <c r="BF3118"/>
  <c r="T3118"/>
  <c r="R3118"/>
  <c r="P3118"/>
  <c r="BI3116"/>
  <c r="BH3116"/>
  <c r="BG3116"/>
  <c r="BF3116"/>
  <c r="T3116"/>
  <c r="R3116"/>
  <c r="P3116"/>
  <c r="BI3114"/>
  <c r="BH3114"/>
  <c r="BG3114"/>
  <c r="BF3114"/>
  <c r="T3114"/>
  <c r="R3114"/>
  <c r="P3114"/>
  <c r="BI3112"/>
  <c r="BH3112"/>
  <c r="BG3112"/>
  <c r="BF3112"/>
  <c r="T3112"/>
  <c r="R3112"/>
  <c r="P3112"/>
  <c r="BI3110"/>
  <c r="BH3110"/>
  <c r="BG3110"/>
  <c r="BF3110"/>
  <c r="T3110"/>
  <c r="R3110"/>
  <c r="P3110"/>
  <c r="BI3108"/>
  <c r="BH3108"/>
  <c r="BG3108"/>
  <c r="BF3108"/>
  <c r="T3108"/>
  <c r="R3108"/>
  <c r="P3108"/>
  <c r="BI3106"/>
  <c r="BH3106"/>
  <c r="BG3106"/>
  <c r="BF3106"/>
  <c r="T3106"/>
  <c r="R3106"/>
  <c r="P3106"/>
  <c r="BI3104"/>
  <c r="BH3104"/>
  <c r="BG3104"/>
  <c r="BF3104"/>
  <c r="T3104"/>
  <c r="R3104"/>
  <c r="P3104"/>
  <c r="BI3102"/>
  <c r="BH3102"/>
  <c r="BG3102"/>
  <c r="BF3102"/>
  <c r="T3102"/>
  <c r="R3102"/>
  <c r="P3102"/>
  <c r="BI3100"/>
  <c r="BH3100"/>
  <c r="BG3100"/>
  <c r="BF3100"/>
  <c r="T3100"/>
  <c r="R3100"/>
  <c r="P3100"/>
  <c r="BI3098"/>
  <c r="BH3098"/>
  <c r="BG3098"/>
  <c r="BF3098"/>
  <c r="T3098"/>
  <c r="R3098"/>
  <c r="P3098"/>
  <c r="BI3096"/>
  <c r="BH3096"/>
  <c r="BG3096"/>
  <c r="BF3096"/>
  <c r="T3096"/>
  <c r="R3096"/>
  <c r="P3096"/>
  <c r="BI3094"/>
  <c r="BH3094"/>
  <c r="BG3094"/>
  <c r="BF3094"/>
  <c r="T3094"/>
  <c r="R3094"/>
  <c r="P3094"/>
  <c r="BI3092"/>
  <c r="BH3092"/>
  <c r="BG3092"/>
  <c r="BF3092"/>
  <c r="T3092"/>
  <c r="R3092"/>
  <c r="P3092"/>
  <c r="BI3090"/>
  <c r="BH3090"/>
  <c r="BG3090"/>
  <c r="BF3090"/>
  <c r="T3090"/>
  <c r="R3090"/>
  <c r="P3090"/>
  <c r="BI3088"/>
  <c r="BH3088"/>
  <c r="BG3088"/>
  <c r="BF3088"/>
  <c r="T3088"/>
  <c r="R3088"/>
  <c r="P3088"/>
  <c r="BI3086"/>
  <c r="BH3086"/>
  <c r="BG3086"/>
  <c r="BF3086"/>
  <c r="T3086"/>
  <c r="R3086"/>
  <c r="P3086"/>
  <c r="BI3084"/>
  <c r="BH3084"/>
  <c r="BG3084"/>
  <c r="BF3084"/>
  <c r="T3084"/>
  <c r="R3084"/>
  <c r="P3084"/>
  <c r="BI3082"/>
  <c r="BH3082"/>
  <c r="BG3082"/>
  <c r="BF3082"/>
  <c r="T3082"/>
  <c r="R3082"/>
  <c r="P3082"/>
  <c r="BI3080"/>
  <c r="BH3080"/>
  <c r="BG3080"/>
  <c r="BF3080"/>
  <c r="T3080"/>
  <c r="R3080"/>
  <c r="P3080"/>
  <c r="BI3078"/>
  <c r="BH3078"/>
  <c r="BG3078"/>
  <c r="BF3078"/>
  <c r="T3078"/>
  <c r="R3078"/>
  <c r="P3078"/>
  <c r="BI3076"/>
  <c r="BH3076"/>
  <c r="BG3076"/>
  <c r="BF3076"/>
  <c r="T3076"/>
  <c r="R3076"/>
  <c r="P3076"/>
  <c r="BI3074"/>
  <c r="BH3074"/>
  <c r="BG3074"/>
  <c r="BF3074"/>
  <c r="T3074"/>
  <c r="R3074"/>
  <c r="P3074"/>
  <c r="BI3072"/>
  <c r="BH3072"/>
  <c r="BG3072"/>
  <c r="BF3072"/>
  <c r="T3072"/>
  <c r="R3072"/>
  <c r="P3072"/>
  <c r="BI3070"/>
  <c r="BH3070"/>
  <c r="BG3070"/>
  <c r="BF3070"/>
  <c r="T3070"/>
  <c r="R3070"/>
  <c r="P3070"/>
  <c r="BI3068"/>
  <c r="BH3068"/>
  <c r="BG3068"/>
  <c r="BF3068"/>
  <c r="T3068"/>
  <c r="R3068"/>
  <c r="P3068"/>
  <c r="BI3066"/>
  <c r="BH3066"/>
  <c r="BG3066"/>
  <c r="BF3066"/>
  <c r="T3066"/>
  <c r="R3066"/>
  <c r="P3066"/>
  <c r="BI3064"/>
  <c r="BH3064"/>
  <c r="BG3064"/>
  <c r="BF3064"/>
  <c r="T3064"/>
  <c r="R3064"/>
  <c r="P3064"/>
  <c r="BI3062"/>
  <c r="BH3062"/>
  <c r="BG3062"/>
  <c r="BF3062"/>
  <c r="T3062"/>
  <c r="R3062"/>
  <c r="P3062"/>
  <c r="BI3060"/>
  <c r="BH3060"/>
  <c r="BG3060"/>
  <c r="BF3060"/>
  <c r="T3060"/>
  <c r="R3060"/>
  <c r="P3060"/>
  <c r="BI3058"/>
  <c r="BH3058"/>
  <c r="BG3058"/>
  <c r="BF3058"/>
  <c r="T3058"/>
  <c r="R3058"/>
  <c r="P3058"/>
  <c r="BI3056"/>
  <c r="BH3056"/>
  <c r="BG3056"/>
  <c r="BF3056"/>
  <c r="T3056"/>
  <c r="R3056"/>
  <c r="P3056"/>
  <c r="BI3054"/>
  <c r="BH3054"/>
  <c r="BG3054"/>
  <c r="BF3054"/>
  <c r="T3054"/>
  <c r="R3054"/>
  <c r="P3054"/>
  <c r="BI3052"/>
  <c r="BH3052"/>
  <c r="BG3052"/>
  <c r="BF3052"/>
  <c r="T3052"/>
  <c r="R3052"/>
  <c r="P3052"/>
  <c r="BI3050"/>
  <c r="BH3050"/>
  <c r="BG3050"/>
  <c r="BF3050"/>
  <c r="T3050"/>
  <c r="R3050"/>
  <c r="P3050"/>
  <c r="BI3048"/>
  <c r="BH3048"/>
  <c r="BG3048"/>
  <c r="BF3048"/>
  <c r="T3048"/>
  <c r="R3048"/>
  <c r="P3048"/>
  <c r="BI3046"/>
  <c r="BH3046"/>
  <c r="BG3046"/>
  <c r="BF3046"/>
  <c r="T3046"/>
  <c r="R3046"/>
  <c r="P3046"/>
  <c r="BI3044"/>
  <c r="BH3044"/>
  <c r="BG3044"/>
  <c r="BF3044"/>
  <c r="T3044"/>
  <c r="R3044"/>
  <c r="P3044"/>
  <c r="BI3042"/>
  <c r="BH3042"/>
  <c r="BG3042"/>
  <c r="BF3042"/>
  <c r="T3042"/>
  <c r="R3042"/>
  <c r="P3042"/>
  <c r="BI3040"/>
  <c r="BH3040"/>
  <c r="BG3040"/>
  <c r="BF3040"/>
  <c r="T3040"/>
  <c r="R3040"/>
  <c r="P3040"/>
  <c r="BI3038"/>
  <c r="BH3038"/>
  <c r="BG3038"/>
  <c r="BF3038"/>
  <c r="T3038"/>
  <c r="R3038"/>
  <c r="P3038"/>
  <c r="BI3036"/>
  <c r="BH3036"/>
  <c r="BG3036"/>
  <c r="BF3036"/>
  <c r="T3036"/>
  <c r="R3036"/>
  <c r="P3036"/>
  <c r="BI3034"/>
  <c r="BH3034"/>
  <c r="BG3034"/>
  <c r="BF3034"/>
  <c r="T3034"/>
  <c r="R3034"/>
  <c r="P3034"/>
  <c r="BI3032"/>
  <c r="BH3032"/>
  <c r="BG3032"/>
  <c r="BF3032"/>
  <c r="T3032"/>
  <c r="R3032"/>
  <c r="P3032"/>
  <c r="BI3030"/>
  <c r="BH3030"/>
  <c r="BG3030"/>
  <c r="BF3030"/>
  <c r="T3030"/>
  <c r="R3030"/>
  <c r="P3030"/>
  <c r="BI3028"/>
  <c r="BH3028"/>
  <c r="BG3028"/>
  <c r="BF3028"/>
  <c r="T3028"/>
  <c r="R3028"/>
  <c r="P3028"/>
  <c r="BI3026"/>
  <c r="BH3026"/>
  <c r="BG3026"/>
  <c r="BF3026"/>
  <c r="T3026"/>
  <c r="R3026"/>
  <c r="P3026"/>
  <c r="BI3024"/>
  <c r="BH3024"/>
  <c r="BG3024"/>
  <c r="BF3024"/>
  <c r="T3024"/>
  <c r="R3024"/>
  <c r="P3024"/>
  <c r="BI3022"/>
  <c r="BH3022"/>
  <c r="BG3022"/>
  <c r="BF3022"/>
  <c r="T3022"/>
  <c r="R3022"/>
  <c r="P3022"/>
  <c r="BI3020"/>
  <c r="BH3020"/>
  <c r="BG3020"/>
  <c r="BF3020"/>
  <c r="T3020"/>
  <c r="R3020"/>
  <c r="P3020"/>
  <c r="BI3018"/>
  <c r="BH3018"/>
  <c r="BG3018"/>
  <c r="BF3018"/>
  <c r="T3018"/>
  <c r="R3018"/>
  <c r="P3018"/>
  <c r="BI3016"/>
  <c r="BH3016"/>
  <c r="BG3016"/>
  <c r="BF3016"/>
  <c r="T3016"/>
  <c r="R3016"/>
  <c r="P3016"/>
  <c r="BI3014"/>
  <c r="BH3014"/>
  <c r="BG3014"/>
  <c r="BF3014"/>
  <c r="T3014"/>
  <c r="R3014"/>
  <c r="P3014"/>
  <c r="BI3012"/>
  <c r="BH3012"/>
  <c r="BG3012"/>
  <c r="BF3012"/>
  <c r="T3012"/>
  <c r="R3012"/>
  <c r="P3012"/>
  <c r="BI3010"/>
  <c r="BH3010"/>
  <c r="BG3010"/>
  <c r="BF3010"/>
  <c r="T3010"/>
  <c r="R3010"/>
  <c r="P3010"/>
  <c r="BI3008"/>
  <c r="BH3008"/>
  <c r="BG3008"/>
  <c r="BF3008"/>
  <c r="T3008"/>
  <c r="R3008"/>
  <c r="P3008"/>
  <c r="BI3006"/>
  <c r="BH3006"/>
  <c r="BG3006"/>
  <c r="BF3006"/>
  <c r="T3006"/>
  <c r="R3006"/>
  <c r="P3006"/>
  <c r="BI3004"/>
  <c r="BH3004"/>
  <c r="BG3004"/>
  <c r="BF3004"/>
  <c r="T3004"/>
  <c r="R3004"/>
  <c r="P3004"/>
  <c r="BI3002"/>
  <c r="BH3002"/>
  <c r="BG3002"/>
  <c r="BF3002"/>
  <c r="T3002"/>
  <c r="R3002"/>
  <c r="P3002"/>
  <c r="BI3000"/>
  <c r="BH3000"/>
  <c r="BG3000"/>
  <c r="BF3000"/>
  <c r="T3000"/>
  <c r="R3000"/>
  <c r="P3000"/>
  <c r="BI2998"/>
  <c r="BH2998"/>
  <c r="BG2998"/>
  <c r="BF2998"/>
  <c r="T2998"/>
  <c r="R2998"/>
  <c r="P2998"/>
  <c r="BI2996"/>
  <c r="BH2996"/>
  <c r="BG2996"/>
  <c r="BF2996"/>
  <c r="T2996"/>
  <c r="R2996"/>
  <c r="P2996"/>
  <c r="BI2994"/>
  <c r="BH2994"/>
  <c r="BG2994"/>
  <c r="BF2994"/>
  <c r="T2994"/>
  <c r="R2994"/>
  <c r="P2994"/>
  <c r="BI2992"/>
  <c r="BH2992"/>
  <c r="BG2992"/>
  <c r="BF2992"/>
  <c r="T2992"/>
  <c r="R2992"/>
  <c r="P2992"/>
  <c r="BI2990"/>
  <c r="BH2990"/>
  <c r="BG2990"/>
  <c r="BF2990"/>
  <c r="T2990"/>
  <c r="R2990"/>
  <c r="P2990"/>
  <c r="BI2988"/>
  <c r="BH2988"/>
  <c r="BG2988"/>
  <c r="BF2988"/>
  <c r="T2988"/>
  <c r="R2988"/>
  <c r="P2988"/>
  <c r="BI2986"/>
  <c r="BH2986"/>
  <c r="BG2986"/>
  <c r="BF2986"/>
  <c r="T2986"/>
  <c r="R2986"/>
  <c r="P2986"/>
  <c r="BI2984"/>
  <c r="BH2984"/>
  <c r="BG2984"/>
  <c r="BF2984"/>
  <c r="T2984"/>
  <c r="R2984"/>
  <c r="P2984"/>
  <c r="BI2982"/>
  <c r="BH2982"/>
  <c r="BG2982"/>
  <c r="BF2982"/>
  <c r="T2982"/>
  <c r="R2982"/>
  <c r="P2982"/>
  <c r="BI2980"/>
  <c r="BH2980"/>
  <c r="BG2980"/>
  <c r="BF2980"/>
  <c r="T2980"/>
  <c r="R2980"/>
  <c r="P2980"/>
  <c r="BI2978"/>
  <c r="BH2978"/>
  <c r="BG2978"/>
  <c r="BF2978"/>
  <c r="T2978"/>
  <c r="R2978"/>
  <c r="P2978"/>
  <c r="BI2976"/>
  <c r="BH2976"/>
  <c r="BG2976"/>
  <c r="BF2976"/>
  <c r="T2976"/>
  <c r="R2976"/>
  <c r="P2976"/>
  <c r="BI2974"/>
  <c r="BH2974"/>
  <c r="BG2974"/>
  <c r="BF2974"/>
  <c r="T2974"/>
  <c r="R2974"/>
  <c r="P2974"/>
  <c r="BI2972"/>
  <c r="BH2972"/>
  <c r="BG2972"/>
  <c r="BF2972"/>
  <c r="T2972"/>
  <c r="R2972"/>
  <c r="P2972"/>
  <c r="BI2970"/>
  <c r="BH2970"/>
  <c r="BG2970"/>
  <c r="BF2970"/>
  <c r="T2970"/>
  <c r="R2970"/>
  <c r="P2970"/>
  <c r="BI2968"/>
  <c r="BH2968"/>
  <c r="BG2968"/>
  <c r="BF2968"/>
  <c r="T2968"/>
  <c r="R2968"/>
  <c r="P2968"/>
  <c r="BI2966"/>
  <c r="BH2966"/>
  <c r="BG2966"/>
  <c r="BF2966"/>
  <c r="T2966"/>
  <c r="R2966"/>
  <c r="P2966"/>
  <c r="BI2964"/>
  <c r="BH2964"/>
  <c r="BG2964"/>
  <c r="BF2964"/>
  <c r="T2964"/>
  <c r="R2964"/>
  <c r="P2964"/>
  <c r="BI2962"/>
  <c r="BH2962"/>
  <c r="BG2962"/>
  <c r="BF2962"/>
  <c r="T2962"/>
  <c r="R2962"/>
  <c r="P2962"/>
  <c r="BI2960"/>
  <c r="BH2960"/>
  <c r="BG2960"/>
  <c r="BF2960"/>
  <c r="T2960"/>
  <c r="R2960"/>
  <c r="P2960"/>
  <c r="BI2958"/>
  <c r="BH2958"/>
  <c r="BG2958"/>
  <c r="BF2958"/>
  <c r="T2958"/>
  <c r="R2958"/>
  <c r="P2958"/>
  <c r="BI2956"/>
  <c r="BH2956"/>
  <c r="BG2956"/>
  <c r="BF2956"/>
  <c r="T2956"/>
  <c r="R2956"/>
  <c r="P2956"/>
  <c r="BI2954"/>
  <c r="BH2954"/>
  <c r="BG2954"/>
  <c r="BF2954"/>
  <c r="T2954"/>
  <c r="R2954"/>
  <c r="P2954"/>
  <c r="BI2952"/>
  <c r="BH2952"/>
  <c r="BG2952"/>
  <c r="BF2952"/>
  <c r="T2952"/>
  <c r="R2952"/>
  <c r="P2952"/>
  <c r="BI2950"/>
  <c r="BH2950"/>
  <c r="BG2950"/>
  <c r="BF2950"/>
  <c r="T2950"/>
  <c r="R2950"/>
  <c r="P2950"/>
  <c r="BI2948"/>
  <c r="BH2948"/>
  <c r="BG2948"/>
  <c r="BF2948"/>
  <c r="T2948"/>
  <c r="R2948"/>
  <c r="P2948"/>
  <c r="BI2946"/>
  <c r="BH2946"/>
  <c r="BG2946"/>
  <c r="BF2946"/>
  <c r="T2946"/>
  <c r="R2946"/>
  <c r="P2946"/>
  <c r="BI2944"/>
  <c r="BH2944"/>
  <c r="BG2944"/>
  <c r="BF2944"/>
  <c r="T2944"/>
  <c r="R2944"/>
  <c r="P2944"/>
  <c r="BI2942"/>
  <c r="BH2942"/>
  <c r="BG2942"/>
  <c r="BF2942"/>
  <c r="T2942"/>
  <c r="R2942"/>
  <c r="P2942"/>
  <c r="BI2940"/>
  <c r="BH2940"/>
  <c r="BG2940"/>
  <c r="BF2940"/>
  <c r="T2940"/>
  <c r="R2940"/>
  <c r="P2940"/>
  <c r="BI2938"/>
  <c r="BH2938"/>
  <c r="BG2938"/>
  <c r="BF2938"/>
  <c r="T2938"/>
  <c r="R2938"/>
  <c r="P2938"/>
  <c r="BI2936"/>
  <c r="BH2936"/>
  <c r="BG2936"/>
  <c r="BF2936"/>
  <c r="T2936"/>
  <c r="R2936"/>
  <c r="P2936"/>
  <c r="BI2934"/>
  <c r="BH2934"/>
  <c r="BG2934"/>
  <c r="BF2934"/>
  <c r="T2934"/>
  <c r="R2934"/>
  <c r="P2934"/>
  <c r="BI2932"/>
  <c r="BH2932"/>
  <c r="BG2932"/>
  <c r="BF2932"/>
  <c r="T2932"/>
  <c r="R2932"/>
  <c r="P2932"/>
  <c r="BI2930"/>
  <c r="BH2930"/>
  <c r="BG2930"/>
  <c r="BF2930"/>
  <c r="T2930"/>
  <c r="R2930"/>
  <c r="P2930"/>
  <c r="BI2928"/>
  <c r="BH2928"/>
  <c r="BG2928"/>
  <c r="BF2928"/>
  <c r="T2928"/>
  <c r="R2928"/>
  <c r="P2928"/>
  <c r="BI2926"/>
  <c r="BH2926"/>
  <c r="BG2926"/>
  <c r="BF2926"/>
  <c r="T2926"/>
  <c r="R2926"/>
  <c r="P2926"/>
  <c r="BI2924"/>
  <c r="BH2924"/>
  <c r="BG2924"/>
  <c r="BF2924"/>
  <c r="T2924"/>
  <c r="R2924"/>
  <c r="P2924"/>
  <c r="BI2922"/>
  <c r="BH2922"/>
  <c r="BG2922"/>
  <c r="BF2922"/>
  <c r="T2922"/>
  <c r="R2922"/>
  <c r="P2922"/>
  <c r="BI2920"/>
  <c r="BH2920"/>
  <c r="BG2920"/>
  <c r="BF2920"/>
  <c r="T2920"/>
  <c r="R2920"/>
  <c r="P2920"/>
  <c r="BI2918"/>
  <c r="BH2918"/>
  <c r="BG2918"/>
  <c r="BF2918"/>
  <c r="T2918"/>
  <c r="R2918"/>
  <c r="P2918"/>
  <c r="BI2916"/>
  <c r="BH2916"/>
  <c r="BG2916"/>
  <c r="BF2916"/>
  <c r="T2916"/>
  <c r="R2916"/>
  <c r="P2916"/>
  <c r="BI2914"/>
  <c r="BH2914"/>
  <c r="BG2914"/>
  <c r="BF2914"/>
  <c r="T2914"/>
  <c r="R2914"/>
  <c r="P2914"/>
  <c r="BI2912"/>
  <c r="BH2912"/>
  <c r="BG2912"/>
  <c r="BF2912"/>
  <c r="T2912"/>
  <c r="R2912"/>
  <c r="P2912"/>
  <c r="BI2910"/>
  <c r="BH2910"/>
  <c r="BG2910"/>
  <c r="BF2910"/>
  <c r="T2910"/>
  <c r="R2910"/>
  <c r="P2910"/>
  <c r="BI2908"/>
  <c r="BH2908"/>
  <c r="BG2908"/>
  <c r="BF2908"/>
  <c r="T2908"/>
  <c r="R2908"/>
  <c r="P2908"/>
  <c r="BI2906"/>
  <c r="BH2906"/>
  <c r="BG2906"/>
  <c r="BF2906"/>
  <c r="T2906"/>
  <c r="R2906"/>
  <c r="P2906"/>
  <c r="BI2904"/>
  <c r="BH2904"/>
  <c r="BG2904"/>
  <c r="BF2904"/>
  <c r="T2904"/>
  <c r="R2904"/>
  <c r="P2904"/>
  <c r="BI2902"/>
  <c r="BH2902"/>
  <c r="BG2902"/>
  <c r="BF2902"/>
  <c r="T2902"/>
  <c r="R2902"/>
  <c r="P2902"/>
  <c r="BI2900"/>
  <c r="BH2900"/>
  <c r="BG2900"/>
  <c r="BF2900"/>
  <c r="T2900"/>
  <c r="R2900"/>
  <c r="P2900"/>
  <c r="BI2898"/>
  <c r="BH2898"/>
  <c r="BG2898"/>
  <c r="BF2898"/>
  <c r="T2898"/>
  <c r="R2898"/>
  <c r="P2898"/>
  <c r="BI2896"/>
  <c r="BH2896"/>
  <c r="BG2896"/>
  <c r="BF2896"/>
  <c r="T2896"/>
  <c r="R2896"/>
  <c r="P2896"/>
  <c r="BI2894"/>
  <c r="BH2894"/>
  <c r="BG2894"/>
  <c r="BF2894"/>
  <c r="T2894"/>
  <c r="R2894"/>
  <c r="P2894"/>
  <c r="BI2892"/>
  <c r="BH2892"/>
  <c r="BG2892"/>
  <c r="BF2892"/>
  <c r="T2892"/>
  <c r="R2892"/>
  <c r="P2892"/>
  <c r="BI2890"/>
  <c r="BH2890"/>
  <c r="BG2890"/>
  <c r="BF2890"/>
  <c r="T2890"/>
  <c r="R2890"/>
  <c r="P2890"/>
  <c r="BI2888"/>
  <c r="BH2888"/>
  <c r="BG2888"/>
  <c r="BF2888"/>
  <c r="T2888"/>
  <c r="R2888"/>
  <c r="P2888"/>
  <c r="BI2886"/>
  <c r="BH2886"/>
  <c r="BG2886"/>
  <c r="BF2886"/>
  <c r="T2886"/>
  <c r="R2886"/>
  <c r="P2886"/>
  <c r="BI2884"/>
  <c r="BH2884"/>
  <c r="BG2884"/>
  <c r="BF2884"/>
  <c r="T2884"/>
  <c r="R2884"/>
  <c r="P2884"/>
  <c r="BI2882"/>
  <c r="BH2882"/>
  <c r="BG2882"/>
  <c r="BF2882"/>
  <c r="T2882"/>
  <c r="R2882"/>
  <c r="P2882"/>
  <c r="BI2880"/>
  <c r="BH2880"/>
  <c r="BG2880"/>
  <c r="BF2880"/>
  <c r="T2880"/>
  <c r="R2880"/>
  <c r="P2880"/>
  <c r="BI2878"/>
  <c r="BH2878"/>
  <c r="BG2878"/>
  <c r="BF2878"/>
  <c r="T2878"/>
  <c r="R2878"/>
  <c r="P2878"/>
  <c r="BI2876"/>
  <c r="BH2876"/>
  <c r="BG2876"/>
  <c r="BF2876"/>
  <c r="T2876"/>
  <c r="R2876"/>
  <c r="P2876"/>
  <c r="BI2874"/>
  <c r="BH2874"/>
  <c r="BG2874"/>
  <c r="BF2874"/>
  <c r="T2874"/>
  <c r="R2874"/>
  <c r="P2874"/>
  <c r="BI2872"/>
  <c r="BH2872"/>
  <c r="BG2872"/>
  <c r="BF2872"/>
  <c r="T2872"/>
  <c r="R2872"/>
  <c r="P2872"/>
  <c r="BI2870"/>
  <c r="BH2870"/>
  <c r="BG2870"/>
  <c r="BF2870"/>
  <c r="T2870"/>
  <c r="R2870"/>
  <c r="P2870"/>
  <c r="BI2868"/>
  <c r="BH2868"/>
  <c r="BG2868"/>
  <c r="BF2868"/>
  <c r="T2868"/>
  <c r="R2868"/>
  <c r="P2868"/>
  <c r="BI2866"/>
  <c r="BH2866"/>
  <c r="BG2866"/>
  <c r="BF2866"/>
  <c r="T2866"/>
  <c r="R2866"/>
  <c r="P2866"/>
  <c r="BI2864"/>
  <c r="BH2864"/>
  <c r="BG2864"/>
  <c r="BF2864"/>
  <c r="T2864"/>
  <c r="R2864"/>
  <c r="P2864"/>
  <c r="BI2862"/>
  <c r="BH2862"/>
  <c r="BG2862"/>
  <c r="BF2862"/>
  <c r="T2862"/>
  <c r="R2862"/>
  <c r="P2862"/>
  <c r="BI2860"/>
  <c r="BH2860"/>
  <c r="BG2860"/>
  <c r="BF2860"/>
  <c r="T2860"/>
  <c r="R2860"/>
  <c r="P2860"/>
  <c r="BI2858"/>
  <c r="BH2858"/>
  <c r="BG2858"/>
  <c r="BF2858"/>
  <c r="T2858"/>
  <c r="R2858"/>
  <c r="P2858"/>
  <c r="BI2856"/>
  <c r="BH2856"/>
  <c r="BG2856"/>
  <c r="BF2856"/>
  <c r="T2856"/>
  <c r="R2856"/>
  <c r="P2856"/>
  <c r="BI2854"/>
  <c r="BH2854"/>
  <c r="BG2854"/>
  <c r="BF2854"/>
  <c r="T2854"/>
  <c r="R2854"/>
  <c r="P2854"/>
  <c r="BI2852"/>
  <c r="BH2852"/>
  <c r="BG2852"/>
  <c r="BF2852"/>
  <c r="T2852"/>
  <c r="R2852"/>
  <c r="P2852"/>
  <c r="BI2850"/>
  <c r="BH2850"/>
  <c r="BG2850"/>
  <c r="BF2850"/>
  <c r="T2850"/>
  <c r="R2850"/>
  <c r="P2850"/>
  <c r="BI2848"/>
  <c r="BH2848"/>
  <c r="BG2848"/>
  <c r="BF2848"/>
  <c r="T2848"/>
  <c r="R2848"/>
  <c r="P2848"/>
  <c r="BI2846"/>
  <c r="BH2846"/>
  <c r="BG2846"/>
  <c r="BF2846"/>
  <c r="T2846"/>
  <c r="R2846"/>
  <c r="P2846"/>
  <c r="BI2844"/>
  <c r="BH2844"/>
  <c r="BG2844"/>
  <c r="BF2844"/>
  <c r="T2844"/>
  <c r="R2844"/>
  <c r="P2844"/>
  <c r="BI2842"/>
  <c r="BH2842"/>
  <c r="BG2842"/>
  <c r="BF2842"/>
  <c r="T2842"/>
  <c r="R2842"/>
  <c r="P2842"/>
  <c r="BI2840"/>
  <c r="BH2840"/>
  <c r="BG2840"/>
  <c r="BF2840"/>
  <c r="T2840"/>
  <c r="R2840"/>
  <c r="P2840"/>
  <c r="BI2838"/>
  <c r="BH2838"/>
  <c r="BG2838"/>
  <c r="BF2838"/>
  <c r="T2838"/>
  <c r="R2838"/>
  <c r="P2838"/>
  <c r="BI2836"/>
  <c r="BH2836"/>
  <c r="BG2836"/>
  <c r="BF2836"/>
  <c r="T2836"/>
  <c r="R2836"/>
  <c r="P2836"/>
  <c r="BI2834"/>
  <c r="BH2834"/>
  <c r="BG2834"/>
  <c r="BF2834"/>
  <c r="T2834"/>
  <c r="R2834"/>
  <c r="P2834"/>
  <c r="BI2832"/>
  <c r="BH2832"/>
  <c r="BG2832"/>
  <c r="BF2832"/>
  <c r="T2832"/>
  <c r="R2832"/>
  <c r="P2832"/>
  <c r="BI2830"/>
  <c r="BH2830"/>
  <c r="BG2830"/>
  <c r="BF2830"/>
  <c r="T2830"/>
  <c r="R2830"/>
  <c r="P2830"/>
  <c r="BI2828"/>
  <c r="BH2828"/>
  <c r="BG2828"/>
  <c r="BF2828"/>
  <c r="T2828"/>
  <c r="R2828"/>
  <c r="P2828"/>
  <c r="BI2826"/>
  <c r="BH2826"/>
  <c r="BG2826"/>
  <c r="BF2826"/>
  <c r="T2826"/>
  <c r="R2826"/>
  <c r="P2826"/>
  <c r="BI2824"/>
  <c r="BH2824"/>
  <c r="BG2824"/>
  <c r="BF2824"/>
  <c r="T2824"/>
  <c r="R2824"/>
  <c r="P2824"/>
  <c r="BI2822"/>
  <c r="BH2822"/>
  <c r="BG2822"/>
  <c r="BF2822"/>
  <c r="T2822"/>
  <c r="R2822"/>
  <c r="P2822"/>
  <c r="BI2820"/>
  <c r="BH2820"/>
  <c r="BG2820"/>
  <c r="BF2820"/>
  <c r="T2820"/>
  <c r="R2820"/>
  <c r="P2820"/>
  <c r="BI2818"/>
  <c r="BH2818"/>
  <c r="BG2818"/>
  <c r="BF2818"/>
  <c r="T2818"/>
  <c r="R2818"/>
  <c r="P2818"/>
  <c r="BI2816"/>
  <c r="BH2816"/>
  <c r="BG2816"/>
  <c r="BF2816"/>
  <c r="T2816"/>
  <c r="R2816"/>
  <c r="P2816"/>
  <c r="BI2814"/>
  <c r="BH2814"/>
  <c r="BG2814"/>
  <c r="BF2814"/>
  <c r="T2814"/>
  <c r="R2814"/>
  <c r="P2814"/>
  <c r="BI2812"/>
  <c r="BH2812"/>
  <c r="BG2812"/>
  <c r="BF2812"/>
  <c r="T2812"/>
  <c r="R2812"/>
  <c r="P2812"/>
  <c r="BI2810"/>
  <c r="BH2810"/>
  <c r="BG2810"/>
  <c r="BF2810"/>
  <c r="T2810"/>
  <c r="R2810"/>
  <c r="P2810"/>
  <c r="BI2808"/>
  <c r="BH2808"/>
  <c r="BG2808"/>
  <c r="BF2808"/>
  <c r="T2808"/>
  <c r="R2808"/>
  <c r="P2808"/>
  <c r="BI2806"/>
  <c r="BH2806"/>
  <c r="BG2806"/>
  <c r="BF2806"/>
  <c r="T2806"/>
  <c r="R2806"/>
  <c r="P2806"/>
  <c r="BI2804"/>
  <c r="BH2804"/>
  <c r="BG2804"/>
  <c r="BF2804"/>
  <c r="T2804"/>
  <c r="R2804"/>
  <c r="P2804"/>
  <c r="BI2802"/>
  <c r="BH2802"/>
  <c r="BG2802"/>
  <c r="BF2802"/>
  <c r="T2802"/>
  <c r="R2802"/>
  <c r="P2802"/>
  <c r="BI2800"/>
  <c r="BH2800"/>
  <c r="BG2800"/>
  <c r="BF2800"/>
  <c r="T2800"/>
  <c r="R2800"/>
  <c r="P2800"/>
  <c r="BI2798"/>
  <c r="BH2798"/>
  <c r="BG2798"/>
  <c r="BF2798"/>
  <c r="T2798"/>
  <c r="R2798"/>
  <c r="P2798"/>
  <c r="BI2796"/>
  <c r="BH2796"/>
  <c r="BG2796"/>
  <c r="BF2796"/>
  <c r="T2796"/>
  <c r="R2796"/>
  <c r="P2796"/>
  <c r="BI2794"/>
  <c r="BH2794"/>
  <c r="BG2794"/>
  <c r="BF2794"/>
  <c r="T2794"/>
  <c r="R2794"/>
  <c r="P2794"/>
  <c r="BI2792"/>
  <c r="BH2792"/>
  <c r="BG2792"/>
  <c r="BF2792"/>
  <c r="T2792"/>
  <c r="R2792"/>
  <c r="P2792"/>
  <c r="BI2790"/>
  <c r="BH2790"/>
  <c r="BG2790"/>
  <c r="BF2790"/>
  <c r="T2790"/>
  <c r="R2790"/>
  <c r="P2790"/>
  <c r="BI2788"/>
  <c r="BH2788"/>
  <c r="BG2788"/>
  <c r="BF2788"/>
  <c r="T2788"/>
  <c r="R2788"/>
  <c r="P2788"/>
  <c r="BI2786"/>
  <c r="BH2786"/>
  <c r="BG2786"/>
  <c r="BF2786"/>
  <c r="T2786"/>
  <c r="R2786"/>
  <c r="P2786"/>
  <c r="BI2784"/>
  <c r="BH2784"/>
  <c r="BG2784"/>
  <c r="BF2784"/>
  <c r="T2784"/>
  <c r="R2784"/>
  <c r="P2784"/>
  <c r="BI2782"/>
  <c r="BH2782"/>
  <c r="BG2782"/>
  <c r="BF2782"/>
  <c r="T2782"/>
  <c r="R2782"/>
  <c r="P2782"/>
  <c r="BI2780"/>
  <c r="BH2780"/>
  <c r="BG2780"/>
  <c r="BF2780"/>
  <c r="T2780"/>
  <c r="R2780"/>
  <c r="P2780"/>
  <c r="BI2778"/>
  <c r="BH2778"/>
  <c r="BG2778"/>
  <c r="BF2778"/>
  <c r="T2778"/>
  <c r="R2778"/>
  <c r="P2778"/>
  <c r="BI2776"/>
  <c r="BH2776"/>
  <c r="BG2776"/>
  <c r="BF2776"/>
  <c r="T2776"/>
  <c r="R2776"/>
  <c r="P2776"/>
  <c r="BI2774"/>
  <c r="BH2774"/>
  <c r="BG2774"/>
  <c r="BF2774"/>
  <c r="T2774"/>
  <c r="R2774"/>
  <c r="P2774"/>
  <c r="BI2772"/>
  <c r="BH2772"/>
  <c r="BG2772"/>
  <c r="BF2772"/>
  <c r="T2772"/>
  <c r="R2772"/>
  <c r="P2772"/>
  <c r="BI2770"/>
  <c r="BH2770"/>
  <c r="BG2770"/>
  <c r="BF2770"/>
  <c r="T2770"/>
  <c r="R2770"/>
  <c r="P2770"/>
  <c r="BI2768"/>
  <c r="BH2768"/>
  <c r="BG2768"/>
  <c r="BF2768"/>
  <c r="T2768"/>
  <c r="R2768"/>
  <c r="P2768"/>
  <c r="BI2766"/>
  <c r="BH2766"/>
  <c r="BG2766"/>
  <c r="BF2766"/>
  <c r="T2766"/>
  <c r="R2766"/>
  <c r="P2766"/>
  <c r="BI2764"/>
  <c r="BH2764"/>
  <c r="BG2764"/>
  <c r="BF2764"/>
  <c r="T2764"/>
  <c r="R2764"/>
  <c r="P2764"/>
  <c r="BI2762"/>
  <c r="BH2762"/>
  <c r="BG2762"/>
  <c r="BF2762"/>
  <c r="T2762"/>
  <c r="R2762"/>
  <c r="P2762"/>
  <c r="BI2760"/>
  <c r="BH2760"/>
  <c r="BG2760"/>
  <c r="BF2760"/>
  <c r="T2760"/>
  <c r="R2760"/>
  <c r="P2760"/>
  <c r="BI2758"/>
  <c r="BH2758"/>
  <c r="BG2758"/>
  <c r="BF2758"/>
  <c r="T2758"/>
  <c r="R2758"/>
  <c r="P2758"/>
  <c r="BI2756"/>
  <c r="BH2756"/>
  <c r="BG2756"/>
  <c r="BF2756"/>
  <c r="T2756"/>
  <c r="R2756"/>
  <c r="P2756"/>
  <c r="BI2754"/>
  <c r="BH2754"/>
  <c r="BG2754"/>
  <c r="BF2754"/>
  <c r="T2754"/>
  <c r="R2754"/>
  <c r="P2754"/>
  <c r="BI2752"/>
  <c r="BH2752"/>
  <c r="BG2752"/>
  <c r="BF2752"/>
  <c r="T2752"/>
  <c r="R2752"/>
  <c r="P2752"/>
  <c r="BI2750"/>
  <c r="BH2750"/>
  <c r="BG2750"/>
  <c r="BF2750"/>
  <c r="T2750"/>
  <c r="R2750"/>
  <c r="P2750"/>
  <c r="BI2748"/>
  <c r="BH2748"/>
  <c r="BG2748"/>
  <c r="BF2748"/>
  <c r="T2748"/>
  <c r="R2748"/>
  <c r="P2748"/>
  <c r="BI2746"/>
  <c r="BH2746"/>
  <c r="BG2746"/>
  <c r="BF2746"/>
  <c r="T2746"/>
  <c r="R2746"/>
  <c r="P2746"/>
  <c r="BI2744"/>
  <c r="BH2744"/>
  <c r="BG2744"/>
  <c r="BF2744"/>
  <c r="T2744"/>
  <c r="R2744"/>
  <c r="P2744"/>
  <c r="BI2742"/>
  <c r="BH2742"/>
  <c r="BG2742"/>
  <c r="BF2742"/>
  <c r="T2742"/>
  <c r="R2742"/>
  <c r="P2742"/>
  <c r="BI2740"/>
  <c r="BH2740"/>
  <c r="BG2740"/>
  <c r="BF2740"/>
  <c r="T2740"/>
  <c r="R2740"/>
  <c r="P2740"/>
  <c r="BI2738"/>
  <c r="BH2738"/>
  <c r="BG2738"/>
  <c r="BF2738"/>
  <c r="T2738"/>
  <c r="R2738"/>
  <c r="P2738"/>
  <c r="BI2736"/>
  <c r="BH2736"/>
  <c r="BG2736"/>
  <c r="BF2736"/>
  <c r="T2736"/>
  <c r="R2736"/>
  <c r="P2736"/>
  <c r="BI2734"/>
  <c r="BH2734"/>
  <c r="BG2734"/>
  <c r="BF2734"/>
  <c r="T2734"/>
  <c r="R2734"/>
  <c r="P2734"/>
  <c r="BI2732"/>
  <c r="BH2732"/>
  <c r="BG2732"/>
  <c r="BF2732"/>
  <c r="T2732"/>
  <c r="R2732"/>
  <c r="P2732"/>
  <c r="BI2730"/>
  <c r="BH2730"/>
  <c r="BG2730"/>
  <c r="BF2730"/>
  <c r="T2730"/>
  <c r="R2730"/>
  <c r="P2730"/>
  <c r="BI2728"/>
  <c r="BH2728"/>
  <c r="BG2728"/>
  <c r="BF2728"/>
  <c r="T2728"/>
  <c r="R2728"/>
  <c r="P2728"/>
  <c r="BI2726"/>
  <c r="BH2726"/>
  <c r="BG2726"/>
  <c r="BF2726"/>
  <c r="T2726"/>
  <c r="R2726"/>
  <c r="P2726"/>
  <c r="BI2724"/>
  <c r="BH2724"/>
  <c r="BG2724"/>
  <c r="BF2724"/>
  <c r="T2724"/>
  <c r="R2724"/>
  <c r="P2724"/>
  <c r="BI2722"/>
  <c r="BH2722"/>
  <c r="BG2722"/>
  <c r="BF2722"/>
  <c r="T2722"/>
  <c r="R2722"/>
  <c r="P2722"/>
  <c r="BI2720"/>
  <c r="BH2720"/>
  <c r="BG2720"/>
  <c r="BF2720"/>
  <c r="T2720"/>
  <c r="R2720"/>
  <c r="P2720"/>
  <c r="BI2718"/>
  <c r="BH2718"/>
  <c r="BG2718"/>
  <c r="BF2718"/>
  <c r="T2718"/>
  <c r="R2718"/>
  <c r="P2718"/>
  <c r="BI2716"/>
  <c r="BH2716"/>
  <c r="BG2716"/>
  <c r="BF2716"/>
  <c r="T2716"/>
  <c r="R2716"/>
  <c r="P2716"/>
  <c r="BI2714"/>
  <c r="BH2714"/>
  <c r="BG2714"/>
  <c r="BF2714"/>
  <c r="T2714"/>
  <c r="R2714"/>
  <c r="P2714"/>
  <c r="BI2712"/>
  <c r="BH2712"/>
  <c r="BG2712"/>
  <c r="BF2712"/>
  <c r="T2712"/>
  <c r="R2712"/>
  <c r="P2712"/>
  <c r="BI2710"/>
  <c r="BH2710"/>
  <c r="BG2710"/>
  <c r="BF2710"/>
  <c r="T2710"/>
  <c r="R2710"/>
  <c r="P2710"/>
  <c r="BI2708"/>
  <c r="BH2708"/>
  <c r="BG2708"/>
  <c r="BF2708"/>
  <c r="T2708"/>
  <c r="R2708"/>
  <c r="P2708"/>
  <c r="BI2706"/>
  <c r="BH2706"/>
  <c r="BG2706"/>
  <c r="BF2706"/>
  <c r="T2706"/>
  <c r="R2706"/>
  <c r="P2706"/>
  <c r="BI2704"/>
  <c r="BH2704"/>
  <c r="BG2704"/>
  <c r="BF2704"/>
  <c r="T2704"/>
  <c r="R2704"/>
  <c r="P2704"/>
  <c r="BI2702"/>
  <c r="BH2702"/>
  <c r="BG2702"/>
  <c r="BF2702"/>
  <c r="T2702"/>
  <c r="R2702"/>
  <c r="P2702"/>
  <c r="BI2700"/>
  <c r="BH2700"/>
  <c r="BG2700"/>
  <c r="BF2700"/>
  <c r="T2700"/>
  <c r="R2700"/>
  <c r="P2700"/>
  <c r="BI2698"/>
  <c r="BH2698"/>
  <c r="BG2698"/>
  <c r="BF2698"/>
  <c r="T2698"/>
  <c r="R2698"/>
  <c r="P2698"/>
  <c r="BI2696"/>
  <c r="BH2696"/>
  <c r="BG2696"/>
  <c r="BF2696"/>
  <c r="T2696"/>
  <c r="R2696"/>
  <c r="P2696"/>
  <c r="BI2694"/>
  <c r="BH2694"/>
  <c r="BG2694"/>
  <c r="BF2694"/>
  <c r="T2694"/>
  <c r="R2694"/>
  <c r="P2694"/>
  <c r="BI2692"/>
  <c r="BH2692"/>
  <c r="BG2692"/>
  <c r="BF2692"/>
  <c r="T2692"/>
  <c r="R2692"/>
  <c r="P2692"/>
  <c r="BI2690"/>
  <c r="BH2690"/>
  <c r="BG2690"/>
  <c r="BF2690"/>
  <c r="T2690"/>
  <c r="R2690"/>
  <c r="P2690"/>
  <c r="BI2688"/>
  <c r="BH2688"/>
  <c r="BG2688"/>
  <c r="BF2688"/>
  <c r="T2688"/>
  <c r="R2688"/>
  <c r="P2688"/>
  <c r="BI2686"/>
  <c r="BH2686"/>
  <c r="BG2686"/>
  <c r="BF2686"/>
  <c r="T2686"/>
  <c r="R2686"/>
  <c r="P2686"/>
  <c r="BI2684"/>
  <c r="BH2684"/>
  <c r="BG2684"/>
  <c r="BF2684"/>
  <c r="T2684"/>
  <c r="R2684"/>
  <c r="P2684"/>
  <c r="BI2682"/>
  <c r="BH2682"/>
  <c r="BG2682"/>
  <c r="BF2682"/>
  <c r="T2682"/>
  <c r="R2682"/>
  <c r="P2682"/>
  <c r="BI2680"/>
  <c r="BH2680"/>
  <c r="BG2680"/>
  <c r="BF2680"/>
  <c r="T2680"/>
  <c r="R2680"/>
  <c r="P2680"/>
  <c r="BI2678"/>
  <c r="BH2678"/>
  <c r="BG2678"/>
  <c r="BF2678"/>
  <c r="T2678"/>
  <c r="R2678"/>
  <c r="P2678"/>
  <c r="BI2676"/>
  <c r="BH2676"/>
  <c r="BG2676"/>
  <c r="BF2676"/>
  <c r="T2676"/>
  <c r="R2676"/>
  <c r="P2676"/>
  <c r="BI2674"/>
  <c r="BH2674"/>
  <c r="BG2674"/>
  <c r="BF2674"/>
  <c r="T2674"/>
  <c r="R2674"/>
  <c r="P2674"/>
  <c r="BI2672"/>
  <c r="BH2672"/>
  <c r="BG2672"/>
  <c r="BF2672"/>
  <c r="T2672"/>
  <c r="R2672"/>
  <c r="P2672"/>
  <c r="BI2670"/>
  <c r="BH2670"/>
  <c r="BG2670"/>
  <c r="BF2670"/>
  <c r="T2670"/>
  <c r="R2670"/>
  <c r="P2670"/>
  <c r="BI2668"/>
  <c r="BH2668"/>
  <c r="BG2668"/>
  <c r="BF2668"/>
  <c r="T2668"/>
  <c r="R2668"/>
  <c r="P2668"/>
  <c r="BI2666"/>
  <c r="BH2666"/>
  <c r="BG2666"/>
  <c r="BF2666"/>
  <c r="T2666"/>
  <c r="R2666"/>
  <c r="P2666"/>
  <c r="BI2664"/>
  <c r="BH2664"/>
  <c r="BG2664"/>
  <c r="BF2664"/>
  <c r="T2664"/>
  <c r="R2664"/>
  <c r="P2664"/>
  <c r="BI2662"/>
  <c r="BH2662"/>
  <c r="BG2662"/>
  <c r="BF2662"/>
  <c r="T2662"/>
  <c r="R2662"/>
  <c r="P2662"/>
  <c r="BI2660"/>
  <c r="BH2660"/>
  <c r="BG2660"/>
  <c r="BF2660"/>
  <c r="T2660"/>
  <c r="R2660"/>
  <c r="P2660"/>
  <c r="BI2658"/>
  <c r="BH2658"/>
  <c r="BG2658"/>
  <c r="BF2658"/>
  <c r="T2658"/>
  <c r="R2658"/>
  <c r="P2658"/>
  <c r="BI2656"/>
  <c r="BH2656"/>
  <c r="BG2656"/>
  <c r="BF2656"/>
  <c r="T2656"/>
  <c r="R2656"/>
  <c r="P2656"/>
  <c r="BI2654"/>
  <c r="BH2654"/>
  <c r="BG2654"/>
  <c r="BF2654"/>
  <c r="T2654"/>
  <c r="R2654"/>
  <c r="P2654"/>
  <c r="BI2652"/>
  <c r="BH2652"/>
  <c r="BG2652"/>
  <c r="BF2652"/>
  <c r="T2652"/>
  <c r="R2652"/>
  <c r="P2652"/>
  <c r="BI2650"/>
  <c r="BH2650"/>
  <c r="BG2650"/>
  <c r="BF2650"/>
  <c r="T2650"/>
  <c r="R2650"/>
  <c r="P2650"/>
  <c r="BI2648"/>
  <c r="BH2648"/>
  <c r="BG2648"/>
  <c r="BF2648"/>
  <c r="T2648"/>
  <c r="R2648"/>
  <c r="P2648"/>
  <c r="BI2646"/>
  <c r="BH2646"/>
  <c r="BG2646"/>
  <c r="BF2646"/>
  <c r="T2646"/>
  <c r="R2646"/>
  <c r="P2646"/>
  <c r="BI2644"/>
  <c r="BH2644"/>
  <c r="BG2644"/>
  <c r="BF2644"/>
  <c r="T2644"/>
  <c r="R2644"/>
  <c r="P2644"/>
  <c r="BI2642"/>
  <c r="BH2642"/>
  <c r="BG2642"/>
  <c r="BF2642"/>
  <c r="T2642"/>
  <c r="R2642"/>
  <c r="P2642"/>
  <c r="BI2640"/>
  <c r="BH2640"/>
  <c r="BG2640"/>
  <c r="BF2640"/>
  <c r="T2640"/>
  <c r="R2640"/>
  <c r="P2640"/>
  <c r="BI2638"/>
  <c r="BH2638"/>
  <c r="BG2638"/>
  <c r="BF2638"/>
  <c r="T2638"/>
  <c r="R2638"/>
  <c r="P2638"/>
  <c r="BI2636"/>
  <c r="BH2636"/>
  <c r="BG2636"/>
  <c r="BF2636"/>
  <c r="T2636"/>
  <c r="R2636"/>
  <c r="P2636"/>
  <c r="BI2634"/>
  <c r="BH2634"/>
  <c r="BG2634"/>
  <c r="BF2634"/>
  <c r="T2634"/>
  <c r="R2634"/>
  <c r="P2634"/>
  <c r="BI2632"/>
  <c r="BH2632"/>
  <c r="BG2632"/>
  <c r="BF2632"/>
  <c r="T2632"/>
  <c r="R2632"/>
  <c r="P2632"/>
  <c r="BI2630"/>
  <c r="BH2630"/>
  <c r="BG2630"/>
  <c r="BF2630"/>
  <c r="T2630"/>
  <c r="R2630"/>
  <c r="P2630"/>
  <c r="BI2628"/>
  <c r="BH2628"/>
  <c r="BG2628"/>
  <c r="BF2628"/>
  <c r="T2628"/>
  <c r="R2628"/>
  <c r="P2628"/>
  <c r="BI2626"/>
  <c r="BH2626"/>
  <c r="BG2626"/>
  <c r="BF2626"/>
  <c r="T2626"/>
  <c r="R2626"/>
  <c r="P2626"/>
  <c r="BI2624"/>
  <c r="BH2624"/>
  <c r="BG2624"/>
  <c r="BF2624"/>
  <c r="T2624"/>
  <c r="R2624"/>
  <c r="P2624"/>
  <c r="BI2622"/>
  <c r="BH2622"/>
  <c r="BG2622"/>
  <c r="BF2622"/>
  <c r="T2622"/>
  <c r="R2622"/>
  <c r="P2622"/>
  <c r="BI2620"/>
  <c r="BH2620"/>
  <c r="BG2620"/>
  <c r="BF2620"/>
  <c r="T2620"/>
  <c r="R2620"/>
  <c r="P2620"/>
  <c r="BI2618"/>
  <c r="BH2618"/>
  <c r="BG2618"/>
  <c r="BF2618"/>
  <c r="T2618"/>
  <c r="R2618"/>
  <c r="P2618"/>
  <c r="BI2616"/>
  <c r="BH2616"/>
  <c r="BG2616"/>
  <c r="BF2616"/>
  <c r="T2616"/>
  <c r="R2616"/>
  <c r="P2616"/>
  <c r="BI2614"/>
  <c r="BH2614"/>
  <c r="BG2614"/>
  <c r="BF2614"/>
  <c r="T2614"/>
  <c r="R2614"/>
  <c r="P2614"/>
  <c r="BI2612"/>
  <c r="BH2612"/>
  <c r="BG2612"/>
  <c r="BF2612"/>
  <c r="T2612"/>
  <c r="R2612"/>
  <c r="P2612"/>
  <c r="BI2610"/>
  <c r="BH2610"/>
  <c r="BG2610"/>
  <c r="BF2610"/>
  <c r="T2610"/>
  <c r="R2610"/>
  <c r="P2610"/>
  <c r="BI2608"/>
  <c r="BH2608"/>
  <c r="BG2608"/>
  <c r="BF2608"/>
  <c r="T2608"/>
  <c r="R2608"/>
  <c r="P2608"/>
  <c r="BI2606"/>
  <c r="BH2606"/>
  <c r="BG2606"/>
  <c r="BF2606"/>
  <c r="T2606"/>
  <c r="R2606"/>
  <c r="P2606"/>
  <c r="BI2604"/>
  <c r="BH2604"/>
  <c r="BG2604"/>
  <c r="BF2604"/>
  <c r="T2604"/>
  <c r="R2604"/>
  <c r="P2604"/>
  <c r="BI2602"/>
  <c r="BH2602"/>
  <c r="BG2602"/>
  <c r="BF2602"/>
  <c r="T2602"/>
  <c r="R2602"/>
  <c r="P2602"/>
  <c r="BI2600"/>
  <c r="BH2600"/>
  <c r="BG2600"/>
  <c r="BF2600"/>
  <c r="T2600"/>
  <c r="R2600"/>
  <c r="P2600"/>
  <c r="BI2598"/>
  <c r="BH2598"/>
  <c r="BG2598"/>
  <c r="BF2598"/>
  <c r="T2598"/>
  <c r="R2598"/>
  <c r="P2598"/>
  <c r="BI2596"/>
  <c r="BH2596"/>
  <c r="BG2596"/>
  <c r="BF2596"/>
  <c r="T2596"/>
  <c r="R2596"/>
  <c r="P2596"/>
  <c r="BI2594"/>
  <c r="BH2594"/>
  <c r="BG2594"/>
  <c r="BF2594"/>
  <c r="T2594"/>
  <c r="R2594"/>
  <c r="P2594"/>
  <c r="BI2592"/>
  <c r="BH2592"/>
  <c r="BG2592"/>
  <c r="BF2592"/>
  <c r="T2592"/>
  <c r="R2592"/>
  <c r="P2592"/>
  <c r="BI2590"/>
  <c r="BH2590"/>
  <c r="BG2590"/>
  <c r="BF2590"/>
  <c r="T2590"/>
  <c r="R2590"/>
  <c r="P2590"/>
  <c r="BI2588"/>
  <c r="BH2588"/>
  <c r="BG2588"/>
  <c r="BF2588"/>
  <c r="T2588"/>
  <c r="R2588"/>
  <c r="P2588"/>
  <c r="BI2586"/>
  <c r="BH2586"/>
  <c r="BG2586"/>
  <c r="BF2586"/>
  <c r="T2586"/>
  <c r="R2586"/>
  <c r="P2586"/>
  <c r="BI2584"/>
  <c r="BH2584"/>
  <c r="BG2584"/>
  <c r="BF2584"/>
  <c r="T2584"/>
  <c r="R2584"/>
  <c r="P2584"/>
  <c r="BI2582"/>
  <c r="BH2582"/>
  <c r="BG2582"/>
  <c r="BF2582"/>
  <c r="T2582"/>
  <c r="R2582"/>
  <c r="P2582"/>
  <c r="BI2580"/>
  <c r="BH2580"/>
  <c r="BG2580"/>
  <c r="BF2580"/>
  <c r="T2580"/>
  <c r="R2580"/>
  <c r="P2580"/>
  <c r="BI2578"/>
  <c r="BH2578"/>
  <c r="BG2578"/>
  <c r="BF2578"/>
  <c r="T2578"/>
  <c r="R2578"/>
  <c r="P2578"/>
  <c r="BI2576"/>
  <c r="BH2576"/>
  <c r="BG2576"/>
  <c r="BF2576"/>
  <c r="T2576"/>
  <c r="R2576"/>
  <c r="P2576"/>
  <c r="BI2574"/>
  <c r="BH2574"/>
  <c r="BG2574"/>
  <c r="BF2574"/>
  <c r="T2574"/>
  <c r="R2574"/>
  <c r="P2574"/>
  <c r="BI2572"/>
  <c r="BH2572"/>
  <c r="BG2572"/>
  <c r="BF2572"/>
  <c r="T2572"/>
  <c r="R2572"/>
  <c r="P2572"/>
  <c r="BI2570"/>
  <c r="BH2570"/>
  <c r="BG2570"/>
  <c r="BF2570"/>
  <c r="T2570"/>
  <c r="R2570"/>
  <c r="P2570"/>
  <c r="BI2568"/>
  <c r="BH2568"/>
  <c r="BG2568"/>
  <c r="BF2568"/>
  <c r="T2568"/>
  <c r="R2568"/>
  <c r="P2568"/>
  <c r="BI2566"/>
  <c r="BH2566"/>
  <c r="BG2566"/>
  <c r="BF2566"/>
  <c r="T2566"/>
  <c r="R2566"/>
  <c r="P2566"/>
  <c r="BI2564"/>
  <c r="BH2564"/>
  <c r="BG2564"/>
  <c r="BF2564"/>
  <c r="T2564"/>
  <c r="R2564"/>
  <c r="P2564"/>
  <c r="BI2562"/>
  <c r="BH2562"/>
  <c r="BG2562"/>
  <c r="BF2562"/>
  <c r="T2562"/>
  <c r="R2562"/>
  <c r="P2562"/>
  <c r="BI2560"/>
  <c r="BH2560"/>
  <c r="BG2560"/>
  <c r="BF2560"/>
  <c r="T2560"/>
  <c r="R2560"/>
  <c r="P2560"/>
  <c r="BI2558"/>
  <c r="BH2558"/>
  <c r="BG2558"/>
  <c r="BF2558"/>
  <c r="T2558"/>
  <c r="R2558"/>
  <c r="P2558"/>
  <c r="BI2556"/>
  <c r="BH2556"/>
  <c r="BG2556"/>
  <c r="BF2556"/>
  <c r="T2556"/>
  <c r="R2556"/>
  <c r="P2556"/>
  <c r="BI2554"/>
  <c r="BH2554"/>
  <c r="BG2554"/>
  <c r="BF2554"/>
  <c r="T2554"/>
  <c r="R2554"/>
  <c r="P2554"/>
  <c r="BI2552"/>
  <c r="BH2552"/>
  <c r="BG2552"/>
  <c r="BF2552"/>
  <c r="T2552"/>
  <c r="R2552"/>
  <c r="P2552"/>
  <c r="BI2550"/>
  <c r="BH2550"/>
  <c r="BG2550"/>
  <c r="BF2550"/>
  <c r="T2550"/>
  <c r="R2550"/>
  <c r="P2550"/>
  <c r="BI2548"/>
  <c r="BH2548"/>
  <c r="BG2548"/>
  <c r="BF2548"/>
  <c r="T2548"/>
  <c r="R2548"/>
  <c r="P2548"/>
  <c r="BI2546"/>
  <c r="BH2546"/>
  <c r="BG2546"/>
  <c r="BF2546"/>
  <c r="T2546"/>
  <c r="R2546"/>
  <c r="P2546"/>
  <c r="BI2544"/>
  <c r="BH2544"/>
  <c r="BG2544"/>
  <c r="BF2544"/>
  <c r="T2544"/>
  <c r="R2544"/>
  <c r="P2544"/>
  <c r="BI2542"/>
  <c r="BH2542"/>
  <c r="BG2542"/>
  <c r="BF2542"/>
  <c r="T2542"/>
  <c r="R2542"/>
  <c r="P2542"/>
  <c r="BI2540"/>
  <c r="BH2540"/>
  <c r="BG2540"/>
  <c r="BF2540"/>
  <c r="T2540"/>
  <c r="R2540"/>
  <c r="P2540"/>
  <c r="BI2538"/>
  <c r="BH2538"/>
  <c r="BG2538"/>
  <c r="BF2538"/>
  <c r="T2538"/>
  <c r="R2538"/>
  <c r="P2538"/>
  <c r="BI2536"/>
  <c r="BH2536"/>
  <c r="BG2536"/>
  <c r="BF2536"/>
  <c r="T2536"/>
  <c r="R2536"/>
  <c r="P2536"/>
  <c r="BI2534"/>
  <c r="BH2534"/>
  <c r="BG2534"/>
  <c r="BF2534"/>
  <c r="T2534"/>
  <c r="R2534"/>
  <c r="P2534"/>
  <c r="BI2532"/>
  <c r="BH2532"/>
  <c r="BG2532"/>
  <c r="BF2532"/>
  <c r="T2532"/>
  <c r="R2532"/>
  <c r="P2532"/>
  <c r="BI2530"/>
  <c r="BH2530"/>
  <c r="BG2530"/>
  <c r="BF2530"/>
  <c r="T2530"/>
  <c r="R2530"/>
  <c r="P2530"/>
  <c r="BI2528"/>
  <c r="BH2528"/>
  <c r="BG2528"/>
  <c r="BF2528"/>
  <c r="T2528"/>
  <c r="R2528"/>
  <c r="P2528"/>
  <c r="BI2526"/>
  <c r="BH2526"/>
  <c r="BG2526"/>
  <c r="BF2526"/>
  <c r="T2526"/>
  <c r="R2526"/>
  <c r="P2526"/>
  <c r="BI2524"/>
  <c r="BH2524"/>
  <c r="BG2524"/>
  <c r="BF2524"/>
  <c r="T2524"/>
  <c r="R2524"/>
  <c r="P2524"/>
  <c r="BI2522"/>
  <c r="BH2522"/>
  <c r="BG2522"/>
  <c r="BF2522"/>
  <c r="T2522"/>
  <c r="R2522"/>
  <c r="P2522"/>
  <c r="BI2520"/>
  <c r="BH2520"/>
  <c r="BG2520"/>
  <c r="BF2520"/>
  <c r="T2520"/>
  <c r="R2520"/>
  <c r="P2520"/>
  <c r="BI2518"/>
  <c r="BH2518"/>
  <c r="BG2518"/>
  <c r="BF2518"/>
  <c r="T2518"/>
  <c r="R2518"/>
  <c r="P2518"/>
  <c r="BI2516"/>
  <c r="BH2516"/>
  <c r="BG2516"/>
  <c r="BF2516"/>
  <c r="T2516"/>
  <c r="R2516"/>
  <c r="P2516"/>
  <c r="BI2514"/>
  <c r="BH2514"/>
  <c r="BG2514"/>
  <c r="BF2514"/>
  <c r="T2514"/>
  <c r="R2514"/>
  <c r="P2514"/>
  <c r="BI2512"/>
  <c r="BH2512"/>
  <c r="BG2512"/>
  <c r="BF2512"/>
  <c r="T2512"/>
  <c r="R2512"/>
  <c r="P2512"/>
  <c r="BI2510"/>
  <c r="BH2510"/>
  <c r="BG2510"/>
  <c r="BF2510"/>
  <c r="T2510"/>
  <c r="R2510"/>
  <c r="P2510"/>
  <c r="BI2508"/>
  <c r="BH2508"/>
  <c r="BG2508"/>
  <c r="BF2508"/>
  <c r="T2508"/>
  <c r="R2508"/>
  <c r="P2508"/>
  <c r="BI2506"/>
  <c r="BH2506"/>
  <c r="BG2506"/>
  <c r="BF2506"/>
  <c r="T2506"/>
  <c r="R2506"/>
  <c r="P2506"/>
  <c r="BI2504"/>
  <c r="BH2504"/>
  <c r="BG2504"/>
  <c r="BF2504"/>
  <c r="T2504"/>
  <c r="R2504"/>
  <c r="P2504"/>
  <c r="BI2502"/>
  <c r="BH2502"/>
  <c r="BG2502"/>
  <c r="BF2502"/>
  <c r="T2502"/>
  <c r="R2502"/>
  <c r="P2502"/>
  <c r="BI2500"/>
  <c r="BH2500"/>
  <c r="BG2500"/>
  <c r="BF2500"/>
  <c r="T2500"/>
  <c r="R2500"/>
  <c r="P2500"/>
  <c r="BI2498"/>
  <c r="BH2498"/>
  <c r="BG2498"/>
  <c r="BF2498"/>
  <c r="T2498"/>
  <c r="R2498"/>
  <c r="P2498"/>
  <c r="BI2496"/>
  <c r="BH2496"/>
  <c r="BG2496"/>
  <c r="BF2496"/>
  <c r="T2496"/>
  <c r="R2496"/>
  <c r="P2496"/>
  <c r="BI2494"/>
  <c r="BH2494"/>
  <c r="BG2494"/>
  <c r="BF2494"/>
  <c r="T2494"/>
  <c r="R2494"/>
  <c r="P2494"/>
  <c r="BI2492"/>
  <c r="BH2492"/>
  <c r="BG2492"/>
  <c r="BF2492"/>
  <c r="T2492"/>
  <c r="R2492"/>
  <c r="P2492"/>
  <c r="BI2490"/>
  <c r="BH2490"/>
  <c r="BG2490"/>
  <c r="BF2490"/>
  <c r="T2490"/>
  <c r="R2490"/>
  <c r="P2490"/>
  <c r="BI2488"/>
  <c r="BH2488"/>
  <c r="BG2488"/>
  <c r="BF2488"/>
  <c r="T2488"/>
  <c r="R2488"/>
  <c r="P2488"/>
  <c r="BI2486"/>
  <c r="BH2486"/>
  <c r="BG2486"/>
  <c r="BF2486"/>
  <c r="T2486"/>
  <c r="R2486"/>
  <c r="P2486"/>
  <c r="BI2484"/>
  <c r="BH2484"/>
  <c r="BG2484"/>
  <c r="BF2484"/>
  <c r="T2484"/>
  <c r="R2484"/>
  <c r="P2484"/>
  <c r="BI2482"/>
  <c r="BH2482"/>
  <c r="BG2482"/>
  <c r="BF2482"/>
  <c r="T2482"/>
  <c r="R2482"/>
  <c r="P2482"/>
  <c r="BI2480"/>
  <c r="BH2480"/>
  <c r="BG2480"/>
  <c r="BF2480"/>
  <c r="T2480"/>
  <c r="R2480"/>
  <c r="P2480"/>
  <c r="BI2478"/>
  <c r="BH2478"/>
  <c r="BG2478"/>
  <c r="BF2478"/>
  <c r="T2478"/>
  <c r="R2478"/>
  <c r="P2478"/>
  <c r="BI2476"/>
  <c r="BH2476"/>
  <c r="BG2476"/>
  <c r="BF2476"/>
  <c r="T2476"/>
  <c r="R2476"/>
  <c r="P2476"/>
  <c r="BI2474"/>
  <c r="BH2474"/>
  <c r="BG2474"/>
  <c r="BF2474"/>
  <c r="T2474"/>
  <c r="R2474"/>
  <c r="P2474"/>
  <c r="BI2472"/>
  <c r="BH2472"/>
  <c r="BG2472"/>
  <c r="BF2472"/>
  <c r="T2472"/>
  <c r="R2472"/>
  <c r="P2472"/>
  <c r="BI2470"/>
  <c r="BH2470"/>
  <c r="BG2470"/>
  <c r="BF2470"/>
  <c r="T2470"/>
  <c r="R2470"/>
  <c r="P2470"/>
  <c r="BI2468"/>
  <c r="BH2468"/>
  <c r="BG2468"/>
  <c r="BF2468"/>
  <c r="T2468"/>
  <c r="R2468"/>
  <c r="P2468"/>
  <c r="BI2466"/>
  <c r="BH2466"/>
  <c r="BG2466"/>
  <c r="BF2466"/>
  <c r="T2466"/>
  <c r="R2466"/>
  <c r="P2466"/>
  <c r="BI2464"/>
  <c r="BH2464"/>
  <c r="BG2464"/>
  <c r="BF2464"/>
  <c r="T2464"/>
  <c r="R2464"/>
  <c r="P2464"/>
  <c r="BI2462"/>
  <c r="BH2462"/>
  <c r="BG2462"/>
  <c r="BF2462"/>
  <c r="T2462"/>
  <c r="R2462"/>
  <c r="P2462"/>
  <c r="BI2460"/>
  <c r="BH2460"/>
  <c r="BG2460"/>
  <c r="BF2460"/>
  <c r="T2460"/>
  <c r="R2460"/>
  <c r="P2460"/>
  <c r="BI2458"/>
  <c r="BH2458"/>
  <c r="BG2458"/>
  <c r="BF2458"/>
  <c r="T2458"/>
  <c r="R2458"/>
  <c r="P2458"/>
  <c r="BI2456"/>
  <c r="BH2456"/>
  <c r="BG2456"/>
  <c r="BF2456"/>
  <c r="T2456"/>
  <c r="R2456"/>
  <c r="P2456"/>
  <c r="BI2454"/>
  <c r="BH2454"/>
  <c r="BG2454"/>
  <c r="BF2454"/>
  <c r="T2454"/>
  <c r="R2454"/>
  <c r="P2454"/>
  <c r="BI2452"/>
  <c r="BH2452"/>
  <c r="BG2452"/>
  <c r="BF2452"/>
  <c r="T2452"/>
  <c r="R2452"/>
  <c r="P2452"/>
  <c r="BI2450"/>
  <c r="BH2450"/>
  <c r="BG2450"/>
  <c r="BF2450"/>
  <c r="T2450"/>
  <c r="R2450"/>
  <c r="P2450"/>
  <c r="BI2448"/>
  <c r="BH2448"/>
  <c r="BG2448"/>
  <c r="BF2448"/>
  <c r="T2448"/>
  <c r="R2448"/>
  <c r="P2448"/>
  <c r="BI2446"/>
  <c r="BH2446"/>
  <c r="BG2446"/>
  <c r="BF2446"/>
  <c r="T2446"/>
  <c r="R2446"/>
  <c r="P2446"/>
  <c r="BI2444"/>
  <c r="BH2444"/>
  <c r="BG2444"/>
  <c r="BF2444"/>
  <c r="T2444"/>
  <c r="R2444"/>
  <c r="P2444"/>
  <c r="BI2442"/>
  <c r="BH2442"/>
  <c r="BG2442"/>
  <c r="BF2442"/>
  <c r="T2442"/>
  <c r="R2442"/>
  <c r="P2442"/>
  <c r="BI2440"/>
  <c r="BH2440"/>
  <c r="BG2440"/>
  <c r="BF2440"/>
  <c r="T2440"/>
  <c r="R2440"/>
  <c r="P2440"/>
  <c r="BI2438"/>
  <c r="BH2438"/>
  <c r="BG2438"/>
  <c r="BF2438"/>
  <c r="T2438"/>
  <c r="R2438"/>
  <c r="P2438"/>
  <c r="BI2436"/>
  <c r="BH2436"/>
  <c r="BG2436"/>
  <c r="BF2436"/>
  <c r="T2436"/>
  <c r="R2436"/>
  <c r="P2436"/>
  <c r="BI2434"/>
  <c r="BH2434"/>
  <c r="BG2434"/>
  <c r="BF2434"/>
  <c r="T2434"/>
  <c r="R2434"/>
  <c r="P2434"/>
  <c r="BI2432"/>
  <c r="BH2432"/>
  <c r="BG2432"/>
  <c r="BF2432"/>
  <c r="T2432"/>
  <c r="R2432"/>
  <c r="P2432"/>
  <c r="BI2430"/>
  <c r="BH2430"/>
  <c r="BG2430"/>
  <c r="BF2430"/>
  <c r="T2430"/>
  <c r="R2430"/>
  <c r="P2430"/>
  <c r="BI2428"/>
  <c r="BH2428"/>
  <c r="BG2428"/>
  <c r="BF2428"/>
  <c r="T2428"/>
  <c r="R2428"/>
  <c r="P2428"/>
  <c r="BI2426"/>
  <c r="BH2426"/>
  <c r="BG2426"/>
  <c r="BF2426"/>
  <c r="T2426"/>
  <c r="R2426"/>
  <c r="P2426"/>
  <c r="BI2424"/>
  <c r="BH2424"/>
  <c r="BG2424"/>
  <c r="BF2424"/>
  <c r="T2424"/>
  <c r="R2424"/>
  <c r="P2424"/>
  <c r="BI2422"/>
  <c r="BH2422"/>
  <c r="BG2422"/>
  <c r="BF2422"/>
  <c r="T2422"/>
  <c r="R2422"/>
  <c r="P2422"/>
  <c r="BI2420"/>
  <c r="BH2420"/>
  <c r="BG2420"/>
  <c r="BF2420"/>
  <c r="T2420"/>
  <c r="R2420"/>
  <c r="P2420"/>
  <c r="BI2418"/>
  <c r="BH2418"/>
  <c r="BG2418"/>
  <c r="BF2418"/>
  <c r="T2418"/>
  <c r="R2418"/>
  <c r="P2418"/>
  <c r="BI2416"/>
  <c r="BH2416"/>
  <c r="BG2416"/>
  <c r="BF2416"/>
  <c r="T2416"/>
  <c r="R2416"/>
  <c r="P2416"/>
  <c r="BI2414"/>
  <c r="BH2414"/>
  <c r="BG2414"/>
  <c r="BF2414"/>
  <c r="T2414"/>
  <c r="R2414"/>
  <c r="P2414"/>
  <c r="BI2412"/>
  <c r="BH2412"/>
  <c r="BG2412"/>
  <c r="BF2412"/>
  <c r="T2412"/>
  <c r="R2412"/>
  <c r="P2412"/>
  <c r="BI2410"/>
  <c r="BH2410"/>
  <c r="BG2410"/>
  <c r="BF2410"/>
  <c r="T2410"/>
  <c r="R2410"/>
  <c r="P2410"/>
  <c r="BI2408"/>
  <c r="BH2408"/>
  <c r="BG2408"/>
  <c r="BF2408"/>
  <c r="T2408"/>
  <c r="R2408"/>
  <c r="P2408"/>
  <c r="BI2406"/>
  <c r="BH2406"/>
  <c r="BG2406"/>
  <c r="BF2406"/>
  <c r="T2406"/>
  <c r="R2406"/>
  <c r="P2406"/>
  <c r="BI2404"/>
  <c r="BH2404"/>
  <c r="BG2404"/>
  <c r="BF2404"/>
  <c r="T2404"/>
  <c r="R2404"/>
  <c r="P2404"/>
  <c r="BI2402"/>
  <c r="BH2402"/>
  <c r="BG2402"/>
  <c r="BF2402"/>
  <c r="T2402"/>
  <c r="R2402"/>
  <c r="P2402"/>
  <c r="BI2400"/>
  <c r="BH2400"/>
  <c r="BG2400"/>
  <c r="BF2400"/>
  <c r="T2400"/>
  <c r="R2400"/>
  <c r="P2400"/>
  <c r="BI2398"/>
  <c r="BH2398"/>
  <c r="BG2398"/>
  <c r="BF2398"/>
  <c r="T2398"/>
  <c r="R2398"/>
  <c r="P2398"/>
  <c r="BI2396"/>
  <c r="BH2396"/>
  <c r="BG2396"/>
  <c r="BF2396"/>
  <c r="T2396"/>
  <c r="R2396"/>
  <c r="P2396"/>
  <c r="BI2394"/>
  <c r="BH2394"/>
  <c r="BG2394"/>
  <c r="BF2394"/>
  <c r="T2394"/>
  <c r="R2394"/>
  <c r="P2394"/>
  <c r="BI2392"/>
  <c r="BH2392"/>
  <c r="BG2392"/>
  <c r="BF2392"/>
  <c r="T2392"/>
  <c r="R2392"/>
  <c r="P2392"/>
  <c r="BI2390"/>
  <c r="BH2390"/>
  <c r="BG2390"/>
  <c r="BF2390"/>
  <c r="T2390"/>
  <c r="R2390"/>
  <c r="P2390"/>
  <c r="BI2388"/>
  <c r="BH2388"/>
  <c r="BG2388"/>
  <c r="BF2388"/>
  <c r="T2388"/>
  <c r="R2388"/>
  <c r="P2388"/>
  <c r="BI2386"/>
  <c r="BH2386"/>
  <c r="BG2386"/>
  <c r="BF2386"/>
  <c r="T2386"/>
  <c r="R2386"/>
  <c r="P2386"/>
  <c r="BI2384"/>
  <c r="BH2384"/>
  <c r="BG2384"/>
  <c r="BF2384"/>
  <c r="T2384"/>
  <c r="R2384"/>
  <c r="P2384"/>
  <c r="BI2382"/>
  <c r="BH2382"/>
  <c r="BG2382"/>
  <c r="BF2382"/>
  <c r="T2382"/>
  <c r="R2382"/>
  <c r="P2382"/>
  <c r="BI2380"/>
  <c r="BH2380"/>
  <c r="BG2380"/>
  <c r="BF2380"/>
  <c r="T2380"/>
  <c r="R2380"/>
  <c r="P2380"/>
  <c r="BI2378"/>
  <c r="BH2378"/>
  <c r="BG2378"/>
  <c r="BF2378"/>
  <c r="T2378"/>
  <c r="R2378"/>
  <c r="P2378"/>
  <c r="BI2376"/>
  <c r="BH2376"/>
  <c r="BG2376"/>
  <c r="BF2376"/>
  <c r="T2376"/>
  <c r="R2376"/>
  <c r="P2376"/>
  <c r="BI2374"/>
  <c r="BH2374"/>
  <c r="BG2374"/>
  <c r="BF2374"/>
  <c r="T2374"/>
  <c r="R2374"/>
  <c r="P2374"/>
  <c r="BI2372"/>
  <c r="BH2372"/>
  <c r="BG2372"/>
  <c r="BF2372"/>
  <c r="T2372"/>
  <c r="R2372"/>
  <c r="P2372"/>
  <c r="BI2370"/>
  <c r="BH2370"/>
  <c r="BG2370"/>
  <c r="BF2370"/>
  <c r="T2370"/>
  <c r="R2370"/>
  <c r="P2370"/>
  <c r="BI2368"/>
  <c r="BH2368"/>
  <c r="BG2368"/>
  <c r="BF2368"/>
  <c r="T2368"/>
  <c r="R2368"/>
  <c r="P2368"/>
  <c r="BI2366"/>
  <c r="BH2366"/>
  <c r="BG2366"/>
  <c r="BF2366"/>
  <c r="T2366"/>
  <c r="R2366"/>
  <c r="P2366"/>
  <c r="BI2364"/>
  <c r="BH2364"/>
  <c r="BG2364"/>
  <c r="BF2364"/>
  <c r="T2364"/>
  <c r="R2364"/>
  <c r="P2364"/>
  <c r="BI2362"/>
  <c r="BH2362"/>
  <c r="BG2362"/>
  <c r="BF2362"/>
  <c r="T2362"/>
  <c r="R2362"/>
  <c r="P2362"/>
  <c r="BI2360"/>
  <c r="BH2360"/>
  <c r="BG2360"/>
  <c r="BF2360"/>
  <c r="T2360"/>
  <c r="R2360"/>
  <c r="P2360"/>
  <c r="BI2358"/>
  <c r="BH2358"/>
  <c r="BG2358"/>
  <c r="BF2358"/>
  <c r="T2358"/>
  <c r="R2358"/>
  <c r="P2358"/>
  <c r="BI2356"/>
  <c r="BH2356"/>
  <c r="BG2356"/>
  <c r="BF2356"/>
  <c r="T2356"/>
  <c r="R2356"/>
  <c r="P2356"/>
  <c r="BI2354"/>
  <c r="BH2354"/>
  <c r="BG2354"/>
  <c r="BF2354"/>
  <c r="T2354"/>
  <c r="R2354"/>
  <c r="P2354"/>
  <c r="BI2352"/>
  <c r="BH2352"/>
  <c r="BG2352"/>
  <c r="BF2352"/>
  <c r="T2352"/>
  <c r="R2352"/>
  <c r="P2352"/>
  <c r="BI2350"/>
  <c r="BH2350"/>
  <c r="BG2350"/>
  <c r="BF2350"/>
  <c r="T2350"/>
  <c r="R2350"/>
  <c r="P2350"/>
  <c r="BI2348"/>
  <c r="BH2348"/>
  <c r="BG2348"/>
  <c r="BF2348"/>
  <c r="T2348"/>
  <c r="R2348"/>
  <c r="P2348"/>
  <c r="BI2346"/>
  <c r="BH2346"/>
  <c r="BG2346"/>
  <c r="BF2346"/>
  <c r="T2346"/>
  <c r="R2346"/>
  <c r="P2346"/>
  <c r="BI2344"/>
  <c r="BH2344"/>
  <c r="BG2344"/>
  <c r="BF2344"/>
  <c r="T2344"/>
  <c r="R2344"/>
  <c r="P2344"/>
  <c r="BI2342"/>
  <c r="BH2342"/>
  <c r="BG2342"/>
  <c r="BF2342"/>
  <c r="T2342"/>
  <c r="R2342"/>
  <c r="P2342"/>
  <c r="BI2340"/>
  <c r="BH2340"/>
  <c r="BG2340"/>
  <c r="BF2340"/>
  <c r="T2340"/>
  <c r="R2340"/>
  <c r="P2340"/>
  <c r="BI2338"/>
  <c r="BH2338"/>
  <c r="BG2338"/>
  <c r="BF2338"/>
  <c r="T2338"/>
  <c r="R2338"/>
  <c r="P2338"/>
  <c r="BI2336"/>
  <c r="BH2336"/>
  <c r="BG2336"/>
  <c r="BF2336"/>
  <c r="T2336"/>
  <c r="R2336"/>
  <c r="P2336"/>
  <c r="BI2334"/>
  <c r="BH2334"/>
  <c r="BG2334"/>
  <c r="BF2334"/>
  <c r="T2334"/>
  <c r="R2334"/>
  <c r="P2334"/>
  <c r="BI2332"/>
  <c r="BH2332"/>
  <c r="BG2332"/>
  <c r="BF2332"/>
  <c r="T2332"/>
  <c r="R2332"/>
  <c r="P2332"/>
  <c r="BI2330"/>
  <c r="BH2330"/>
  <c r="BG2330"/>
  <c r="BF2330"/>
  <c r="T2330"/>
  <c r="R2330"/>
  <c r="P2330"/>
  <c r="BI2328"/>
  <c r="BH2328"/>
  <c r="BG2328"/>
  <c r="BF2328"/>
  <c r="T2328"/>
  <c r="R2328"/>
  <c r="P2328"/>
  <c r="BI2326"/>
  <c r="BH2326"/>
  <c r="BG2326"/>
  <c r="BF2326"/>
  <c r="T2326"/>
  <c r="R2326"/>
  <c r="P2326"/>
  <c r="BI2324"/>
  <c r="BH2324"/>
  <c r="BG2324"/>
  <c r="BF2324"/>
  <c r="T2324"/>
  <c r="R2324"/>
  <c r="P2324"/>
  <c r="BI2322"/>
  <c r="BH2322"/>
  <c r="BG2322"/>
  <c r="BF2322"/>
  <c r="T2322"/>
  <c r="R2322"/>
  <c r="P2322"/>
  <c r="BI2320"/>
  <c r="BH2320"/>
  <c r="BG2320"/>
  <c r="BF2320"/>
  <c r="T2320"/>
  <c r="R2320"/>
  <c r="P2320"/>
  <c r="BI2318"/>
  <c r="BH2318"/>
  <c r="BG2318"/>
  <c r="BF2318"/>
  <c r="T2318"/>
  <c r="R2318"/>
  <c r="P2318"/>
  <c r="BI2316"/>
  <c r="BH2316"/>
  <c r="BG2316"/>
  <c r="BF2316"/>
  <c r="T2316"/>
  <c r="R2316"/>
  <c r="P2316"/>
  <c r="BI2314"/>
  <c r="BH2314"/>
  <c r="BG2314"/>
  <c r="BF2314"/>
  <c r="T2314"/>
  <c r="R2314"/>
  <c r="P2314"/>
  <c r="BI2312"/>
  <c r="BH2312"/>
  <c r="BG2312"/>
  <c r="BF2312"/>
  <c r="T2312"/>
  <c r="R2312"/>
  <c r="P2312"/>
  <c r="BI2310"/>
  <c r="BH2310"/>
  <c r="BG2310"/>
  <c r="BF2310"/>
  <c r="T2310"/>
  <c r="R2310"/>
  <c r="P2310"/>
  <c r="BI2308"/>
  <c r="BH2308"/>
  <c r="BG2308"/>
  <c r="BF2308"/>
  <c r="T2308"/>
  <c r="R2308"/>
  <c r="P2308"/>
  <c r="BI2306"/>
  <c r="BH2306"/>
  <c r="BG2306"/>
  <c r="BF2306"/>
  <c r="T2306"/>
  <c r="R2306"/>
  <c r="P2306"/>
  <c r="BI2304"/>
  <c r="BH2304"/>
  <c r="BG2304"/>
  <c r="BF2304"/>
  <c r="T2304"/>
  <c r="R2304"/>
  <c r="P2304"/>
  <c r="BI2302"/>
  <c r="BH2302"/>
  <c r="BG2302"/>
  <c r="BF2302"/>
  <c r="T2302"/>
  <c r="R2302"/>
  <c r="P2302"/>
  <c r="BI2300"/>
  <c r="BH2300"/>
  <c r="BG2300"/>
  <c r="BF2300"/>
  <c r="T2300"/>
  <c r="R2300"/>
  <c r="P2300"/>
  <c r="BI2298"/>
  <c r="BH2298"/>
  <c r="BG2298"/>
  <c r="BF2298"/>
  <c r="T2298"/>
  <c r="R2298"/>
  <c r="P2298"/>
  <c r="BI2296"/>
  <c r="BH2296"/>
  <c r="BG2296"/>
  <c r="BF2296"/>
  <c r="T2296"/>
  <c r="R2296"/>
  <c r="P2296"/>
  <c r="BI2294"/>
  <c r="BH2294"/>
  <c r="BG2294"/>
  <c r="BF2294"/>
  <c r="T2294"/>
  <c r="R2294"/>
  <c r="P2294"/>
  <c r="BI2292"/>
  <c r="BH2292"/>
  <c r="BG2292"/>
  <c r="BF2292"/>
  <c r="T2292"/>
  <c r="R2292"/>
  <c r="P2292"/>
  <c r="BI2290"/>
  <c r="BH2290"/>
  <c r="BG2290"/>
  <c r="BF2290"/>
  <c r="T2290"/>
  <c r="R2290"/>
  <c r="P2290"/>
  <c r="BI2288"/>
  <c r="BH2288"/>
  <c r="BG2288"/>
  <c r="BF2288"/>
  <c r="T2288"/>
  <c r="R2288"/>
  <c r="P2288"/>
  <c r="BI2286"/>
  <c r="BH2286"/>
  <c r="BG2286"/>
  <c r="BF2286"/>
  <c r="T2286"/>
  <c r="R2286"/>
  <c r="P2286"/>
  <c r="BI2284"/>
  <c r="BH2284"/>
  <c r="BG2284"/>
  <c r="BF2284"/>
  <c r="T2284"/>
  <c r="R2284"/>
  <c r="P2284"/>
  <c r="BI2282"/>
  <c r="BH2282"/>
  <c r="BG2282"/>
  <c r="BF2282"/>
  <c r="T2282"/>
  <c r="R2282"/>
  <c r="P2282"/>
  <c r="BI2280"/>
  <c r="BH2280"/>
  <c r="BG2280"/>
  <c r="BF2280"/>
  <c r="T2280"/>
  <c r="R2280"/>
  <c r="P2280"/>
  <c r="BI2278"/>
  <c r="BH2278"/>
  <c r="BG2278"/>
  <c r="BF2278"/>
  <c r="T2278"/>
  <c r="R2278"/>
  <c r="P2278"/>
  <c r="BI2276"/>
  <c r="BH2276"/>
  <c r="BG2276"/>
  <c r="BF2276"/>
  <c r="T2276"/>
  <c r="R2276"/>
  <c r="P2276"/>
  <c r="BI2274"/>
  <c r="BH2274"/>
  <c r="BG2274"/>
  <c r="BF2274"/>
  <c r="T2274"/>
  <c r="R2274"/>
  <c r="P2274"/>
  <c r="BI2272"/>
  <c r="BH2272"/>
  <c r="BG2272"/>
  <c r="BF2272"/>
  <c r="T2272"/>
  <c r="R2272"/>
  <c r="P2272"/>
  <c r="BI2270"/>
  <c r="BH2270"/>
  <c r="BG2270"/>
  <c r="BF2270"/>
  <c r="T2270"/>
  <c r="R2270"/>
  <c r="P2270"/>
  <c r="BI2268"/>
  <c r="BH2268"/>
  <c r="BG2268"/>
  <c r="BF2268"/>
  <c r="T2268"/>
  <c r="R2268"/>
  <c r="P2268"/>
  <c r="BI2266"/>
  <c r="BH2266"/>
  <c r="BG2266"/>
  <c r="BF2266"/>
  <c r="T2266"/>
  <c r="R2266"/>
  <c r="P2266"/>
  <c r="BI2264"/>
  <c r="BH2264"/>
  <c r="BG2264"/>
  <c r="BF2264"/>
  <c r="T2264"/>
  <c r="R2264"/>
  <c r="P2264"/>
  <c r="BI2262"/>
  <c r="BH2262"/>
  <c r="BG2262"/>
  <c r="BF2262"/>
  <c r="T2262"/>
  <c r="R2262"/>
  <c r="P2262"/>
  <c r="BI2260"/>
  <c r="BH2260"/>
  <c r="BG2260"/>
  <c r="BF2260"/>
  <c r="T2260"/>
  <c r="R2260"/>
  <c r="P2260"/>
  <c r="BI2258"/>
  <c r="BH2258"/>
  <c r="BG2258"/>
  <c r="BF2258"/>
  <c r="T2258"/>
  <c r="R2258"/>
  <c r="P2258"/>
  <c r="BI2256"/>
  <c r="BH2256"/>
  <c r="BG2256"/>
  <c r="BF2256"/>
  <c r="T2256"/>
  <c r="R2256"/>
  <c r="P2256"/>
  <c r="BI2254"/>
  <c r="BH2254"/>
  <c r="BG2254"/>
  <c r="BF2254"/>
  <c r="T2254"/>
  <c r="R2254"/>
  <c r="P2254"/>
  <c r="BI2252"/>
  <c r="BH2252"/>
  <c r="BG2252"/>
  <c r="BF2252"/>
  <c r="T2252"/>
  <c r="R2252"/>
  <c r="P2252"/>
  <c r="BI2250"/>
  <c r="BH2250"/>
  <c r="BG2250"/>
  <c r="BF2250"/>
  <c r="T2250"/>
  <c r="R2250"/>
  <c r="P2250"/>
  <c r="BI2248"/>
  <c r="BH2248"/>
  <c r="BG2248"/>
  <c r="BF2248"/>
  <c r="T2248"/>
  <c r="R2248"/>
  <c r="P2248"/>
  <c r="BI2246"/>
  <c r="BH2246"/>
  <c r="BG2246"/>
  <c r="BF2246"/>
  <c r="T2246"/>
  <c r="R2246"/>
  <c r="P2246"/>
  <c r="BI2244"/>
  <c r="BH2244"/>
  <c r="BG2244"/>
  <c r="BF2244"/>
  <c r="T2244"/>
  <c r="R2244"/>
  <c r="P2244"/>
  <c r="BI2242"/>
  <c r="BH2242"/>
  <c r="BG2242"/>
  <c r="BF2242"/>
  <c r="T2242"/>
  <c r="R2242"/>
  <c r="P2242"/>
  <c r="BI2240"/>
  <c r="BH2240"/>
  <c r="BG2240"/>
  <c r="BF2240"/>
  <c r="T2240"/>
  <c r="R2240"/>
  <c r="P2240"/>
  <c r="BI2238"/>
  <c r="BH2238"/>
  <c r="BG2238"/>
  <c r="BF2238"/>
  <c r="T2238"/>
  <c r="R2238"/>
  <c r="P2238"/>
  <c r="BI2236"/>
  <c r="BH2236"/>
  <c r="BG2236"/>
  <c r="BF2236"/>
  <c r="T2236"/>
  <c r="R2236"/>
  <c r="P2236"/>
  <c r="BI2234"/>
  <c r="BH2234"/>
  <c r="BG2234"/>
  <c r="BF2234"/>
  <c r="T2234"/>
  <c r="R2234"/>
  <c r="P2234"/>
  <c r="BI2232"/>
  <c r="BH2232"/>
  <c r="BG2232"/>
  <c r="BF2232"/>
  <c r="T2232"/>
  <c r="R2232"/>
  <c r="P2232"/>
  <c r="BI2230"/>
  <c r="BH2230"/>
  <c r="BG2230"/>
  <c r="BF2230"/>
  <c r="T2230"/>
  <c r="R2230"/>
  <c r="P2230"/>
  <c r="BI2228"/>
  <c r="BH2228"/>
  <c r="BG2228"/>
  <c r="BF2228"/>
  <c r="T2228"/>
  <c r="R2228"/>
  <c r="P2228"/>
  <c r="BI2226"/>
  <c r="BH2226"/>
  <c r="BG2226"/>
  <c r="BF2226"/>
  <c r="T2226"/>
  <c r="R2226"/>
  <c r="P2226"/>
  <c r="BI2224"/>
  <c r="BH2224"/>
  <c r="BG2224"/>
  <c r="BF2224"/>
  <c r="T2224"/>
  <c r="R2224"/>
  <c r="P2224"/>
  <c r="BI2222"/>
  <c r="BH2222"/>
  <c r="BG2222"/>
  <c r="BF2222"/>
  <c r="T2222"/>
  <c r="R2222"/>
  <c r="P2222"/>
  <c r="BI2220"/>
  <c r="BH2220"/>
  <c r="BG2220"/>
  <c r="BF2220"/>
  <c r="T2220"/>
  <c r="R2220"/>
  <c r="P2220"/>
  <c r="BI2218"/>
  <c r="BH2218"/>
  <c r="BG2218"/>
  <c r="BF2218"/>
  <c r="T2218"/>
  <c r="R2218"/>
  <c r="P2218"/>
  <c r="BI2216"/>
  <c r="BH2216"/>
  <c r="BG2216"/>
  <c r="BF2216"/>
  <c r="T2216"/>
  <c r="R2216"/>
  <c r="P2216"/>
  <c r="BI2214"/>
  <c r="BH2214"/>
  <c r="BG2214"/>
  <c r="BF2214"/>
  <c r="T2214"/>
  <c r="R2214"/>
  <c r="P2214"/>
  <c r="BI2212"/>
  <c r="BH2212"/>
  <c r="BG2212"/>
  <c r="BF2212"/>
  <c r="T2212"/>
  <c r="R2212"/>
  <c r="P2212"/>
  <c r="BI2210"/>
  <c r="BH2210"/>
  <c r="BG2210"/>
  <c r="BF2210"/>
  <c r="T2210"/>
  <c r="R2210"/>
  <c r="P2210"/>
  <c r="BI2208"/>
  <c r="BH2208"/>
  <c r="BG2208"/>
  <c r="BF2208"/>
  <c r="T2208"/>
  <c r="R2208"/>
  <c r="P2208"/>
  <c r="BI2206"/>
  <c r="BH2206"/>
  <c r="BG2206"/>
  <c r="BF2206"/>
  <c r="T2206"/>
  <c r="R2206"/>
  <c r="P2206"/>
  <c r="BI2204"/>
  <c r="BH2204"/>
  <c r="BG2204"/>
  <c r="BF2204"/>
  <c r="T2204"/>
  <c r="R2204"/>
  <c r="P2204"/>
  <c r="BI2202"/>
  <c r="BH2202"/>
  <c r="BG2202"/>
  <c r="BF2202"/>
  <c r="T2202"/>
  <c r="R2202"/>
  <c r="P2202"/>
  <c r="BI2200"/>
  <c r="BH2200"/>
  <c r="BG2200"/>
  <c r="BF2200"/>
  <c r="T2200"/>
  <c r="R2200"/>
  <c r="P2200"/>
  <c r="BI2198"/>
  <c r="BH2198"/>
  <c r="BG2198"/>
  <c r="BF2198"/>
  <c r="T2198"/>
  <c r="R2198"/>
  <c r="P2198"/>
  <c r="BI2196"/>
  <c r="BH2196"/>
  <c r="BG2196"/>
  <c r="BF2196"/>
  <c r="T2196"/>
  <c r="R2196"/>
  <c r="P2196"/>
  <c r="BI2194"/>
  <c r="BH2194"/>
  <c r="BG2194"/>
  <c r="BF2194"/>
  <c r="T2194"/>
  <c r="R2194"/>
  <c r="P2194"/>
  <c r="BI2192"/>
  <c r="BH2192"/>
  <c r="BG2192"/>
  <c r="BF2192"/>
  <c r="T2192"/>
  <c r="R2192"/>
  <c r="P2192"/>
  <c r="BI2190"/>
  <c r="BH2190"/>
  <c r="BG2190"/>
  <c r="BF2190"/>
  <c r="T2190"/>
  <c r="R2190"/>
  <c r="P2190"/>
  <c r="BI2188"/>
  <c r="BH2188"/>
  <c r="BG2188"/>
  <c r="BF2188"/>
  <c r="T2188"/>
  <c r="R2188"/>
  <c r="P2188"/>
  <c r="BI2186"/>
  <c r="BH2186"/>
  <c r="BG2186"/>
  <c r="BF2186"/>
  <c r="T2186"/>
  <c r="R2186"/>
  <c r="P2186"/>
  <c r="BI2184"/>
  <c r="BH2184"/>
  <c r="BG2184"/>
  <c r="BF2184"/>
  <c r="T2184"/>
  <c r="R2184"/>
  <c r="P2184"/>
  <c r="BI2182"/>
  <c r="BH2182"/>
  <c r="BG2182"/>
  <c r="BF2182"/>
  <c r="T2182"/>
  <c r="R2182"/>
  <c r="P2182"/>
  <c r="BI2180"/>
  <c r="BH2180"/>
  <c r="BG2180"/>
  <c r="BF2180"/>
  <c r="T2180"/>
  <c r="R2180"/>
  <c r="P2180"/>
  <c r="BI2178"/>
  <c r="BH2178"/>
  <c r="BG2178"/>
  <c r="BF2178"/>
  <c r="T2178"/>
  <c r="R2178"/>
  <c r="P2178"/>
  <c r="BI2176"/>
  <c r="BH2176"/>
  <c r="BG2176"/>
  <c r="BF2176"/>
  <c r="T2176"/>
  <c r="R2176"/>
  <c r="P2176"/>
  <c r="BI2174"/>
  <c r="BH2174"/>
  <c r="BG2174"/>
  <c r="BF2174"/>
  <c r="T2174"/>
  <c r="R2174"/>
  <c r="P2174"/>
  <c r="BI2172"/>
  <c r="BH2172"/>
  <c r="BG2172"/>
  <c r="BF2172"/>
  <c r="T2172"/>
  <c r="R2172"/>
  <c r="P2172"/>
  <c r="BI2170"/>
  <c r="BH2170"/>
  <c r="BG2170"/>
  <c r="BF2170"/>
  <c r="T2170"/>
  <c r="R2170"/>
  <c r="P2170"/>
  <c r="BI2168"/>
  <c r="BH2168"/>
  <c r="BG2168"/>
  <c r="BF2168"/>
  <c r="T2168"/>
  <c r="R2168"/>
  <c r="P2168"/>
  <c r="BI2166"/>
  <c r="BH2166"/>
  <c r="BG2166"/>
  <c r="BF2166"/>
  <c r="T2166"/>
  <c r="R2166"/>
  <c r="P2166"/>
  <c r="BI2164"/>
  <c r="BH2164"/>
  <c r="BG2164"/>
  <c r="BF2164"/>
  <c r="T2164"/>
  <c r="R2164"/>
  <c r="P2164"/>
  <c r="BI2162"/>
  <c r="BH2162"/>
  <c r="BG2162"/>
  <c r="BF2162"/>
  <c r="T2162"/>
  <c r="R2162"/>
  <c r="P2162"/>
  <c r="BI2160"/>
  <c r="BH2160"/>
  <c r="BG2160"/>
  <c r="BF2160"/>
  <c r="T2160"/>
  <c r="R2160"/>
  <c r="P2160"/>
  <c r="BI2158"/>
  <c r="BH2158"/>
  <c r="BG2158"/>
  <c r="BF2158"/>
  <c r="T2158"/>
  <c r="R2158"/>
  <c r="P2158"/>
  <c r="BI2156"/>
  <c r="BH2156"/>
  <c r="BG2156"/>
  <c r="BF2156"/>
  <c r="T2156"/>
  <c r="R2156"/>
  <c r="P2156"/>
  <c r="BI2154"/>
  <c r="BH2154"/>
  <c r="BG2154"/>
  <c r="BF2154"/>
  <c r="T2154"/>
  <c r="R2154"/>
  <c r="P2154"/>
  <c r="BI2152"/>
  <c r="BH2152"/>
  <c r="BG2152"/>
  <c r="BF2152"/>
  <c r="T2152"/>
  <c r="R2152"/>
  <c r="P2152"/>
  <c r="BI2150"/>
  <c r="BH2150"/>
  <c r="BG2150"/>
  <c r="BF2150"/>
  <c r="T2150"/>
  <c r="R2150"/>
  <c r="P2150"/>
  <c r="BI2148"/>
  <c r="BH2148"/>
  <c r="BG2148"/>
  <c r="BF2148"/>
  <c r="T2148"/>
  <c r="R2148"/>
  <c r="P2148"/>
  <c r="BI2146"/>
  <c r="BH2146"/>
  <c r="BG2146"/>
  <c r="BF2146"/>
  <c r="T2146"/>
  <c r="R2146"/>
  <c r="P2146"/>
  <c r="BI2144"/>
  <c r="BH2144"/>
  <c r="BG2144"/>
  <c r="BF2144"/>
  <c r="T2144"/>
  <c r="R2144"/>
  <c r="P2144"/>
  <c r="BI2142"/>
  <c r="BH2142"/>
  <c r="BG2142"/>
  <c r="BF2142"/>
  <c r="T2142"/>
  <c r="R2142"/>
  <c r="P2142"/>
  <c r="BI2140"/>
  <c r="BH2140"/>
  <c r="BG2140"/>
  <c r="BF2140"/>
  <c r="T2140"/>
  <c r="R2140"/>
  <c r="P2140"/>
  <c r="BI2138"/>
  <c r="BH2138"/>
  <c r="BG2138"/>
  <c r="BF2138"/>
  <c r="T2138"/>
  <c r="R2138"/>
  <c r="P2138"/>
  <c r="BI2136"/>
  <c r="BH2136"/>
  <c r="BG2136"/>
  <c r="BF2136"/>
  <c r="T2136"/>
  <c r="R2136"/>
  <c r="P2136"/>
  <c r="BI2134"/>
  <c r="BH2134"/>
  <c r="BG2134"/>
  <c r="BF2134"/>
  <c r="T2134"/>
  <c r="R2134"/>
  <c r="P2134"/>
  <c r="BI2132"/>
  <c r="BH2132"/>
  <c r="BG2132"/>
  <c r="BF2132"/>
  <c r="T2132"/>
  <c r="R2132"/>
  <c r="P2132"/>
  <c r="BI2130"/>
  <c r="BH2130"/>
  <c r="BG2130"/>
  <c r="BF2130"/>
  <c r="T2130"/>
  <c r="R2130"/>
  <c r="P2130"/>
  <c r="BI2128"/>
  <c r="BH2128"/>
  <c r="BG2128"/>
  <c r="BF2128"/>
  <c r="T2128"/>
  <c r="R2128"/>
  <c r="P2128"/>
  <c r="BI2126"/>
  <c r="BH2126"/>
  <c r="BG2126"/>
  <c r="BF2126"/>
  <c r="T2126"/>
  <c r="R2126"/>
  <c r="P2126"/>
  <c r="BI2124"/>
  <c r="BH2124"/>
  <c r="BG2124"/>
  <c r="BF2124"/>
  <c r="T2124"/>
  <c r="R2124"/>
  <c r="P2124"/>
  <c r="BI2122"/>
  <c r="BH2122"/>
  <c r="BG2122"/>
  <c r="BF2122"/>
  <c r="T2122"/>
  <c r="R2122"/>
  <c r="P2122"/>
  <c r="BI2120"/>
  <c r="BH2120"/>
  <c r="BG2120"/>
  <c r="BF2120"/>
  <c r="T2120"/>
  <c r="R2120"/>
  <c r="P2120"/>
  <c r="BI2118"/>
  <c r="BH2118"/>
  <c r="BG2118"/>
  <c r="BF2118"/>
  <c r="T2118"/>
  <c r="R2118"/>
  <c r="P2118"/>
  <c r="BI2116"/>
  <c r="BH2116"/>
  <c r="BG2116"/>
  <c r="BF2116"/>
  <c r="T2116"/>
  <c r="R2116"/>
  <c r="P2116"/>
  <c r="BI2114"/>
  <c r="BH2114"/>
  <c r="BG2114"/>
  <c r="BF2114"/>
  <c r="T2114"/>
  <c r="R2114"/>
  <c r="P2114"/>
  <c r="BI2112"/>
  <c r="BH2112"/>
  <c r="BG2112"/>
  <c r="BF2112"/>
  <c r="T2112"/>
  <c r="R2112"/>
  <c r="P2112"/>
  <c r="BI2110"/>
  <c r="BH2110"/>
  <c r="BG2110"/>
  <c r="BF2110"/>
  <c r="T2110"/>
  <c r="R2110"/>
  <c r="P2110"/>
  <c r="BI2108"/>
  <c r="BH2108"/>
  <c r="BG2108"/>
  <c r="BF2108"/>
  <c r="T2108"/>
  <c r="R2108"/>
  <c r="P2108"/>
  <c r="BI2106"/>
  <c r="BH2106"/>
  <c r="BG2106"/>
  <c r="BF2106"/>
  <c r="T2106"/>
  <c r="R2106"/>
  <c r="P2106"/>
  <c r="BI2104"/>
  <c r="BH2104"/>
  <c r="BG2104"/>
  <c r="BF2104"/>
  <c r="T2104"/>
  <c r="R2104"/>
  <c r="P2104"/>
  <c r="BI2102"/>
  <c r="BH2102"/>
  <c r="BG2102"/>
  <c r="BF2102"/>
  <c r="T2102"/>
  <c r="R2102"/>
  <c r="P2102"/>
  <c r="BI2100"/>
  <c r="BH2100"/>
  <c r="BG2100"/>
  <c r="BF2100"/>
  <c r="T2100"/>
  <c r="R2100"/>
  <c r="P2100"/>
  <c r="BI2098"/>
  <c r="BH2098"/>
  <c r="BG2098"/>
  <c r="BF2098"/>
  <c r="T2098"/>
  <c r="R2098"/>
  <c r="P2098"/>
  <c r="BI2096"/>
  <c r="BH2096"/>
  <c r="BG2096"/>
  <c r="BF2096"/>
  <c r="T2096"/>
  <c r="R2096"/>
  <c r="P2096"/>
  <c r="BI2094"/>
  <c r="BH2094"/>
  <c r="BG2094"/>
  <c r="BF2094"/>
  <c r="T2094"/>
  <c r="R2094"/>
  <c r="P2094"/>
  <c r="BI2092"/>
  <c r="BH2092"/>
  <c r="BG2092"/>
  <c r="BF2092"/>
  <c r="T2092"/>
  <c r="R2092"/>
  <c r="P2092"/>
  <c r="BI2090"/>
  <c r="BH2090"/>
  <c r="BG2090"/>
  <c r="BF2090"/>
  <c r="T2090"/>
  <c r="R2090"/>
  <c r="P2090"/>
  <c r="BI2088"/>
  <c r="BH2088"/>
  <c r="BG2088"/>
  <c r="BF2088"/>
  <c r="T2088"/>
  <c r="R2088"/>
  <c r="P2088"/>
  <c r="BI2086"/>
  <c r="BH2086"/>
  <c r="BG2086"/>
  <c r="BF2086"/>
  <c r="T2086"/>
  <c r="R2086"/>
  <c r="P2086"/>
  <c r="BI2084"/>
  <c r="BH2084"/>
  <c r="BG2084"/>
  <c r="BF2084"/>
  <c r="T2084"/>
  <c r="R2084"/>
  <c r="P2084"/>
  <c r="BI2082"/>
  <c r="BH2082"/>
  <c r="BG2082"/>
  <c r="BF2082"/>
  <c r="T2082"/>
  <c r="R2082"/>
  <c r="P2082"/>
  <c r="BI2080"/>
  <c r="BH2080"/>
  <c r="BG2080"/>
  <c r="BF2080"/>
  <c r="T2080"/>
  <c r="R2080"/>
  <c r="P2080"/>
  <c r="BI2078"/>
  <c r="BH2078"/>
  <c r="BG2078"/>
  <c r="BF2078"/>
  <c r="T2078"/>
  <c r="R2078"/>
  <c r="P2078"/>
  <c r="BI2076"/>
  <c r="BH2076"/>
  <c r="BG2076"/>
  <c r="BF2076"/>
  <c r="T2076"/>
  <c r="R2076"/>
  <c r="P2076"/>
  <c r="BI2074"/>
  <c r="BH2074"/>
  <c r="BG2074"/>
  <c r="BF2074"/>
  <c r="T2074"/>
  <c r="R2074"/>
  <c r="P2074"/>
  <c r="BI2072"/>
  <c r="BH2072"/>
  <c r="BG2072"/>
  <c r="BF2072"/>
  <c r="T2072"/>
  <c r="R2072"/>
  <c r="P2072"/>
  <c r="BI2070"/>
  <c r="BH2070"/>
  <c r="BG2070"/>
  <c r="BF2070"/>
  <c r="T2070"/>
  <c r="R2070"/>
  <c r="P2070"/>
  <c r="BI2068"/>
  <c r="BH2068"/>
  <c r="BG2068"/>
  <c r="BF2068"/>
  <c r="T2068"/>
  <c r="R2068"/>
  <c r="P2068"/>
  <c r="BI2066"/>
  <c r="BH2066"/>
  <c r="BG2066"/>
  <c r="BF2066"/>
  <c r="T2066"/>
  <c r="R2066"/>
  <c r="P2066"/>
  <c r="BI2064"/>
  <c r="BH2064"/>
  <c r="BG2064"/>
  <c r="BF2064"/>
  <c r="T2064"/>
  <c r="R2064"/>
  <c r="P2064"/>
  <c r="BI2062"/>
  <c r="BH2062"/>
  <c r="BG2062"/>
  <c r="BF2062"/>
  <c r="T2062"/>
  <c r="R2062"/>
  <c r="P2062"/>
  <c r="BI2060"/>
  <c r="BH2060"/>
  <c r="BG2060"/>
  <c r="BF2060"/>
  <c r="T2060"/>
  <c r="R2060"/>
  <c r="P2060"/>
  <c r="BI2058"/>
  <c r="BH2058"/>
  <c r="BG2058"/>
  <c r="BF2058"/>
  <c r="T2058"/>
  <c r="R2058"/>
  <c r="P2058"/>
  <c r="BI2056"/>
  <c r="BH2056"/>
  <c r="BG2056"/>
  <c r="BF2056"/>
  <c r="T2056"/>
  <c r="R2056"/>
  <c r="P2056"/>
  <c r="BI2054"/>
  <c r="BH2054"/>
  <c r="BG2054"/>
  <c r="BF2054"/>
  <c r="T2054"/>
  <c r="R2054"/>
  <c r="P2054"/>
  <c r="BI2052"/>
  <c r="BH2052"/>
  <c r="BG2052"/>
  <c r="BF2052"/>
  <c r="T2052"/>
  <c r="R2052"/>
  <c r="P2052"/>
  <c r="BI2050"/>
  <c r="BH2050"/>
  <c r="BG2050"/>
  <c r="BF2050"/>
  <c r="T2050"/>
  <c r="R2050"/>
  <c r="P2050"/>
  <c r="BI2048"/>
  <c r="BH2048"/>
  <c r="BG2048"/>
  <c r="BF2048"/>
  <c r="T2048"/>
  <c r="R2048"/>
  <c r="P2048"/>
  <c r="BI2046"/>
  <c r="BH2046"/>
  <c r="BG2046"/>
  <c r="BF2046"/>
  <c r="T2046"/>
  <c r="R2046"/>
  <c r="P2046"/>
  <c r="BI2044"/>
  <c r="BH2044"/>
  <c r="BG2044"/>
  <c r="BF2044"/>
  <c r="T2044"/>
  <c r="R2044"/>
  <c r="P2044"/>
  <c r="BI2042"/>
  <c r="BH2042"/>
  <c r="BG2042"/>
  <c r="BF2042"/>
  <c r="T2042"/>
  <c r="R2042"/>
  <c r="P2042"/>
  <c r="BI2040"/>
  <c r="BH2040"/>
  <c r="BG2040"/>
  <c r="BF2040"/>
  <c r="T2040"/>
  <c r="R2040"/>
  <c r="P2040"/>
  <c r="BI2038"/>
  <c r="BH2038"/>
  <c r="BG2038"/>
  <c r="BF2038"/>
  <c r="T2038"/>
  <c r="R2038"/>
  <c r="P2038"/>
  <c r="BI2036"/>
  <c r="BH2036"/>
  <c r="BG2036"/>
  <c r="BF2036"/>
  <c r="T2036"/>
  <c r="R2036"/>
  <c r="P2036"/>
  <c r="BI2034"/>
  <c r="BH2034"/>
  <c r="BG2034"/>
  <c r="BF2034"/>
  <c r="T2034"/>
  <c r="R2034"/>
  <c r="P2034"/>
  <c r="BI2032"/>
  <c r="BH2032"/>
  <c r="BG2032"/>
  <c r="BF2032"/>
  <c r="T2032"/>
  <c r="R2032"/>
  <c r="P2032"/>
  <c r="BI2030"/>
  <c r="BH2030"/>
  <c r="BG2030"/>
  <c r="BF2030"/>
  <c r="T2030"/>
  <c r="R2030"/>
  <c r="P2030"/>
  <c r="BI2028"/>
  <c r="BH2028"/>
  <c r="BG2028"/>
  <c r="BF2028"/>
  <c r="T2028"/>
  <c r="R2028"/>
  <c r="P2028"/>
  <c r="BI2026"/>
  <c r="BH2026"/>
  <c r="BG2026"/>
  <c r="BF2026"/>
  <c r="T2026"/>
  <c r="R2026"/>
  <c r="P2026"/>
  <c r="BI2024"/>
  <c r="BH2024"/>
  <c r="BG2024"/>
  <c r="BF2024"/>
  <c r="T2024"/>
  <c r="R2024"/>
  <c r="P2024"/>
  <c r="BI2022"/>
  <c r="BH2022"/>
  <c r="BG2022"/>
  <c r="BF2022"/>
  <c r="T2022"/>
  <c r="R2022"/>
  <c r="P2022"/>
  <c r="BI2020"/>
  <c r="BH2020"/>
  <c r="BG2020"/>
  <c r="BF2020"/>
  <c r="T2020"/>
  <c r="R2020"/>
  <c r="P2020"/>
  <c r="BI2018"/>
  <c r="BH2018"/>
  <c r="BG2018"/>
  <c r="BF2018"/>
  <c r="T2018"/>
  <c r="R2018"/>
  <c r="P2018"/>
  <c r="BI2016"/>
  <c r="BH2016"/>
  <c r="BG2016"/>
  <c r="BF2016"/>
  <c r="T2016"/>
  <c r="R2016"/>
  <c r="P2016"/>
  <c r="BI2014"/>
  <c r="BH2014"/>
  <c r="BG2014"/>
  <c r="BF2014"/>
  <c r="T2014"/>
  <c r="R2014"/>
  <c r="P2014"/>
  <c r="BI2012"/>
  <c r="BH2012"/>
  <c r="BG2012"/>
  <c r="BF2012"/>
  <c r="T2012"/>
  <c r="R2012"/>
  <c r="P2012"/>
  <c r="BI2010"/>
  <c r="BH2010"/>
  <c r="BG2010"/>
  <c r="BF2010"/>
  <c r="T2010"/>
  <c r="R2010"/>
  <c r="P2010"/>
  <c r="BI2008"/>
  <c r="BH2008"/>
  <c r="BG2008"/>
  <c r="BF2008"/>
  <c r="T2008"/>
  <c r="R2008"/>
  <c r="P2008"/>
  <c r="BI2006"/>
  <c r="BH2006"/>
  <c r="BG2006"/>
  <c r="BF2006"/>
  <c r="T2006"/>
  <c r="R2006"/>
  <c r="P2006"/>
  <c r="BI2004"/>
  <c r="BH2004"/>
  <c r="BG2004"/>
  <c r="BF2004"/>
  <c r="T2004"/>
  <c r="R2004"/>
  <c r="P2004"/>
  <c r="BI2002"/>
  <c r="BH2002"/>
  <c r="BG2002"/>
  <c r="BF2002"/>
  <c r="T2002"/>
  <c r="R2002"/>
  <c r="P2002"/>
  <c r="BI2000"/>
  <c r="BH2000"/>
  <c r="BG2000"/>
  <c r="BF2000"/>
  <c r="T2000"/>
  <c r="R2000"/>
  <c r="P2000"/>
  <c r="BI1998"/>
  <c r="BH1998"/>
  <c r="BG1998"/>
  <c r="BF1998"/>
  <c r="T1998"/>
  <c r="R1998"/>
  <c r="P1998"/>
  <c r="BI1996"/>
  <c r="BH1996"/>
  <c r="BG1996"/>
  <c r="BF1996"/>
  <c r="T1996"/>
  <c r="R1996"/>
  <c r="P1996"/>
  <c r="BI1994"/>
  <c r="BH1994"/>
  <c r="BG1994"/>
  <c r="BF1994"/>
  <c r="T1994"/>
  <c r="R1994"/>
  <c r="P1994"/>
  <c r="BI1992"/>
  <c r="BH1992"/>
  <c r="BG1992"/>
  <c r="BF1992"/>
  <c r="T1992"/>
  <c r="R1992"/>
  <c r="P1992"/>
  <c r="BI1990"/>
  <c r="BH1990"/>
  <c r="BG1990"/>
  <c r="BF1990"/>
  <c r="T1990"/>
  <c r="R1990"/>
  <c r="P1990"/>
  <c r="BI1988"/>
  <c r="BH1988"/>
  <c r="BG1988"/>
  <c r="BF1988"/>
  <c r="T1988"/>
  <c r="R1988"/>
  <c r="P1988"/>
  <c r="BI1986"/>
  <c r="BH1986"/>
  <c r="BG1986"/>
  <c r="BF1986"/>
  <c r="T1986"/>
  <c r="R1986"/>
  <c r="P1986"/>
  <c r="BI1984"/>
  <c r="BH1984"/>
  <c r="BG1984"/>
  <c r="BF1984"/>
  <c r="T1984"/>
  <c r="R1984"/>
  <c r="P1984"/>
  <c r="BI1982"/>
  <c r="BH1982"/>
  <c r="BG1982"/>
  <c r="BF1982"/>
  <c r="T1982"/>
  <c r="R1982"/>
  <c r="P1982"/>
  <c r="BI1980"/>
  <c r="BH1980"/>
  <c r="BG1980"/>
  <c r="BF1980"/>
  <c r="T1980"/>
  <c r="R1980"/>
  <c r="P1980"/>
  <c r="BI1978"/>
  <c r="BH1978"/>
  <c r="BG1978"/>
  <c r="BF1978"/>
  <c r="T1978"/>
  <c r="R1978"/>
  <c r="P1978"/>
  <c r="BI1976"/>
  <c r="BH1976"/>
  <c r="BG1976"/>
  <c r="BF1976"/>
  <c r="T1976"/>
  <c r="R1976"/>
  <c r="P1976"/>
  <c r="BI1974"/>
  <c r="BH1974"/>
  <c r="BG1974"/>
  <c r="BF1974"/>
  <c r="T1974"/>
  <c r="R1974"/>
  <c r="P1974"/>
  <c r="BI1972"/>
  <c r="BH1972"/>
  <c r="BG1972"/>
  <c r="BF1972"/>
  <c r="T1972"/>
  <c r="R1972"/>
  <c r="P1972"/>
  <c r="BI1970"/>
  <c r="BH1970"/>
  <c r="BG1970"/>
  <c r="BF1970"/>
  <c r="T1970"/>
  <c r="R1970"/>
  <c r="P1970"/>
  <c r="BI1968"/>
  <c r="BH1968"/>
  <c r="BG1968"/>
  <c r="BF1968"/>
  <c r="T1968"/>
  <c r="R1968"/>
  <c r="P1968"/>
  <c r="BI1966"/>
  <c r="BH1966"/>
  <c r="BG1966"/>
  <c r="BF1966"/>
  <c r="T1966"/>
  <c r="R1966"/>
  <c r="P1966"/>
  <c r="BI1964"/>
  <c r="BH1964"/>
  <c r="BG1964"/>
  <c r="BF1964"/>
  <c r="T1964"/>
  <c r="R1964"/>
  <c r="P1964"/>
  <c r="BI1962"/>
  <c r="BH1962"/>
  <c r="BG1962"/>
  <c r="BF1962"/>
  <c r="T1962"/>
  <c r="R1962"/>
  <c r="P1962"/>
  <c r="BI1960"/>
  <c r="BH1960"/>
  <c r="BG1960"/>
  <c r="BF1960"/>
  <c r="T1960"/>
  <c r="R1960"/>
  <c r="P1960"/>
  <c r="BI1958"/>
  <c r="BH1958"/>
  <c r="BG1958"/>
  <c r="BF1958"/>
  <c r="T1958"/>
  <c r="R1958"/>
  <c r="P1958"/>
  <c r="BI1956"/>
  <c r="BH1956"/>
  <c r="BG1956"/>
  <c r="BF1956"/>
  <c r="T1956"/>
  <c r="R1956"/>
  <c r="P1956"/>
  <c r="BI1954"/>
  <c r="BH1954"/>
  <c r="BG1954"/>
  <c r="BF1954"/>
  <c r="T1954"/>
  <c r="R1954"/>
  <c r="P1954"/>
  <c r="BI1952"/>
  <c r="BH1952"/>
  <c r="BG1952"/>
  <c r="BF1952"/>
  <c r="T1952"/>
  <c r="R1952"/>
  <c r="P1952"/>
  <c r="BI1950"/>
  <c r="BH1950"/>
  <c r="BG1950"/>
  <c r="BF1950"/>
  <c r="T1950"/>
  <c r="R1950"/>
  <c r="P1950"/>
  <c r="BI1948"/>
  <c r="BH1948"/>
  <c r="BG1948"/>
  <c r="BF1948"/>
  <c r="T1948"/>
  <c r="R1948"/>
  <c r="P1948"/>
  <c r="BI1946"/>
  <c r="BH1946"/>
  <c r="BG1946"/>
  <c r="BF1946"/>
  <c r="T1946"/>
  <c r="R1946"/>
  <c r="P1946"/>
  <c r="BI1944"/>
  <c r="BH1944"/>
  <c r="BG1944"/>
  <c r="BF1944"/>
  <c r="T1944"/>
  <c r="R1944"/>
  <c r="P1944"/>
  <c r="BI1942"/>
  <c r="BH1942"/>
  <c r="BG1942"/>
  <c r="BF1942"/>
  <c r="T1942"/>
  <c r="R1942"/>
  <c r="P1942"/>
  <c r="BI1940"/>
  <c r="BH1940"/>
  <c r="BG1940"/>
  <c r="BF1940"/>
  <c r="T1940"/>
  <c r="R1940"/>
  <c r="P1940"/>
  <c r="BI1938"/>
  <c r="BH1938"/>
  <c r="BG1938"/>
  <c r="BF1938"/>
  <c r="T1938"/>
  <c r="R1938"/>
  <c r="P1938"/>
  <c r="BI1936"/>
  <c r="BH1936"/>
  <c r="BG1936"/>
  <c r="BF1936"/>
  <c r="T1936"/>
  <c r="R1936"/>
  <c r="P1936"/>
  <c r="BI1934"/>
  <c r="BH1934"/>
  <c r="BG1934"/>
  <c r="BF1934"/>
  <c r="T1934"/>
  <c r="R1934"/>
  <c r="P1934"/>
  <c r="BI1932"/>
  <c r="BH1932"/>
  <c r="BG1932"/>
  <c r="BF1932"/>
  <c r="T1932"/>
  <c r="R1932"/>
  <c r="P1932"/>
  <c r="BI1930"/>
  <c r="BH1930"/>
  <c r="BG1930"/>
  <c r="BF1930"/>
  <c r="T1930"/>
  <c r="R1930"/>
  <c r="P1930"/>
  <c r="BI1928"/>
  <c r="BH1928"/>
  <c r="BG1928"/>
  <c r="BF1928"/>
  <c r="T1928"/>
  <c r="R1928"/>
  <c r="P1928"/>
  <c r="BI1926"/>
  <c r="BH1926"/>
  <c r="BG1926"/>
  <c r="BF1926"/>
  <c r="T1926"/>
  <c r="R1926"/>
  <c r="P1926"/>
  <c r="BI1924"/>
  <c r="BH1924"/>
  <c r="BG1924"/>
  <c r="BF1924"/>
  <c r="T1924"/>
  <c r="R1924"/>
  <c r="P1924"/>
  <c r="BI1922"/>
  <c r="BH1922"/>
  <c r="BG1922"/>
  <c r="BF1922"/>
  <c r="T1922"/>
  <c r="R1922"/>
  <c r="P1922"/>
  <c r="BI1920"/>
  <c r="BH1920"/>
  <c r="BG1920"/>
  <c r="BF1920"/>
  <c r="T1920"/>
  <c r="R1920"/>
  <c r="P1920"/>
  <c r="BI1918"/>
  <c r="BH1918"/>
  <c r="BG1918"/>
  <c r="BF1918"/>
  <c r="T1918"/>
  <c r="R1918"/>
  <c r="P1918"/>
  <c r="BI1916"/>
  <c r="BH1916"/>
  <c r="BG1916"/>
  <c r="BF1916"/>
  <c r="T1916"/>
  <c r="R1916"/>
  <c r="P1916"/>
  <c r="BI1914"/>
  <c r="BH1914"/>
  <c r="BG1914"/>
  <c r="BF1914"/>
  <c r="T1914"/>
  <c r="R1914"/>
  <c r="P1914"/>
  <c r="BI1912"/>
  <c r="BH1912"/>
  <c r="BG1912"/>
  <c r="BF1912"/>
  <c r="T1912"/>
  <c r="R1912"/>
  <c r="P1912"/>
  <c r="BI1910"/>
  <c r="BH1910"/>
  <c r="BG1910"/>
  <c r="BF1910"/>
  <c r="T1910"/>
  <c r="R1910"/>
  <c r="P1910"/>
  <c r="BI1908"/>
  <c r="BH1908"/>
  <c r="BG1908"/>
  <c r="BF1908"/>
  <c r="T1908"/>
  <c r="R1908"/>
  <c r="P1908"/>
  <c r="BI1906"/>
  <c r="BH1906"/>
  <c r="BG1906"/>
  <c r="BF1906"/>
  <c r="T1906"/>
  <c r="R1906"/>
  <c r="P1906"/>
  <c r="BI1904"/>
  <c r="BH1904"/>
  <c r="BG1904"/>
  <c r="BF1904"/>
  <c r="T1904"/>
  <c r="R1904"/>
  <c r="P1904"/>
  <c r="BI1902"/>
  <c r="BH1902"/>
  <c r="BG1902"/>
  <c r="BF1902"/>
  <c r="T1902"/>
  <c r="R1902"/>
  <c r="P1902"/>
  <c r="BI1900"/>
  <c r="BH1900"/>
  <c r="BG1900"/>
  <c r="BF1900"/>
  <c r="T1900"/>
  <c r="R1900"/>
  <c r="P1900"/>
  <c r="BI1898"/>
  <c r="BH1898"/>
  <c r="BG1898"/>
  <c r="BF1898"/>
  <c r="T1898"/>
  <c r="R1898"/>
  <c r="P1898"/>
  <c r="BI1896"/>
  <c r="BH1896"/>
  <c r="BG1896"/>
  <c r="BF1896"/>
  <c r="T1896"/>
  <c r="R1896"/>
  <c r="P1896"/>
  <c r="BI1894"/>
  <c r="BH1894"/>
  <c r="BG1894"/>
  <c r="BF1894"/>
  <c r="T1894"/>
  <c r="R1894"/>
  <c r="P1894"/>
  <c r="BI1892"/>
  <c r="BH1892"/>
  <c r="BG1892"/>
  <c r="BF1892"/>
  <c r="T1892"/>
  <c r="R1892"/>
  <c r="P1892"/>
  <c r="BI1890"/>
  <c r="BH1890"/>
  <c r="BG1890"/>
  <c r="BF1890"/>
  <c r="T1890"/>
  <c r="R1890"/>
  <c r="P1890"/>
  <c r="BI1888"/>
  <c r="BH1888"/>
  <c r="BG1888"/>
  <c r="BF1888"/>
  <c r="T1888"/>
  <c r="R1888"/>
  <c r="P1888"/>
  <c r="BI1886"/>
  <c r="BH1886"/>
  <c r="BG1886"/>
  <c r="BF1886"/>
  <c r="T1886"/>
  <c r="R1886"/>
  <c r="P1886"/>
  <c r="BI1884"/>
  <c r="BH1884"/>
  <c r="BG1884"/>
  <c r="BF1884"/>
  <c r="T1884"/>
  <c r="R1884"/>
  <c r="P1884"/>
  <c r="BI1882"/>
  <c r="BH1882"/>
  <c r="BG1882"/>
  <c r="BF1882"/>
  <c r="T1882"/>
  <c r="R1882"/>
  <c r="P1882"/>
  <c r="BI1880"/>
  <c r="BH1880"/>
  <c r="BG1880"/>
  <c r="BF1880"/>
  <c r="T1880"/>
  <c r="R1880"/>
  <c r="P1880"/>
  <c r="BI1878"/>
  <c r="BH1878"/>
  <c r="BG1878"/>
  <c r="BF1878"/>
  <c r="T1878"/>
  <c r="R1878"/>
  <c r="P1878"/>
  <c r="BI1876"/>
  <c r="BH1876"/>
  <c r="BG1876"/>
  <c r="BF1876"/>
  <c r="T1876"/>
  <c r="R1876"/>
  <c r="P1876"/>
  <c r="BI1874"/>
  <c r="BH1874"/>
  <c r="BG1874"/>
  <c r="BF1874"/>
  <c r="T1874"/>
  <c r="R1874"/>
  <c r="P1874"/>
  <c r="BI1872"/>
  <c r="BH1872"/>
  <c r="BG1872"/>
  <c r="BF1872"/>
  <c r="T1872"/>
  <c r="R1872"/>
  <c r="P1872"/>
  <c r="BI1870"/>
  <c r="BH1870"/>
  <c r="BG1870"/>
  <c r="BF1870"/>
  <c r="T1870"/>
  <c r="R1870"/>
  <c r="P1870"/>
  <c r="BI1868"/>
  <c r="BH1868"/>
  <c r="BG1868"/>
  <c r="BF1868"/>
  <c r="T1868"/>
  <c r="R1868"/>
  <c r="P1868"/>
  <c r="BI1866"/>
  <c r="BH1866"/>
  <c r="BG1866"/>
  <c r="BF1866"/>
  <c r="T1866"/>
  <c r="R1866"/>
  <c r="P1866"/>
  <c r="BI1864"/>
  <c r="BH1864"/>
  <c r="BG1864"/>
  <c r="BF1864"/>
  <c r="T1864"/>
  <c r="R1864"/>
  <c r="P1864"/>
  <c r="BI1862"/>
  <c r="BH1862"/>
  <c r="BG1862"/>
  <c r="BF1862"/>
  <c r="T1862"/>
  <c r="R1862"/>
  <c r="P1862"/>
  <c r="BI1860"/>
  <c r="BH1860"/>
  <c r="BG1860"/>
  <c r="BF1860"/>
  <c r="T1860"/>
  <c r="R1860"/>
  <c r="P1860"/>
  <c r="BI1858"/>
  <c r="BH1858"/>
  <c r="BG1858"/>
  <c r="BF1858"/>
  <c r="T1858"/>
  <c r="R1858"/>
  <c r="P1858"/>
  <c r="BI1856"/>
  <c r="BH1856"/>
  <c r="BG1856"/>
  <c r="BF1856"/>
  <c r="T1856"/>
  <c r="R1856"/>
  <c r="P1856"/>
  <c r="BI1854"/>
  <c r="BH1854"/>
  <c r="BG1854"/>
  <c r="BF1854"/>
  <c r="T1854"/>
  <c r="R1854"/>
  <c r="P1854"/>
  <c r="BI1852"/>
  <c r="BH1852"/>
  <c r="BG1852"/>
  <c r="BF1852"/>
  <c r="T1852"/>
  <c r="R1852"/>
  <c r="P1852"/>
  <c r="BI1850"/>
  <c r="BH1850"/>
  <c r="BG1850"/>
  <c r="BF1850"/>
  <c r="T1850"/>
  <c r="R1850"/>
  <c r="P1850"/>
  <c r="BI1848"/>
  <c r="BH1848"/>
  <c r="BG1848"/>
  <c r="BF1848"/>
  <c r="T1848"/>
  <c r="R1848"/>
  <c r="P1848"/>
  <c r="BI1846"/>
  <c r="BH1846"/>
  <c r="BG1846"/>
  <c r="BF1846"/>
  <c r="T1846"/>
  <c r="R1846"/>
  <c r="P1846"/>
  <c r="BI1844"/>
  <c r="BH1844"/>
  <c r="BG1844"/>
  <c r="BF1844"/>
  <c r="T1844"/>
  <c r="R1844"/>
  <c r="P1844"/>
  <c r="BI1842"/>
  <c r="BH1842"/>
  <c r="BG1842"/>
  <c r="BF1842"/>
  <c r="T1842"/>
  <c r="R1842"/>
  <c r="P1842"/>
  <c r="BI1840"/>
  <c r="BH1840"/>
  <c r="BG1840"/>
  <c r="BF1840"/>
  <c r="T1840"/>
  <c r="R1840"/>
  <c r="P1840"/>
  <c r="BI1838"/>
  <c r="BH1838"/>
  <c r="BG1838"/>
  <c r="BF1838"/>
  <c r="T1838"/>
  <c r="R1838"/>
  <c r="P1838"/>
  <c r="BI1836"/>
  <c r="BH1836"/>
  <c r="BG1836"/>
  <c r="BF1836"/>
  <c r="T1836"/>
  <c r="R1836"/>
  <c r="P1836"/>
  <c r="BI1834"/>
  <c r="BH1834"/>
  <c r="BG1834"/>
  <c r="BF1834"/>
  <c r="T1834"/>
  <c r="R1834"/>
  <c r="P1834"/>
  <c r="BI1832"/>
  <c r="BH1832"/>
  <c r="BG1832"/>
  <c r="BF1832"/>
  <c r="T1832"/>
  <c r="R1832"/>
  <c r="P1832"/>
  <c r="BI1830"/>
  <c r="BH1830"/>
  <c r="BG1830"/>
  <c r="BF1830"/>
  <c r="T1830"/>
  <c r="R1830"/>
  <c r="P1830"/>
  <c r="BI1828"/>
  <c r="BH1828"/>
  <c r="BG1828"/>
  <c r="BF1828"/>
  <c r="T1828"/>
  <c r="R1828"/>
  <c r="P1828"/>
  <c r="BI1826"/>
  <c r="BH1826"/>
  <c r="BG1826"/>
  <c r="BF1826"/>
  <c r="T1826"/>
  <c r="R1826"/>
  <c r="P1826"/>
  <c r="BI1824"/>
  <c r="BH1824"/>
  <c r="BG1824"/>
  <c r="BF1824"/>
  <c r="T1824"/>
  <c r="R1824"/>
  <c r="P1824"/>
  <c r="BI1822"/>
  <c r="BH1822"/>
  <c r="BG1822"/>
  <c r="BF1822"/>
  <c r="T1822"/>
  <c r="R1822"/>
  <c r="P1822"/>
  <c r="BI1820"/>
  <c r="BH1820"/>
  <c r="BG1820"/>
  <c r="BF1820"/>
  <c r="T1820"/>
  <c r="R1820"/>
  <c r="P1820"/>
  <c r="BI1818"/>
  <c r="BH1818"/>
  <c r="BG1818"/>
  <c r="BF1818"/>
  <c r="T1818"/>
  <c r="R1818"/>
  <c r="P1818"/>
  <c r="BI1816"/>
  <c r="BH1816"/>
  <c r="BG1816"/>
  <c r="BF1816"/>
  <c r="T1816"/>
  <c r="R1816"/>
  <c r="P1816"/>
  <c r="BI1814"/>
  <c r="BH1814"/>
  <c r="BG1814"/>
  <c r="BF1814"/>
  <c r="T1814"/>
  <c r="R1814"/>
  <c r="P1814"/>
  <c r="BI1812"/>
  <c r="BH1812"/>
  <c r="BG1812"/>
  <c r="BF1812"/>
  <c r="T1812"/>
  <c r="R1812"/>
  <c r="P1812"/>
  <c r="BI1810"/>
  <c r="BH1810"/>
  <c r="BG1810"/>
  <c r="BF1810"/>
  <c r="T1810"/>
  <c r="R1810"/>
  <c r="P1810"/>
  <c r="BI1808"/>
  <c r="BH1808"/>
  <c r="BG1808"/>
  <c r="BF1808"/>
  <c r="T1808"/>
  <c r="R1808"/>
  <c r="P1808"/>
  <c r="BI1806"/>
  <c r="BH1806"/>
  <c r="BG1806"/>
  <c r="BF1806"/>
  <c r="T1806"/>
  <c r="R1806"/>
  <c r="P1806"/>
  <c r="BI1804"/>
  <c r="BH1804"/>
  <c r="BG1804"/>
  <c r="BF1804"/>
  <c r="T1804"/>
  <c r="R1804"/>
  <c r="P1804"/>
  <c r="BI1802"/>
  <c r="BH1802"/>
  <c r="BG1802"/>
  <c r="BF1802"/>
  <c r="T1802"/>
  <c r="R1802"/>
  <c r="P1802"/>
  <c r="BI1800"/>
  <c r="BH1800"/>
  <c r="BG1800"/>
  <c r="BF1800"/>
  <c r="T1800"/>
  <c r="R1800"/>
  <c r="P1800"/>
  <c r="BI1798"/>
  <c r="BH1798"/>
  <c r="BG1798"/>
  <c r="BF1798"/>
  <c r="T1798"/>
  <c r="R1798"/>
  <c r="P1798"/>
  <c r="BI1796"/>
  <c r="BH1796"/>
  <c r="BG1796"/>
  <c r="BF1796"/>
  <c r="T1796"/>
  <c r="R1796"/>
  <c r="P1796"/>
  <c r="BI1794"/>
  <c r="BH1794"/>
  <c r="BG1794"/>
  <c r="BF1794"/>
  <c r="T1794"/>
  <c r="R1794"/>
  <c r="P1794"/>
  <c r="BI1792"/>
  <c r="BH1792"/>
  <c r="BG1792"/>
  <c r="BF1792"/>
  <c r="T1792"/>
  <c r="R1792"/>
  <c r="P1792"/>
  <c r="BI1790"/>
  <c r="BH1790"/>
  <c r="BG1790"/>
  <c r="BF1790"/>
  <c r="T1790"/>
  <c r="R1790"/>
  <c r="P1790"/>
  <c r="BI1788"/>
  <c r="BH1788"/>
  <c r="BG1788"/>
  <c r="BF1788"/>
  <c r="T1788"/>
  <c r="R1788"/>
  <c r="P1788"/>
  <c r="BI1786"/>
  <c r="BH1786"/>
  <c r="BG1786"/>
  <c r="BF1786"/>
  <c r="T1786"/>
  <c r="R1786"/>
  <c r="P1786"/>
  <c r="BI1784"/>
  <c r="BH1784"/>
  <c r="BG1784"/>
  <c r="BF1784"/>
  <c r="T1784"/>
  <c r="R1784"/>
  <c r="P1784"/>
  <c r="BI1782"/>
  <c r="BH1782"/>
  <c r="BG1782"/>
  <c r="BF1782"/>
  <c r="T1782"/>
  <c r="R1782"/>
  <c r="P1782"/>
  <c r="BI1780"/>
  <c r="BH1780"/>
  <c r="BG1780"/>
  <c r="BF1780"/>
  <c r="T1780"/>
  <c r="R1780"/>
  <c r="P1780"/>
  <c r="BI1778"/>
  <c r="BH1778"/>
  <c r="BG1778"/>
  <c r="BF1778"/>
  <c r="T1778"/>
  <c r="R1778"/>
  <c r="P1778"/>
  <c r="BI1776"/>
  <c r="BH1776"/>
  <c r="BG1776"/>
  <c r="BF1776"/>
  <c r="T1776"/>
  <c r="R1776"/>
  <c r="P1776"/>
  <c r="BI1774"/>
  <c r="BH1774"/>
  <c r="BG1774"/>
  <c r="BF1774"/>
  <c r="T1774"/>
  <c r="R1774"/>
  <c r="P1774"/>
  <c r="BI1772"/>
  <c r="BH1772"/>
  <c r="BG1772"/>
  <c r="BF1772"/>
  <c r="T1772"/>
  <c r="R1772"/>
  <c r="P1772"/>
  <c r="BI1770"/>
  <c r="BH1770"/>
  <c r="BG1770"/>
  <c r="BF1770"/>
  <c r="T1770"/>
  <c r="R1770"/>
  <c r="P1770"/>
  <c r="BI1768"/>
  <c r="BH1768"/>
  <c r="BG1768"/>
  <c r="BF1768"/>
  <c r="T1768"/>
  <c r="R1768"/>
  <c r="P1768"/>
  <c r="BI1766"/>
  <c r="BH1766"/>
  <c r="BG1766"/>
  <c r="BF1766"/>
  <c r="T1766"/>
  <c r="R1766"/>
  <c r="P1766"/>
  <c r="BI1764"/>
  <c r="BH1764"/>
  <c r="BG1764"/>
  <c r="BF1764"/>
  <c r="T1764"/>
  <c r="R1764"/>
  <c r="P1764"/>
  <c r="BI1762"/>
  <c r="BH1762"/>
  <c r="BG1762"/>
  <c r="BF1762"/>
  <c r="T1762"/>
  <c r="R1762"/>
  <c r="P1762"/>
  <c r="BI1760"/>
  <c r="BH1760"/>
  <c r="BG1760"/>
  <c r="BF1760"/>
  <c r="T1760"/>
  <c r="R1760"/>
  <c r="P1760"/>
  <c r="BI1758"/>
  <c r="BH1758"/>
  <c r="BG1758"/>
  <c r="BF1758"/>
  <c r="T1758"/>
  <c r="R1758"/>
  <c r="P1758"/>
  <c r="BI1756"/>
  <c r="BH1756"/>
  <c r="BG1756"/>
  <c r="BF1756"/>
  <c r="T1756"/>
  <c r="R1756"/>
  <c r="P1756"/>
  <c r="BI1754"/>
  <c r="BH1754"/>
  <c r="BG1754"/>
  <c r="BF1754"/>
  <c r="T1754"/>
  <c r="R1754"/>
  <c r="P1754"/>
  <c r="BI1752"/>
  <c r="BH1752"/>
  <c r="BG1752"/>
  <c r="BF1752"/>
  <c r="T1752"/>
  <c r="R1752"/>
  <c r="P1752"/>
  <c r="BI1750"/>
  <c r="BH1750"/>
  <c r="BG1750"/>
  <c r="BF1750"/>
  <c r="T1750"/>
  <c r="R1750"/>
  <c r="P1750"/>
  <c r="BI1748"/>
  <c r="BH1748"/>
  <c r="BG1748"/>
  <c r="BF1748"/>
  <c r="T1748"/>
  <c r="R1748"/>
  <c r="P1748"/>
  <c r="BI1746"/>
  <c r="BH1746"/>
  <c r="BG1746"/>
  <c r="BF1746"/>
  <c r="T1746"/>
  <c r="R1746"/>
  <c r="P1746"/>
  <c r="BI1744"/>
  <c r="BH1744"/>
  <c r="BG1744"/>
  <c r="BF1744"/>
  <c r="T1744"/>
  <c r="R1744"/>
  <c r="P1744"/>
  <c r="BI1742"/>
  <c r="BH1742"/>
  <c r="BG1742"/>
  <c r="BF1742"/>
  <c r="T1742"/>
  <c r="R1742"/>
  <c r="P1742"/>
  <c r="BI1740"/>
  <c r="BH1740"/>
  <c r="BG1740"/>
  <c r="BF1740"/>
  <c r="T1740"/>
  <c r="R1740"/>
  <c r="P1740"/>
  <c r="BI1738"/>
  <c r="BH1738"/>
  <c r="BG1738"/>
  <c r="BF1738"/>
  <c r="T1738"/>
  <c r="R1738"/>
  <c r="P1738"/>
  <c r="BI1736"/>
  <c r="BH1736"/>
  <c r="BG1736"/>
  <c r="BF1736"/>
  <c r="T1736"/>
  <c r="R1736"/>
  <c r="P1736"/>
  <c r="BI1734"/>
  <c r="BH1734"/>
  <c r="BG1734"/>
  <c r="BF1734"/>
  <c r="T1734"/>
  <c r="R1734"/>
  <c r="P1734"/>
  <c r="BI1732"/>
  <c r="BH1732"/>
  <c r="BG1732"/>
  <c r="BF1732"/>
  <c r="T1732"/>
  <c r="R1732"/>
  <c r="P1732"/>
  <c r="BI1730"/>
  <c r="BH1730"/>
  <c r="BG1730"/>
  <c r="BF1730"/>
  <c r="T1730"/>
  <c r="R1730"/>
  <c r="P1730"/>
  <c r="BI1728"/>
  <c r="BH1728"/>
  <c r="BG1728"/>
  <c r="BF1728"/>
  <c r="T1728"/>
  <c r="R1728"/>
  <c r="P1728"/>
  <c r="BI1726"/>
  <c r="BH1726"/>
  <c r="BG1726"/>
  <c r="BF1726"/>
  <c r="T1726"/>
  <c r="R1726"/>
  <c r="P1726"/>
  <c r="BI1724"/>
  <c r="BH1724"/>
  <c r="BG1724"/>
  <c r="BF1724"/>
  <c r="T1724"/>
  <c r="R1724"/>
  <c r="P1724"/>
  <c r="BI1722"/>
  <c r="BH1722"/>
  <c r="BG1722"/>
  <c r="BF1722"/>
  <c r="T1722"/>
  <c r="R1722"/>
  <c r="P1722"/>
  <c r="BI1720"/>
  <c r="BH1720"/>
  <c r="BG1720"/>
  <c r="BF1720"/>
  <c r="T1720"/>
  <c r="R1720"/>
  <c r="P1720"/>
  <c r="BI1718"/>
  <c r="BH1718"/>
  <c r="BG1718"/>
  <c r="BF1718"/>
  <c r="T1718"/>
  <c r="R1718"/>
  <c r="P1718"/>
  <c r="BI1716"/>
  <c r="BH1716"/>
  <c r="BG1716"/>
  <c r="BF1716"/>
  <c r="T1716"/>
  <c r="R1716"/>
  <c r="P1716"/>
  <c r="BI1714"/>
  <c r="BH1714"/>
  <c r="BG1714"/>
  <c r="BF1714"/>
  <c r="T1714"/>
  <c r="R1714"/>
  <c r="P1714"/>
  <c r="BI1712"/>
  <c r="BH1712"/>
  <c r="BG1712"/>
  <c r="BF1712"/>
  <c r="T1712"/>
  <c r="R1712"/>
  <c r="P1712"/>
  <c r="BI1710"/>
  <c r="BH1710"/>
  <c r="BG1710"/>
  <c r="BF1710"/>
  <c r="T1710"/>
  <c r="R1710"/>
  <c r="P1710"/>
  <c r="BI1708"/>
  <c r="BH1708"/>
  <c r="BG1708"/>
  <c r="BF1708"/>
  <c r="T1708"/>
  <c r="R1708"/>
  <c r="P1708"/>
  <c r="BI1706"/>
  <c r="BH1706"/>
  <c r="BG1706"/>
  <c r="BF1706"/>
  <c r="T1706"/>
  <c r="R1706"/>
  <c r="P1706"/>
  <c r="BI1704"/>
  <c r="BH1704"/>
  <c r="BG1704"/>
  <c r="BF1704"/>
  <c r="T1704"/>
  <c r="R1704"/>
  <c r="P1704"/>
  <c r="BI1702"/>
  <c r="BH1702"/>
  <c r="BG1702"/>
  <c r="BF1702"/>
  <c r="T1702"/>
  <c r="R1702"/>
  <c r="P1702"/>
  <c r="BI1700"/>
  <c r="BH1700"/>
  <c r="BG1700"/>
  <c r="BF1700"/>
  <c r="T1700"/>
  <c r="R1700"/>
  <c r="P1700"/>
  <c r="BI1698"/>
  <c r="BH1698"/>
  <c r="BG1698"/>
  <c r="BF1698"/>
  <c r="T1698"/>
  <c r="R1698"/>
  <c r="P1698"/>
  <c r="BI1696"/>
  <c r="BH1696"/>
  <c r="BG1696"/>
  <c r="BF1696"/>
  <c r="T1696"/>
  <c r="R1696"/>
  <c r="P1696"/>
  <c r="BI1694"/>
  <c r="BH1694"/>
  <c r="BG1694"/>
  <c r="BF1694"/>
  <c r="T1694"/>
  <c r="R1694"/>
  <c r="P1694"/>
  <c r="BI1692"/>
  <c r="BH1692"/>
  <c r="BG1692"/>
  <c r="BF1692"/>
  <c r="T1692"/>
  <c r="R1692"/>
  <c r="P1692"/>
  <c r="BI1690"/>
  <c r="BH1690"/>
  <c r="BG1690"/>
  <c r="BF1690"/>
  <c r="T1690"/>
  <c r="R1690"/>
  <c r="P1690"/>
  <c r="BI1688"/>
  <c r="BH1688"/>
  <c r="BG1688"/>
  <c r="BF1688"/>
  <c r="T1688"/>
  <c r="R1688"/>
  <c r="P1688"/>
  <c r="BI1686"/>
  <c r="BH1686"/>
  <c r="BG1686"/>
  <c r="BF1686"/>
  <c r="T1686"/>
  <c r="R1686"/>
  <c r="P1686"/>
  <c r="BI1684"/>
  <c r="BH1684"/>
  <c r="BG1684"/>
  <c r="BF1684"/>
  <c r="T1684"/>
  <c r="R1684"/>
  <c r="P1684"/>
  <c r="BI1682"/>
  <c r="BH1682"/>
  <c r="BG1682"/>
  <c r="BF1682"/>
  <c r="T1682"/>
  <c r="R1682"/>
  <c r="P1682"/>
  <c r="BI1680"/>
  <c r="BH1680"/>
  <c r="BG1680"/>
  <c r="BF1680"/>
  <c r="T1680"/>
  <c r="R1680"/>
  <c r="P1680"/>
  <c r="BI1678"/>
  <c r="BH1678"/>
  <c r="BG1678"/>
  <c r="BF1678"/>
  <c r="T1678"/>
  <c r="R1678"/>
  <c r="P1678"/>
  <c r="BI1676"/>
  <c r="BH1676"/>
  <c r="BG1676"/>
  <c r="BF1676"/>
  <c r="T1676"/>
  <c r="R1676"/>
  <c r="P1676"/>
  <c r="BI1674"/>
  <c r="BH1674"/>
  <c r="BG1674"/>
  <c r="BF1674"/>
  <c r="T1674"/>
  <c r="R1674"/>
  <c r="P1674"/>
  <c r="BI1672"/>
  <c r="BH1672"/>
  <c r="BG1672"/>
  <c r="BF1672"/>
  <c r="T1672"/>
  <c r="R1672"/>
  <c r="P1672"/>
  <c r="BI1670"/>
  <c r="BH1670"/>
  <c r="BG1670"/>
  <c r="BF1670"/>
  <c r="T1670"/>
  <c r="R1670"/>
  <c r="P1670"/>
  <c r="BI1668"/>
  <c r="BH1668"/>
  <c r="BG1668"/>
  <c r="BF1668"/>
  <c r="T1668"/>
  <c r="R1668"/>
  <c r="P1668"/>
  <c r="BI1666"/>
  <c r="BH1666"/>
  <c r="BG1666"/>
  <c r="BF1666"/>
  <c r="T1666"/>
  <c r="R1666"/>
  <c r="P1666"/>
  <c r="BI1664"/>
  <c r="BH1664"/>
  <c r="BG1664"/>
  <c r="BF1664"/>
  <c r="T1664"/>
  <c r="R1664"/>
  <c r="P1664"/>
  <c r="BI1662"/>
  <c r="BH1662"/>
  <c r="BG1662"/>
  <c r="BF1662"/>
  <c r="T1662"/>
  <c r="R1662"/>
  <c r="P1662"/>
  <c r="BI1660"/>
  <c r="BH1660"/>
  <c r="BG1660"/>
  <c r="BF1660"/>
  <c r="T1660"/>
  <c r="R1660"/>
  <c r="P1660"/>
  <c r="BI1658"/>
  <c r="BH1658"/>
  <c r="BG1658"/>
  <c r="BF1658"/>
  <c r="T1658"/>
  <c r="R1658"/>
  <c r="P1658"/>
  <c r="BI1656"/>
  <c r="BH1656"/>
  <c r="BG1656"/>
  <c r="BF1656"/>
  <c r="T1656"/>
  <c r="R1656"/>
  <c r="P1656"/>
  <c r="BI1654"/>
  <c r="BH1654"/>
  <c r="BG1654"/>
  <c r="BF1654"/>
  <c r="T1654"/>
  <c r="R1654"/>
  <c r="P1654"/>
  <c r="BI1652"/>
  <c r="BH1652"/>
  <c r="BG1652"/>
  <c r="BF1652"/>
  <c r="T1652"/>
  <c r="R1652"/>
  <c r="P1652"/>
  <c r="BI1650"/>
  <c r="BH1650"/>
  <c r="BG1650"/>
  <c r="BF1650"/>
  <c r="T1650"/>
  <c r="R1650"/>
  <c r="P1650"/>
  <c r="BI1648"/>
  <c r="BH1648"/>
  <c r="BG1648"/>
  <c r="BF1648"/>
  <c r="T1648"/>
  <c r="R1648"/>
  <c r="P1648"/>
  <c r="BI1646"/>
  <c r="BH1646"/>
  <c r="BG1646"/>
  <c r="BF1646"/>
  <c r="T1646"/>
  <c r="R1646"/>
  <c r="P1646"/>
  <c r="BI1644"/>
  <c r="BH1644"/>
  <c r="BG1644"/>
  <c r="BF1644"/>
  <c r="T1644"/>
  <c r="R1644"/>
  <c r="P1644"/>
  <c r="BI1642"/>
  <c r="BH1642"/>
  <c r="BG1642"/>
  <c r="BF1642"/>
  <c r="T1642"/>
  <c r="R1642"/>
  <c r="P1642"/>
  <c r="BI1640"/>
  <c r="BH1640"/>
  <c r="BG1640"/>
  <c r="BF1640"/>
  <c r="T1640"/>
  <c r="R1640"/>
  <c r="P1640"/>
  <c r="BI1638"/>
  <c r="BH1638"/>
  <c r="BG1638"/>
  <c r="BF1638"/>
  <c r="T1638"/>
  <c r="R1638"/>
  <c r="P1638"/>
  <c r="BI1636"/>
  <c r="BH1636"/>
  <c r="BG1636"/>
  <c r="BF1636"/>
  <c r="T1636"/>
  <c r="R1636"/>
  <c r="P1636"/>
  <c r="BI1634"/>
  <c r="BH1634"/>
  <c r="BG1634"/>
  <c r="BF1634"/>
  <c r="T1634"/>
  <c r="R1634"/>
  <c r="P1634"/>
  <c r="BI1632"/>
  <c r="BH1632"/>
  <c r="BG1632"/>
  <c r="BF1632"/>
  <c r="T1632"/>
  <c r="R1632"/>
  <c r="P1632"/>
  <c r="BI1630"/>
  <c r="BH1630"/>
  <c r="BG1630"/>
  <c r="BF1630"/>
  <c r="T1630"/>
  <c r="R1630"/>
  <c r="P1630"/>
  <c r="BI1628"/>
  <c r="BH1628"/>
  <c r="BG1628"/>
  <c r="BF1628"/>
  <c r="T1628"/>
  <c r="R1628"/>
  <c r="P1628"/>
  <c r="BI1626"/>
  <c r="BH1626"/>
  <c r="BG1626"/>
  <c r="BF1626"/>
  <c r="T1626"/>
  <c r="R1626"/>
  <c r="P1626"/>
  <c r="BI1624"/>
  <c r="BH1624"/>
  <c r="BG1624"/>
  <c r="BF1624"/>
  <c r="T1624"/>
  <c r="R1624"/>
  <c r="P1624"/>
  <c r="BI1622"/>
  <c r="BH1622"/>
  <c r="BG1622"/>
  <c r="BF1622"/>
  <c r="T1622"/>
  <c r="R1622"/>
  <c r="P1622"/>
  <c r="BI1620"/>
  <c r="BH1620"/>
  <c r="BG1620"/>
  <c r="BF1620"/>
  <c r="T1620"/>
  <c r="R1620"/>
  <c r="P1620"/>
  <c r="BI1618"/>
  <c r="BH1618"/>
  <c r="BG1618"/>
  <c r="BF1618"/>
  <c r="T1618"/>
  <c r="R1618"/>
  <c r="P1618"/>
  <c r="BI1616"/>
  <c r="BH1616"/>
  <c r="BG1616"/>
  <c r="BF1616"/>
  <c r="T1616"/>
  <c r="R1616"/>
  <c r="P1616"/>
  <c r="BI1614"/>
  <c r="BH1614"/>
  <c r="BG1614"/>
  <c r="BF1614"/>
  <c r="T1614"/>
  <c r="R1614"/>
  <c r="P1614"/>
  <c r="BI1612"/>
  <c r="BH1612"/>
  <c r="BG1612"/>
  <c r="BF1612"/>
  <c r="T1612"/>
  <c r="R1612"/>
  <c r="P1612"/>
  <c r="BI1610"/>
  <c r="BH1610"/>
  <c r="BG1610"/>
  <c r="BF1610"/>
  <c r="T1610"/>
  <c r="R1610"/>
  <c r="P1610"/>
  <c r="BI1608"/>
  <c r="BH1608"/>
  <c r="BG1608"/>
  <c r="BF1608"/>
  <c r="T1608"/>
  <c r="R1608"/>
  <c r="P1608"/>
  <c r="BI1606"/>
  <c r="BH1606"/>
  <c r="BG1606"/>
  <c r="BF1606"/>
  <c r="T1606"/>
  <c r="R1606"/>
  <c r="P1606"/>
  <c r="BI1604"/>
  <c r="BH1604"/>
  <c r="BG1604"/>
  <c r="BF1604"/>
  <c r="T1604"/>
  <c r="R1604"/>
  <c r="P1604"/>
  <c r="BI1602"/>
  <c r="BH1602"/>
  <c r="BG1602"/>
  <c r="BF1602"/>
  <c r="T1602"/>
  <c r="R1602"/>
  <c r="P1602"/>
  <c r="BI1600"/>
  <c r="BH1600"/>
  <c r="BG1600"/>
  <c r="BF1600"/>
  <c r="T1600"/>
  <c r="R1600"/>
  <c r="P1600"/>
  <c r="BI1598"/>
  <c r="BH1598"/>
  <c r="BG1598"/>
  <c r="BF1598"/>
  <c r="T1598"/>
  <c r="R1598"/>
  <c r="P1598"/>
  <c r="BI1596"/>
  <c r="BH1596"/>
  <c r="BG1596"/>
  <c r="BF1596"/>
  <c r="T1596"/>
  <c r="R1596"/>
  <c r="P1596"/>
  <c r="BI1594"/>
  <c r="BH1594"/>
  <c r="BG1594"/>
  <c r="BF1594"/>
  <c r="T1594"/>
  <c r="R1594"/>
  <c r="P1594"/>
  <c r="BI1592"/>
  <c r="BH1592"/>
  <c r="BG1592"/>
  <c r="BF1592"/>
  <c r="T1592"/>
  <c r="R1592"/>
  <c r="P1592"/>
  <c r="BI1590"/>
  <c r="BH1590"/>
  <c r="BG1590"/>
  <c r="BF1590"/>
  <c r="T1590"/>
  <c r="R1590"/>
  <c r="P1590"/>
  <c r="BI1588"/>
  <c r="BH1588"/>
  <c r="BG1588"/>
  <c r="BF1588"/>
  <c r="T1588"/>
  <c r="R1588"/>
  <c r="P1588"/>
  <c r="BI1586"/>
  <c r="BH1586"/>
  <c r="BG1586"/>
  <c r="BF1586"/>
  <c r="T1586"/>
  <c r="R1586"/>
  <c r="P1586"/>
  <c r="BI1584"/>
  <c r="BH1584"/>
  <c r="BG1584"/>
  <c r="BF1584"/>
  <c r="T1584"/>
  <c r="R1584"/>
  <c r="P1584"/>
  <c r="BI1582"/>
  <c r="BH1582"/>
  <c r="BG1582"/>
  <c r="BF1582"/>
  <c r="T1582"/>
  <c r="R1582"/>
  <c r="P1582"/>
  <c r="BI1580"/>
  <c r="BH1580"/>
  <c r="BG1580"/>
  <c r="BF1580"/>
  <c r="T1580"/>
  <c r="R1580"/>
  <c r="P1580"/>
  <c r="BI1578"/>
  <c r="BH1578"/>
  <c r="BG1578"/>
  <c r="BF1578"/>
  <c r="T1578"/>
  <c r="R1578"/>
  <c r="P1578"/>
  <c r="BI1576"/>
  <c r="BH1576"/>
  <c r="BG1576"/>
  <c r="BF1576"/>
  <c r="T1576"/>
  <c r="R1576"/>
  <c r="P1576"/>
  <c r="BI1574"/>
  <c r="BH1574"/>
  <c r="BG1574"/>
  <c r="BF1574"/>
  <c r="T1574"/>
  <c r="R1574"/>
  <c r="P1574"/>
  <c r="BI1572"/>
  <c r="BH1572"/>
  <c r="BG1572"/>
  <c r="BF1572"/>
  <c r="T1572"/>
  <c r="R1572"/>
  <c r="P1572"/>
  <c r="BI1570"/>
  <c r="BH1570"/>
  <c r="BG1570"/>
  <c r="BF1570"/>
  <c r="T1570"/>
  <c r="R1570"/>
  <c r="P1570"/>
  <c r="BI1568"/>
  <c r="BH1568"/>
  <c r="BG1568"/>
  <c r="BF1568"/>
  <c r="T1568"/>
  <c r="R1568"/>
  <c r="P1568"/>
  <c r="BI1566"/>
  <c r="BH1566"/>
  <c r="BG1566"/>
  <c r="BF1566"/>
  <c r="T1566"/>
  <c r="R1566"/>
  <c r="P1566"/>
  <c r="BI1564"/>
  <c r="BH1564"/>
  <c r="BG1564"/>
  <c r="BF1564"/>
  <c r="T1564"/>
  <c r="R1564"/>
  <c r="P1564"/>
  <c r="BI1562"/>
  <c r="BH1562"/>
  <c r="BG1562"/>
  <c r="BF1562"/>
  <c r="T1562"/>
  <c r="R1562"/>
  <c r="P1562"/>
  <c r="BI1560"/>
  <c r="BH1560"/>
  <c r="BG1560"/>
  <c r="BF1560"/>
  <c r="T1560"/>
  <c r="R1560"/>
  <c r="P1560"/>
  <c r="BI1558"/>
  <c r="BH1558"/>
  <c r="BG1558"/>
  <c r="BF1558"/>
  <c r="T1558"/>
  <c r="R1558"/>
  <c r="P1558"/>
  <c r="BI1556"/>
  <c r="BH1556"/>
  <c r="BG1556"/>
  <c r="BF1556"/>
  <c r="T1556"/>
  <c r="R1556"/>
  <c r="P1556"/>
  <c r="BI1554"/>
  <c r="BH1554"/>
  <c r="BG1554"/>
  <c r="BF1554"/>
  <c r="T1554"/>
  <c r="R1554"/>
  <c r="P1554"/>
  <c r="BI1552"/>
  <c r="BH1552"/>
  <c r="BG1552"/>
  <c r="BF1552"/>
  <c r="T1552"/>
  <c r="R1552"/>
  <c r="P1552"/>
  <c r="BI1550"/>
  <c r="BH1550"/>
  <c r="BG1550"/>
  <c r="BF1550"/>
  <c r="T1550"/>
  <c r="R1550"/>
  <c r="P1550"/>
  <c r="BI1548"/>
  <c r="BH1548"/>
  <c r="BG1548"/>
  <c r="BF1548"/>
  <c r="T1548"/>
  <c r="R1548"/>
  <c r="P1548"/>
  <c r="BI1546"/>
  <c r="BH1546"/>
  <c r="BG1546"/>
  <c r="BF1546"/>
  <c r="T1546"/>
  <c r="R1546"/>
  <c r="P1546"/>
  <c r="BI1544"/>
  <c r="BH1544"/>
  <c r="BG1544"/>
  <c r="BF1544"/>
  <c r="T1544"/>
  <c r="R1544"/>
  <c r="P1544"/>
  <c r="BI1542"/>
  <c r="BH1542"/>
  <c r="BG1542"/>
  <c r="BF1542"/>
  <c r="T1542"/>
  <c r="R1542"/>
  <c r="P1542"/>
  <c r="BI1540"/>
  <c r="BH1540"/>
  <c r="BG1540"/>
  <c r="BF1540"/>
  <c r="T1540"/>
  <c r="R1540"/>
  <c r="P1540"/>
  <c r="BI1538"/>
  <c r="BH1538"/>
  <c r="BG1538"/>
  <c r="BF1538"/>
  <c r="T1538"/>
  <c r="R1538"/>
  <c r="P1538"/>
  <c r="BI1536"/>
  <c r="BH1536"/>
  <c r="BG1536"/>
  <c r="BF1536"/>
  <c r="T1536"/>
  <c r="R1536"/>
  <c r="P1536"/>
  <c r="BI1534"/>
  <c r="BH1534"/>
  <c r="BG1534"/>
  <c r="BF1534"/>
  <c r="T1534"/>
  <c r="R1534"/>
  <c r="P1534"/>
  <c r="BI1532"/>
  <c r="BH1532"/>
  <c r="BG1532"/>
  <c r="BF1532"/>
  <c r="T1532"/>
  <c r="R1532"/>
  <c r="P1532"/>
  <c r="BI1530"/>
  <c r="BH1530"/>
  <c r="BG1530"/>
  <c r="BF1530"/>
  <c r="T1530"/>
  <c r="R1530"/>
  <c r="P1530"/>
  <c r="BI1528"/>
  <c r="BH1528"/>
  <c r="BG1528"/>
  <c r="BF1528"/>
  <c r="T1528"/>
  <c r="R1528"/>
  <c r="P1528"/>
  <c r="BI1526"/>
  <c r="BH1526"/>
  <c r="BG1526"/>
  <c r="BF1526"/>
  <c r="T1526"/>
  <c r="R1526"/>
  <c r="P1526"/>
  <c r="BI1524"/>
  <c r="BH1524"/>
  <c r="BG1524"/>
  <c r="BF1524"/>
  <c r="T1524"/>
  <c r="R1524"/>
  <c r="P1524"/>
  <c r="BI1522"/>
  <c r="BH1522"/>
  <c r="BG1522"/>
  <c r="BF1522"/>
  <c r="T1522"/>
  <c r="R1522"/>
  <c r="P1522"/>
  <c r="BI1520"/>
  <c r="BH1520"/>
  <c r="BG1520"/>
  <c r="BF1520"/>
  <c r="T1520"/>
  <c r="R1520"/>
  <c r="P1520"/>
  <c r="BI1518"/>
  <c r="BH1518"/>
  <c r="BG1518"/>
  <c r="BF1518"/>
  <c r="T1518"/>
  <c r="R1518"/>
  <c r="P1518"/>
  <c r="BI1516"/>
  <c r="BH1516"/>
  <c r="BG1516"/>
  <c r="BF1516"/>
  <c r="T1516"/>
  <c r="R1516"/>
  <c r="P1516"/>
  <c r="BI1514"/>
  <c r="BH1514"/>
  <c r="BG1514"/>
  <c r="BF1514"/>
  <c r="T1514"/>
  <c r="R1514"/>
  <c r="P1514"/>
  <c r="BI1512"/>
  <c r="BH1512"/>
  <c r="BG1512"/>
  <c r="BF1512"/>
  <c r="T1512"/>
  <c r="R1512"/>
  <c r="P1512"/>
  <c r="BI1510"/>
  <c r="BH1510"/>
  <c r="BG1510"/>
  <c r="BF1510"/>
  <c r="T1510"/>
  <c r="R1510"/>
  <c r="P1510"/>
  <c r="BI1508"/>
  <c r="BH1508"/>
  <c r="BG1508"/>
  <c r="BF1508"/>
  <c r="T1508"/>
  <c r="R1508"/>
  <c r="P1508"/>
  <c r="BI1506"/>
  <c r="BH1506"/>
  <c r="BG1506"/>
  <c r="BF1506"/>
  <c r="T1506"/>
  <c r="R1506"/>
  <c r="P1506"/>
  <c r="BI1504"/>
  <c r="BH1504"/>
  <c r="BG1504"/>
  <c r="BF1504"/>
  <c r="T1504"/>
  <c r="R1504"/>
  <c r="P1504"/>
  <c r="BI1502"/>
  <c r="BH1502"/>
  <c r="BG1502"/>
  <c r="BF1502"/>
  <c r="T1502"/>
  <c r="R1502"/>
  <c r="P1502"/>
  <c r="BI1500"/>
  <c r="BH1500"/>
  <c r="BG1500"/>
  <c r="BF1500"/>
  <c r="T1500"/>
  <c r="R1500"/>
  <c r="P1500"/>
  <c r="BI1498"/>
  <c r="BH1498"/>
  <c r="BG1498"/>
  <c r="BF1498"/>
  <c r="T1498"/>
  <c r="R1498"/>
  <c r="P1498"/>
  <c r="BI1496"/>
  <c r="BH1496"/>
  <c r="BG1496"/>
  <c r="BF1496"/>
  <c r="T1496"/>
  <c r="R1496"/>
  <c r="P1496"/>
  <c r="BI1494"/>
  <c r="BH1494"/>
  <c r="BG1494"/>
  <c r="BF1494"/>
  <c r="T1494"/>
  <c r="R1494"/>
  <c r="P1494"/>
  <c r="BI1492"/>
  <c r="BH1492"/>
  <c r="BG1492"/>
  <c r="BF1492"/>
  <c r="T1492"/>
  <c r="R1492"/>
  <c r="P1492"/>
  <c r="BI1490"/>
  <c r="BH1490"/>
  <c r="BG1490"/>
  <c r="BF1490"/>
  <c r="T1490"/>
  <c r="R1490"/>
  <c r="P1490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8"/>
  <c r="BH1478"/>
  <c r="BG1478"/>
  <c r="BF1478"/>
  <c r="T1478"/>
  <c r="R1478"/>
  <c r="P1478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70"/>
  <c r="BH1470"/>
  <c r="BG1470"/>
  <c r="BF1470"/>
  <c r="T1470"/>
  <c r="R1470"/>
  <c r="P1470"/>
  <c r="BI1468"/>
  <c r="BH1468"/>
  <c r="BG1468"/>
  <c r="BF1468"/>
  <c r="T1468"/>
  <c r="R1468"/>
  <c r="P1468"/>
  <c r="BI1466"/>
  <c r="BH1466"/>
  <c r="BG1466"/>
  <c r="BF1466"/>
  <c r="T1466"/>
  <c r="R1466"/>
  <c r="P1466"/>
  <c r="BI1464"/>
  <c r="BH1464"/>
  <c r="BG1464"/>
  <c r="BF1464"/>
  <c r="T1464"/>
  <c r="R1464"/>
  <c r="P1464"/>
  <c r="BI1462"/>
  <c r="BH1462"/>
  <c r="BG1462"/>
  <c r="BF1462"/>
  <c r="T1462"/>
  <c r="R1462"/>
  <c r="P1462"/>
  <c r="BI1460"/>
  <c r="BH1460"/>
  <c r="BG1460"/>
  <c r="BF1460"/>
  <c r="T1460"/>
  <c r="R1460"/>
  <c r="P1460"/>
  <c r="BI1458"/>
  <c r="BH1458"/>
  <c r="BG1458"/>
  <c r="BF1458"/>
  <c r="T1458"/>
  <c r="R1458"/>
  <c r="P1458"/>
  <c r="BI1456"/>
  <c r="BH1456"/>
  <c r="BG1456"/>
  <c r="BF1456"/>
  <c r="T1456"/>
  <c r="R1456"/>
  <c r="P1456"/>
  <c r="BI1454"/>
  <c r="BH1454"/>
  <c r="BG1454"/>
  <c r="BF1454"/>
  <c r="T1454"/>
  <c r="R1454"/>
  <c r="P1454"/>
  <c r="BI1452"/>
  <c r="BH1452"/>
  <c r="BG1452"/>
  <c r="BF1452"/>
  <c r="T1452"/>
  <c r="R1452"/>
  <c r="P1452"/>
  <c r="BI1450"/>
  <c r="BH1450"/>
  <c r="BG1450"/>
  <c r="BF1450"/>
  <c r="T1450"/>
  <c r="R1450"/>
  <c r="P1450"/>
  <c r="BI1448"/>
  <c r="BH1448"/>
  <c r="BG1448"/>
  <c r="BF1448"/>
  <c r="T1448"/>
  <c r="R1448"/>
  <c r="P1448"/>
  <c r="BI1446"/>
  <c r="BH1446"/>
  <c r="BG1446"/>
  <c r="BF1446"/>
  <c r="T1446"/>
  <c r="R1446"/>
  <c r="P1446"/>
  <c r="BI1444"/>
  <c r="BH1444"/>
  <c r="BG1444"/>
  <c r="BF1444"/>
  <c r="T1444"/>
  <c r="R1444"/>
  <c r="P1444"/>
  <c r="BI1442"/>
  <c r="BH1442"/>
  <c r="BG1442"/>
  <c r="BF1442"/>
  <c r="T1442"/>
  <c r="R1442"/>
  <c r="P1442"/>
  <c r="BI1440"/>
  <c r="BH1440"/>
  <c r="BG1440"/>
  <c r="BF1440"/>
  <c r="T1440"/>
  <c r="R1440"/>
  <c r="P1440"/>
  <c r="BI1438"/>
  <c r="BH1438"/>
  <c r="BG1438"/>
  <c r="BF1438"/>
  <c r="T1438"/>
  <c r="R1438"/>
  <c r="P1438"/>
  <c r="BI1436"/>
  <c r="BH1436"/>
  <c r="BG1436"/>
  <c r="BF1436"/>
  <c r="T1436"/>
  <c r="R1436"/>
  <c r="P1436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24"/>
  <c r="BH1424"/>
  <c r="BG1424"/>
  <c r="BF1424"/>
  <c r="T1424"/>
  <c r="R1424"/>
  <c r="P1424"/>
  <c r="BI1422"/>
  <c r="BH1422"/>
  <c r="BG1422"/>
  <c r="BF1422"/>
  <c r="T1422"/>
  <c r="R1422"/>
  <c r="P1422"/>
  <c r="BI1420"/>
  <c r="BH1420"/>
  <c r="BG1420"/>
  <c r="BF1420"/>
  <c r="T1420"/>
  <c r="R1420"/>
  <c r="P1420"/>
  <c r="BI1418"/>
  <c r="BH1418"/>
  <c r="BG1418"/>
  <c r="BF1418"/>
  <c r="T1418"/>
  <c r="R1418"/>
  <c r="P1418"/>
  <c r="BI1416"/>
  <c r="BH1416"/>
  <c r="BG1416"/>
  <c r="BF1416"/>
  <c r="T1416"/>
  <c r="R1416"/>
  <c r="P1416"/>
  <c r="BI1414"/>
  <c r="BH1414"/>
  <c r="BG1414"/>
  <c r="BF1414"/>
  <c r="T1414"/>
  <c r="R1414"/>
  <c r="P1414"/>
  <c r="BI1412"/>
  <c r="BH1412"/>
  <c r="BG1412"/>
  <c r="BF1412"/>
  <c r="T1412"/>
  <c r="R1412"/>
  <c r="P1412"/>
  <c r="BI1410"/>
  <c r="BH1410"/>
  <c r="BG1410"/>
  <c r="BF1410"/>
  <c r="T1410"/>
  <c r="R1410"/>
  <c r="P1410"/>
  <c r="BI1408"/>
  <c r="BH1408"/>
  <c r="BG1408"/>
  <c r="BF1408"/>
  <c r="T1408"/>
  <c r="R1408"/>
  <c r="P1408"/>
  <c r="BI1406"/>
  <c r="BH1406"/>
  <c r="BG1406"/>
  <c r="BF1406"/>
  <c r="T1406"/>
  <c r="R1406"/>
  <c r="P1406"/>
  <c r="BI1404"/>
  <c r="BH1404"/>
  <c r="BG1404"/>
  <c r="BF1404"/>
  <c r="T1404"/>
  <c r="R1404"/>
  <c r="P1404"/>
  <c r="BI1402"/>
  <c r="BH1402"/>
  <c r="BG1402"/>
  <c r="BF1402"/>
  <c r="T1402"/>
  <c r="R1402"/>
  <c r="P1402"/>
  <c r="BI1400"/>
  <c r="BH1400"/>
  <c r="BG1400"/>
  <c r="BF1400"/>
  <c r="T1400"/>
  <c r="R1400"/>
  <c r="P1400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84"/>
  <c r="BH1384"/>
  <c r="BG1384"/>
  <c r="BF1384"/>
  <c r="T1384"/>
  <c r="R1384"/>
  <c r="P1384"/>
  <c r="BI1382"/>
  <c r="BH1382"/>
  <c r="BG1382"/>
  <c r="BF1382"/>
  <c r="T1382"/>
  <c r="R1382"/>
  <c r="P1382"/>
  <c r="BI1380"/>
  <c r="BH1380"/>
  <c r="BG1380"/>
  <c r="BF1380"/>
  <c r="T1380"/>
  <c r="R1380"/>
  <c r="P1380"/>
  <c r="BI1378"/>
  <c r="BH1378"/>
  <c r="BG1378"/>
  <c r="BF1378"/>
  <c r="T1378"/>
  <c r="R1378"/>
  <c r="P1378"/>
  <c r="BI1376"/>
  <c r="BH1376"/>
  <c r="BG1376"/>
  <c r="BF1376"/>
  <c r="T1376"/>
  <c r="R1376"/>
  <c r="P1376"/>
  <c r="BI1374"/>
  <c r="BH1374"/>
  <c r="BG1374"/>
  <c r="BF1374"/>
  <c r="T1374"/>
  <c r="R1374"/>
  <c r="P1374"/>
  <c r="BI1372"/>
  <c r="BH1372"/>
  <c r="BG1372"/>
  <c r="BF1372"/>
  <c r="T1372"/>
  <c r="R1372"/>
  <c r="P1372"/>
  <c r="BI1370"/>
  <c r="BH1370"/>
  <c r="BG1370"/>
  <c r="BF1370"/>
  <c r="T1370"/>
  <c r="R1370"/>
  <c r="P1370"/>
  <c r="BI1368"/>
  <c r="BH1368"/>
  <c r="BG1368"/>
  <c r="BF1368"/>
  <c r="T1368"/>
  <c r="R1368"/>
  <c r="P1368"/>
  <c r="BI1366"/>
  <c r="BH1366"/>
  <c r="BG1366"/>
  <c r="BF1366"/>
  <c r="T1366"/>
  <c r="R1366"/>
  <c r="P1366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6"/>
  <c r="BH1356"/>
  <c r="BG1356"/>
  <c r="BF1356"/>
  <c r="T1356"/>
  <c r="R1356"/>
  <c r="P1356"/>
  <c r="BI1354"/>
  <c r="BH1354"/>
  <c r="BG1354"/>
  <c r="BF1354"/>
  <c r="T1354"/>
  <c r="R1354"/>
  <c r="P1354"/>
  <c r="BI1352"/>
  <c r="BH1352"/>
  <c r="BG1352"/>
  <c r="BF1352"/>
  <c r="T1352"/>
  <c r="R1352"/>
  <c r="P1352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40"/>
  <c r="BH1340"/>
  <c r="BG1340"/>
  <c r="BF1340"/>
  <c r="T1340"/>
  <c r="R1340"/>
  <c r="P1340"/>
  <c r="BI1338"/>
  <c r="BH1338"/>
  <c r="BG1338"/>
  <c r="BF1338"/>
  <c r="T1338"/>
  <c r="R1338"/>
  <c r="P1338"/>
  <c r="BI1336"/>
  <c r="BH1336"/>
  <c r="BG1336"/>
  <c r="BF1336"/>
  <c r="T1336"/>
  <c r="R1336"/>
  <c r="P1336"/>
  <c r="BI1334"/>
  <c r="BH1334"/>
  <c r="BG1334"/>
  <c r="BF1334"/>
  <c r="T1334"/>
  <c r="R1334"/>
  <c r="P1334"/>
  <c r="BI1332"/>
  <c r="BH1332"/>
  <c r="BG1332"/>
  <c r="BF1332"/>
  <c r="T1332"/>
  <c r="R1332"/>
  <c r="P1332"/>
  <c r="BI1330"/>
  <c r="BH1330"/>
  <c r="BG1330"/>
  <c r="BF1330"/>
  <c r="T1330"/>
  <c r="R1330"/>
  <c r="P1330"/>
  <c r="BI1328"/>
  <c r="BH1328"/>
  <c r="BG1328"/>
  <c r="BF1328"/>
  <c r="T1328"/>
  <c r="R1328"/>
  <c r="P1328"/>
  <c r="BI1326"/>
  <c r="BH1326"/>
  <c r="BG1326"/>
  <c r="BF1326"/>
  <c r="T1326"/>
  <c r="R1326"/>
  <c r="P1326"/>
  <c r="BI1324"/>
  <c r="BH1324"/>
  <c r="BG1324"/>
  <c r="BF1324"/>
  <c r="T1324"/>
  <c r="R1324"/>
  <c r="P1324"/>
  <c r="BI1322"/>
  <c r="BH1322"/>
  <c r="BG1322"/>
  <c r="BF1322"/>
  <c r="T1322"/>
  <c r="R1322"/>
  <c r="P1322"/>
  <c r="BI1320"/>
  <c r="BH1320"/>
  <c r="BG1320"/>
  <c r="BF1320"/>
  <c r="T1320"/>
  <c r="R1320"/>
  <c r="P1320"/>
  <c r="BI1318"/>
  <c r="BH1318"/>
  <c r="BG1318"/>
  <c r="BF1318"/>
  <c r="T1318"/>
  <c r="R1318"/>
  <c r="P1318"/>
  <c r="BI1316"/>
  <c r="BH1316"/>
  <c r="BG1316"/>
  <c r="BF1316"/>
  <c r="T1316"/>
  <c r="R1316"/>
  <c r="P1316"/>
  <c r="BI1314"/>
  <c r="BH1314"/>
  <c r="BG1314"/>
  <c r="BF1314"/>
  <c r="T1314"/>
  <c r="R1314"/>
  <c r="P1314"/>
  <c r="BI1312"/>
  <c r="BH1312"/>
  <c r="BG1312"/>
  <c r="BF1312"/>
  <c r="T1312"/>
  <c r="R1312"/>
  <c r="P1312"/>
  <c r="BI1310"/>
  <c r="BH1310"/>
  <c r="BG1310"/>
  <c r="BF1310"/>
  <c r="T1310"/>
  <c r="R1310"/>
  <c r="P1310"/>
  <c r="BI1308"/>
  <c r="BH1308"/>
  <c r="BG1308"/>
  <c r="BF1308"/>
  <c r="T1308"/>
  <c r="R1308"/>
  <c r="P1308"/>
  <c r="BI1306"/>
  <c r="BH1306"/>
  <c r="BG1306"/>
  <c r="BF1306"/>
  <c r="T1306"/>
  <c r="R1306"/>
  <c r="P1306"/>
  <c r="BI1304"/>
  <c r="BH1304"/>
  <c r="BG1304"/>
  <c r="BF1304"/>
  <c r="T1304"/>
  <c r="R1304"/>
  <c r="P1304"/>
  <c r="BI1302"/>
  <c r="BH1302"/>
  <c r="BG1302"/>
  <c r="BF1302"/>
  <c r="T1302"/>
  <c r="R1302"/>
  <c r="P1302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84"/>
  <c r="BH1284"/>
  <c r="BG1284"/>
  <c r="BF1284"/>
  <c r="T1284"/>
  <c r="R1284"/>
  <c r="P1284"/>
  <c r="BI1282"/>
  <c r="BH1282"/>
  <c r="BG1282"/>
  <c r="BF1282"/>
  <c r="T1282"/>
  <c r="R1282"/>
  <c r="P1282"/>
  <c r="BI1280"/>
  <c r="BH1280"/>
  <c r="BG1280"/>
  <c r="BF1280"/>
  <c r="T1280"/>
  <c r="R1280"/>
  <c r="P1280"/>
  <c r="BI1278"/>
  <c r="BH1278"/>
  <c r="BG1278"/>
  <c r="BF1278"/>
  <c r="T1278"/>
  <c r="R1278"/>
  <c r="P1278"/>
  <c r="BI1276"/>
  <c r="BH1276"/>
  <c r="BG1276"/>
  <c r="BF1276"/>
  <c r="T1276"/>
  <c r="R1276"/>
  <c r="P1276"/>
  <c r="BI1274"/>
  <c r="BH1274"/>
  <c r="BG1274"/>
  <c r="BF1274"/>
  <c r="T1274"/>
  <c r="R1274"/>
  <c r="P1274"/>
  <c r="BI1272"/>
  <c r="BH1272"/>
  <c r="BG1272"/>
  <c r="BF1272"/>
  <c r="T1272"/>
  <c r="R1272"/>
  <c r="P1272"/>
  <c r="BI1270"/>
  <c r="BH1270"/>
  <c r="BG1270"/>
  <c r="BF1270"/>
  <c r="T1270"/>
  <c r="R1270"/>
  <c r="P1270"/>
  <c r="BI1268"/>
  <c r="BH1268"/>
  <c r="BG1268"/>
  <c r="BF1268"/>
  <c r="T1268"/>
  <c r="R1268"/>
  <c r="P1268"/>
  <c r="BI1266"/>
  <c r="BH1266"/>
  <c r="BG1266"/>
  <c r="BF1266"/>
  <c r="T1266"/>
  <c r="R1266"/>
  <c r="P1266"/>
  <c r="BI1264"/>
  <c r="BH1264"/>
  <c r="BG1264"/>
  <c r="BF1264"/>
  <c r="T1264"/>
  <c r="R1264"/>
  <c r="P1264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56"/>
  <c r="BH1256"/>
  <c r="BG1256"/>
  <c r="BF1256"/>
  <c r="T1256"/>
  <c r="R1256"/>
  <c r="P1256"/>
  <c r="BI1254"/>
  <c r="BH1254"/>
  <c r="BG1254"/>
  <c r="BF1254"/>
  <c r="T1254"/>
  <c r="R1254"/>
  <c r="P1254"/>
  <c r="BI1252"/>
  <c r="BH1252"/>
  <c r="BG1252"/>
  <c r="BF1252"/>
  <c r="T1252"/>
  <c r="R1252"/>
  <c r="P1252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8"/>
  <c r="BH1228"/>
  <c r="BG1228"/>
  <c r="BF1228"/>
  <c r="T1228"/>
  <c r="R1228"/>
  <c r="P1228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2"/>
  <c r="BH1212"/>
  <c r="BG1212"/>
  <c r="BF1212"/>
  <c r="T1212"/>
  <c r="R1212"/>
  <c r="P1212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8"/>
  <c r="BH1188"/>
  <c r="BG1188"/>
  <c r="BF1188"/>
  <c r="T1188"/>
  <c r="R1188"/>
  <c r="P1188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80"/>
  <c r="BH1180"/>
  <c r="BG1180"/>
  <c r="BF1180"/>
  <c r="T1180"/>
  <c r="R1180"/>
  <c r="P1180"/>
  <c r="BI1178"/>
  <c r="BH1178"/>
  <c r="BG1178"/>
  <c r="BF1178"/>
  <c r="T1178"/>
  <c r="R1178"/>
  <c r="P1178"/>
  <c r="BI1176"/>
  <c r="BH1176"/>
  <c r="BG1176"/>
  <c r="BF1176"/>
  <c r="T1176"/>
  <c r="R1176"/>
  <c r="P1176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6"/>
  <c r="BH1166"/>
  <c r="BG1166"/>
  <c r="BF1166"/>
  <c r="T1166"/>
  <c r="R1166"/>
  <c r="P1166"/>
  <c r="BI1164"/>
  <c r="BH1164"/>
  <c r="BG1164"/>
  <c r="BF1164"/>
  <c r="T1164"/>
  <c r="R1164"/>
  <c r="P1164"/>
  <c r="BI1162"/>
  <c r="BH1162"/>
  <c r="BG1162"/>
  <c r="BF1162"/>
  <c r="T1162"/>
  <c r="R1162"/>
  <c r="P1162"/>
  <c r="BI1160"/>
  <c r="BH1160"/>
  <c r="BG1160"/>
  <c r="BF1160"/>
  <c r="T1160"/>
  <c r="R1160"/>
  <c r="P1160"/>
  <c r="BI1158"/>
  <c r="BH1158"/>
  <c r="BG1158"/>
  <c r="BF1158"/>
  <c r="T1158"/>
  <c r="R1158"/>
  <c r="P1158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6"/>
  <c r="BH1146"/>
  <c r="BG1146"/>
  <c r="BF1146"/>
  <c r="T1146"/>
  <c r="R1146"/>
  <c r="P1146"/>
  <c r="BI1144"/>
  <c r="BH1144"/>
  <c r="BG1144"/>
  <c r="BF1144"/>
  <c r="T1144"/>
  <c r="R1144"/>
  <c r="P1144"/>
  <c r="BI1142"/>
  <c r="BH1142"/>
  <c r="BG1142"/>
  <c r="BF1142"/>
  <c r="T1142"/>
  <c r="R1142"/>
  <c r="P1142"/>
  <c r="BI1140"/>
  <c r="BH1140"/>
  <c r="BG1140"/>
  <c r="BF1140"/>
  <c r="T1140"/>
  <c r="R1140"/>
  <c r="P1140"/>
  <c r="BI1138"/>
  <c r="BH1138"/>
  <c r="BG1138"/>
  <c r="BF1138"/>
  <c r="T1138"/>
  <c r="R1138"/>
  <c r="P1138"/>
  <c r="BI1136"/>
  <c r="BH1136"/>
  <c r="BG1136"/>
  <c r="BF1136"/>
  <c r="T1136"/>
  <c r="R1136"/>
  <c r="P1136"/>
  <c r="BI1134"/>
  <c r="BH1134"/>
  <c r="BG1134"/>
  <c r="BF1134"/>
  <c r="T1134"/>
  <c r="R1134"/>
  <c r="P1134"/>
  <c r="BI1132"/>
  <c r="BH1132"/>
  <c r="BG1132"/>
  <c r="BF1132"/>
  <c r="T1132"/>
  <c r="R1132"/>
  <c r="P1132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20"/>
  <c r="BH1120"/>
  <c r="BG1120"/>
  <c r="BF1120"/>
  <c r="T1120"/>
  <c r="R1120"/>
  <c r="P1120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1000"/>
  <c r="BH1000"/>
  <c r="BG1000"/>
  <c r="BF1000"/>
  <c r="T1000"/>
  <c r="R1000"/>
  <c r="P1000"/>
  <c r="BI998"/>
  <c r="BH998"/>
  <c r="BG998"/>
  <c r="BF998"/>
  <c r="T998"/>
  <c r="R998"/>
  <c r="P998"/>
  <c r="BI996"/>
  <c r="BH996"/>
  <c r="BG996"/>
  <c r="BF996"/>
  <c r="T996"/>
  <c r="R996"/>
  <c r="P996"/>
  <c r="BI994"/>
  <c r="BH994"/>
  <c r="BG994"/>
  <c r="BF994"/>
  <c r="T994"/>
  <c r="R994"/>
  <c r="P994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80"/>
  <c r="BH980"/>
  <c r="BG980"/>
  <c r="BF980"/>
  <c r="T980"/>
  <c r="R980"/>
  <c r="P980"/>
  <c r="BI978"/>
  <c r="BH978"/>
  <c r="BG978"/>
  <c r="BF978"/>
  <c r="T978"/>
  <c r="R978"/>
  <c r="P978"/>
  <c r="BI976"/>
  <c r="BH976"/>
  <c r="BG976"/>
  <c r="BF976"/>
  <c r="T976"/>
  <c r="R976"/>
  <c r="P976"/>
  <c r="BI974"/>
  <c r="BH974"/>
  <c r="BG974"/>
  <c r="BF974"/>
  <c r="T974"/>
  <c r="R974"/>
  <c r="P974"/>
  <c r="BI972"/>
  <c r="BH972"/>
  <c r="BG972"/>
  <c r="BF972"/>
  <c r="T972"/>
  <c r="R972"/>
  <c r="P972"/>
  <c r="BI970"/>
  <c r="BH970"/>
  <c r="BG970"/>
  <c r="BF970"/>
  <c r="T970"/>
  <c r="R970"/>
  <c r="P970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50"/>
  <c r="BH950"/>
  <c r="BG950"/>
  <c r="BF950"/>
  <c r="T950"/>
  <c r="R950"/>
  <c r="P950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2"/>
  <c r="BH902"/>
  <c r="BG902"/>
  <c r="BF902"/>
  <c r="T902"/>
  <c r="R902"/>
  <c r="P902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92"/>
  <c r="BH892"/>
  <c r="BG892"/>
  <c r="BF892"/>
  <c r="T892"/>
  <c r="R892"/>
  <c r="P892"/>
  <c r="BI890"/>
  <c r="BH890"/>
  <c r="BG890"/>
  <c r="BF890"/>
  <c r="T890"/>
  <c r="R890"/>
  <c r="P890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60"/>
  <c r="BH860"/>
  <c r="BG860"/>
  <c r="BF860"/>
  <c r="T860"/>
  <c r="R860"/>
  <c r="P860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F81"/>
  <c r="F79"/>
  <c r="E77"/>
  <c r="J59"/>
  <c r="F58"/>
  <c r="F56"/>
  <c r="E54"/>
  <c r="J23"/>
  <c r="E23"/>
  <c r="J81"/>
  <c r="J22"/>
  <c r="J20"/>
  <c r="E20"/>
  <c r="F82"/>
  <c r="J19"/>
  <c r="J14"/>
  <c r="J56"/>
  <c r="E7"/>
  <c r="E73"/>
  <c i="1" r="L50"/>
  <c r="AM50"/>
  <c r="AM49"/>
  <c r="L49"/>
  <c r="AM47"/>
  <c r="L47"/>
  <c r="L45"/>
  <c r="L44"/>
  <c i="2" r="BK2638"/>
  <c r="J2592"/>
  <c r="BK2556"/>
  <c r="J2538"/>
  <c r="J2522"/>
  <c r="J2504"/>
  <c r="BK2494"/>
  <c r="J2478"/>
  <c r="BK2468"/>
  <c r="J2448"/>
  <c r="BK2436"/>
  <c r="BK2428"/>
  <c r="BK2418"/>
  <c r="BK2396"/>
  <c r="J2378"/>
  <c r="BK2334"/>
  <c r="BK2326"/>
  <c r="BK2308"/>
  <c r="BK2274"/>
  <c r="J2256"/>
  <c r="BK2212"/>
  <c r="BK2204"/>
  <c r="J2182"/>
  <c r="J2172"/>
  <c r="BK2138"/>
  <c r="J2120"/>
  <c r="BK2090"/>
  <c r="BK2070"/>
  <c r="J2050"/>
  <c r="J2042"/>
  <c r="BK2026"/>
  <c r="J1992"/>
  <c r="BK1984"/>
  <c r="J1970"/>
  <c r="BK1956"/>
  <c r="J1944"/>
  <c r="BK1932"/>
  <c r="J1920"/>
  <c r="J1912"/>
  <c r="BK1892"/>
  <c r="J1882"/>
  <c r="BK1868"/>
  <c r="BK1854"/>
  <c r="J1836"/>
  <c r="J1828"/>
  <c r="J1820"/>
  <c r="J1812"/>
  <c r="J1796"/>
  <c r="BK1786"/>
  <c r="J1776"/>
  <c r="J1750"/>
  <c r="J1720"/>
  <c r="BK1698"/>
  <c r="BK1686"/>
  <c r="J1658"/>
  <c r="BK1650"/>
  <c r="J1626"/>
  <c r="J1610"/>
  <c r="BK1574"/>
  <c r="BK1562"/>
  <c r="J1550"/>
  <c r="BK1532"/>
  <c r="J1524"/>
  <c r="J1516"/>
  <c r="BK1504"/>
  <c r="J1486"/>
  <c r="J1470"/>
  <c r="BK1452"/>
  <c r="J1442"/>
  <c r="BK1430"/>
  <c r="J1422"/>
  <c r="BK1410"/>
  <c r="BK1402"/>
  <c r="BK1396"/>
  <c r="BK1380"/>
  <c r="BK1372"/>
  <c r="BK1348"/>
  <c r="BK1340"/>
  <c r="BK1316"/>
  <c r="BK1308"/>
  <c r="BK1296"/>
  <c r="J1290"/>
  <c r="BK1264"/>
  <c r="J1252"/>
  <c r="J1232"/>
  <c r="BK1210"/>
  <c r="BK1200"/>
  <c r="J1192"/>
  <c r="J1178"/>
  <c r="BK1166"/>
  <c r="BK1156"/>
  <c r="BK1148"/>
  <c r="J1120"/>
  <c r="J1106"/>
  <c r="J1098"/>
  <c r="J1068"/>
  <c r="J1052"/>
  <c r="J1036"/>
  <c r="J1012"/>
  <c r="BK1000"/>
  <c r="BK992"/>
  <c r="BK986"/>
  <c r="BK976"/>
  <c r="J958"/>
  <c r="J940"/>
  <c r="J930"/>
  <c r="BK914"/>
  <c r="BK890"/>
  <c r="J862"/>
  <c r="J850"/>
  <c r="J842"/>
  <c r="J818"/>
  <c r="BK804"/>
  <c r="BK776"/>
  <c r="J754"/>
  <c r="BK734"/>
  <c r="J724"/>
  <c r="J708"/>
  <c r="J696"/>
  <c r="J668"/>
  <c r="BK662"/>
  <c r="J632"/>
  <c r="J622"/>
  <c r="J600"/>
  <c r="J534"/>
  <c r="BK526"/>
  <c r="BK518"/>
  <c r="BK508"/>
  <c r="BK500"/>
  <c r="J464"/>
  <c r="J452"/>
  <c r="BK438"/>
  <c r="J426"/>
  <c r="BK420"/>
  <c r="BK384"/>
  <c r="J346"/>
  <c r="J330"/>
  <c r="J312"/>
  <c r="BK306"/>
  <c r="J284"/>
  <c r="BK266"/>
  <c r="BK250"/>
  <c r="BK222"/>
  <c r="J208"/>
  <c r="BK194"/>
  <c r="J180"/>
  <c r="J164"/>
  <c r="BK158"/>
  <c r="BK150"/>
  <c r="BK132"/>
  <c r="BK118"/>
  <c r="BK112"/>
  <c r="J100"/>
  <c r="J86"/>
  <c r="J3378"/>
  <c r="BK3374"/>
  <c r="J3368"/>
  <c r="BK3350"/>
  <c r="J3338"/>
  <c r="BK3330"/>
  <c r="J3324"/>
  <c r="J3314"/>
  <c r="J3300"/>
  <c r="J3292"/>
  <c r="BK3280"/>
  <c r="J3274"/>
  <c r="BK3268"/>
  <c r="J3256"/>
  <c r="J3246"/>
  <c r="J3232"/>
  <c r="BK3218"/>
  <c r="BK3200"/>
  <c r="J3188"/>
  <c r="BK3182"/>
  <c r="BK3174"/>
  <c r="BK3154"/>
  <c r="BK3128"/>
  <c r="J3100"/>
  <c r="BK3082"/>
  <c r="J3064"/>
  <c r="J3048"/>
  <c r="J3036"/>
  <c r="BK3024"/>
  <c r="BK3006"/>
  <c r="J2986"/>
  <c r="J2974"/>
  <c r="J2960"/>
  <c r="BK2952"/>
  <c r="J2932"/>
  <c r="J2912"/>
  <c r="J2876"/>
  <c r="J2864"/>
  <c r="BK2844"/>
  <c r="J2820"/>
  <c r="J2804"/>
  <c r="BK2794"/>
  <c r="BK2780"/>
  <c r="J2768"/>
  <c r="J2744"/>
  <c r="J2724"/>
  <c r="J2718"/>
  <c r="J2706"/>
  <c r="J2688"/>
  <c r="BK2676"/>
  <c r="J2644"/>
  <c r="J2630"/>
  <c r="BK2624"/>
  <c r="J2610"/>
  <c r="J2604"/>
  <c r="J2594"/>
  <c r="J2582"/>
  <c r="J2576"/>
  <c r="BK2566"/>
  <c r="BK2558"/>
  <c r="J2550"/>
  <c r="J2540"/>
  <c r="J2528"/>
  <c r="J2520"/>
  <c r="J2510"/>
  <c r="J2490"/>
  <c r="J2484"/>
  <c r="BK2448"/>
  <c r="BK2444"/>
  <c r="J2418"/>
  <c r="J2412"/>
  <c r="BK2406"/>
  <c r="BK2388"/>
  <c r="BK2378"/>
  <c r="BK2370"/>
  <c r="BK2356"/>
  <c r="J2344"/>
  <c r="BK2330"/>
  <c r="BK2310"/>
  <c r="BK2302"/>
  <c r="BK2292"/>
  <c r="BK2276"/>
  <c r="BK2260"/>
  <c r="BK2240"/>
  <c r="J2232"/>
  <c r="J2226"/>
  <c r="J2206"/>
  <c r="J2192"/>
  <c r="J2180"/>
  <c r="J2158"/>
  <c r="J2152"/>
  <c r="BK2118"/>
  <c r="BK2110"/>
  <c r="J2098"/>
  <c r="J2082"/>
  <c r="J2076"/>
  <c r="BK2068"/>
  <c r="J2056"/>
  <c r="J2040"/>
  <c r="BK2034"/>
  <c r="J2028"/>
  <c r="BK2024"/>
  <c r="J2016"/>
  <c r="J2006"/>
  <c r="BK1990"/>
  <c r="J1984"/>
  <c r="BK1970"/>
  <c r="J1964"/>
  <c r="BK1954"/>
  <c r="J1932"/>
  <c r="BK1910"/>
  <c r="BK1890"/>
  <c r="BK1876"/>
  <c r="BK1866"/>
  <c r="J1854"/>
  <c r="J1848"/>
  <c r="J1840"/>
  <c r="BK1830"/>
  <c r="J1816"/>
  <c r="J1794"/>
  <c r="BK1782"/>
  <c r="BK1772"/>
  <c r="J1766"/>
  <c r="BK1760"/>
  <c r="J1754"/>
  <c r="BK1742"/>
  <c r="J1734"/>
  <c r="J1718"/>
  <c r="J1712"/>
  <c r="J1704"/>
  <c r="J1688"/>
  <c r="J1672"/>
  <c r="J1664"/>
  <c r="J1660"/>
  <c r="J1648"/>
  <c r="J1630"/>
  <c r="BK1620"/>
  <c r="J1614"/>
  <c r="J1600"/>
  <c r="J1592"/>
  <c r="BK1582"/>
  <c r="BK1576"/>
  <c r="BK1560"/>
  <c r="BK1550"/>
  <c r="BK1542"/>
  <c r="BK1538"/>
  <c r="J1534"/>
  <c r="BK1528"/>
  <c r="BK1506"/>
  <c r="BK1494"/>
  <c r="J1488"/>
  <c r="BK1472"/>
  <c r="J1448"/>
  <c r="BK1442"/>
  <c r="BK1434"/>
  <c r="BK1418"/>
  <c r="J1406"/>
  <c r="BK1388"/>
  <c r="BK1370"/>
  <c r="J1360"/>
  <c r="BK1338"/>
  <c r="J1332"/>
  <c r="BK1320"/>
  <c r="BK1314"/>
  <c r="J1308"/>
  <c r="BK1302"/>
  <c r="J1282"/>
  <c r="BK1268"/>
  <c r="BK1262"/>
  <c r="J1250"/>
  <c r="BK1234"/>
  <c r="BK1228"/>
  <c r="J1220"/>
  <c r="J1198"/>
  <c r="BK1186"/>
  <c r="J1172"/>
  <c r="J1148"/>
  <c r="J1124"/>
  <c r="J1112"/>
  <c r="BK1102"/>
  <c r="J1092"/>
  <c r="BK1080"/>
  <c r="J1074"/>
  <c r="BK1054"/>
  <c r="BK1046"/>
  <c r="J1030"/>
  <c r="J1020"/>
  <c r="BK1002"/>
  <c r="BK972"/>
  <c r="BK958"/>
  <c r="J948"/>
  <c r="BK934"/>
  <c r="BK908"/>
  <c r="J900"/>
  <c r="J892"/>
  <c r="J882"/>
  <c r="BK854"/>
  <c r="BK842"/>
  <c r="BK834"/>
  <c r="BK812"/>
  <c r="J804"/>
  <c r="BK790"/>
  <c r="BK782"/>
  <c r="J776"/>
  <c r="BK766"/>
  <c r="J760"/>
  <c r="J756"/>
  <c r="J748"/>
  <c r="J738"/>
  <c r="BK730"/>
  <c r="BK722"/>
  <c r="BK716"/>
  <c r="BK708"/>
  <c r="BK700"/>
  <c r="BK694"/>
  <c r="J680"/>
  <c r="BK672"/>
  <c r="J654"/>
  <c r="J648"/>
  <c r="BK642"/>
  <c r="BK634"/>
  <c r="J628"/>
  <c r="BK618"/>
  <c r="J592"/>
  <c r="BK584"/>
  <c r="J578"/>
  <c r="BK568"/>
  <c r="J560"/>
  <c r="BK550"/>
  <c r="J536"/>
  <c r="BK530"/>
  <c r="BK524"/>
  <c r="BK510"/>
  <c r="J494"/>
  <c r="BK476"/>
  <c r="J460"/>
  <c r="BK456"/>
  <c r="J450"/>
  <c r="J434"/>
  <c r="BK430"/>
  <c r="BK426"/>
  <c r="J420"/>
  <c r="J408"/>
  <c r="J404"/>
  <c r="J394"/>
  <c r="J388"/>
  <c r="J382"/>
  <c r="J374"/>
  <c r="BK366"/>
  <c r="J362"/>
  <c r="J356"/>
  <c r="J342"/>
  <c r="BK330"/>
  <c r="BK314"/>
  <c r="BK298"/>
  <c r="J282"/>
  <c r="BK276"/>
  <c r="BK264"/>
  <c r="BK258"/>
  <c r="J242"/>
  <c r="BK232"/>
  <c r="J206"/>
  <c r="BK196"/>
  <c r="BK190"/>
  <c r="J168"/>
  <c r="J146"/>
  <c r="J138"/>
  <c r="J130"/>
  <c r="J124"/>
  <c r="BK114"/>
  <c r="BK98"/>
  <c r="BK88"/>
  <c r="BK3364"/>
  <c r="BK3358"/>
  <c r="BK3352"/>
  <c r="BK3332"/>
  <c r="BK3324"/>
  <c r="BK3320"/>
  <c r="BK3290"/>
  <c r="J3284"/>
  <c r="J3276"/>
  <c r="J3270"/>
  <c r="J3262"/>
  <c r="BK3252"/>
  <c r="BK3246"/>
  <c r="J3240"/>
  <c r="BK3230"/>
  <c r="BK3226"/>
  <c r="J3218"/>
  <c r="BK3198"/>
  <c r="BK3192"/>
  <c r="J3180"/>
  <c r="J3160"/>
  <c r="J3154"/>
  <c r="BK3146"/>
  <c r="BK3140"/>
  <c r="J3134"/>
  <c r="BK3120"/>
  <c r="BK3110"/>
  <c r="BK3100"/>
  <c r="BK3080"/>
  <c r="BK3074"/>
  <c r="BK3060"/>
  <c r="BK3054"/>
  <c r="BK3028"/>
  <c r="BK3014"/>
  <c r="J2996"/>
  <c r="J2984"/>
  <c r="BK2976"/>
  <c r="BK2966"/>
  <c r="BK2942"/>
  <c r="J2926"/>
  <c r="BK2918"/>
  <c r="J2908"/>
  <c r="J2900"/>
  <c r="BK2890"/>
  <c r="BK2878"/>
  <c r="J2868"/>
  <c r="J2858"/>
  <c r="J2852"/>
  <c r="BK2836"/>
  <c r="J2832"/>
  <c r="J2816"/>
  <c r="J2806"/>
  <c r="J2798"/>
  <c r="J2788"/>
  <c r="BK2784"/>
  <c r="J2774"/>
  <c r="BK2756"/>
  <c r="J2738"/>
  <c r="BK2730"/>
  <c r="BK2718"/>
  <c r="J2712"/>
  <c r="BK2708"/>
  <c r="BK2698"/>
  <c r="J2666"/>
  <c r="BK2656"/>
  <c r="BK2644"/>
  <c r="BK2636"/>
  <c r="BK2620"/>
  <c r="BK2614"/>
  <c r="BK2602"/>
  <c r="BK2592"/>
  <c r="BK2586"/>
  <c r="BK2574"/>
  <c r="BK2564"/>
  <c r="BK2546"/>
  <c r="J2534"/>
  <c r="BK2524"/>
  <c r="BK2516"/>
  <c r="BK2508"/>
  <c r="J2494"/>
  <c r="BK2480"/>
  <c r="J2474"/>
  <c r="BK2462"/>
  <c r="BK2456"/>
  <c r="J2440"/>
  <c r="J2428"/>
  <c r="J2424"/>
  <c r="J2414"/>
  <c r="J2398"/>
  <c r="J2384"/>
  <c r="J2368"/>
  <c r="J2360"/>
  <c r="J2350"/>
  <c r="BK2340"/>
  <c r="J2324"/>
  <c r="BK2312"/>
  <c r="BK2298"/>
  <c r="J2288"/>
  <c r="BK2282"/>
  <c r="J2274"/>
  <c r="J2268"/>
  <c r="BK2262"/>
  <c r="J2250"/>
  <c r="J2240"/>
  <c r="BK2234"/>
  <c r="J2228"/>
  <c r="J2218"/>
  <c r="J2202"/>
  <c r="J2186"/>
  <c r="J2178"/>
  <c r="J2170"/>
  <c r="BK2164"/>
  <c r="BK2158"/>
  <c r="BK2144"/>
  <c r="J2136"/>
  <c r="J2122"/>
  <c r="J2116"/>
  <c r="J2106"/>
  <c r="J2100"/>
  <c r="BK2088"/>
  <c r="BK2066"/>
  <c r="J2058"/>
  <c r="J2036"/>
  <c r="BK2022"/>
  <c r="J2008"/>
  <c r="J2000"/>
  <c r="J1982"/>
  <c r="J1966"/>
  <c r="BK1944"/>
  <c r="J1930"/>
  <c r="J1904"/>
  <c r="J1900"/>
  <c r="BK1886"/>
  <c r="J1874"/>
  <c r="J1858"/>
  <c r="J1842"/>
  <c r="BK1814"/>
  <c r="BK1806"/>
  <c r="J1802"/>
  <c r="BK1752"/>
  <c r="BK1744"/>
  <c r="J1728"/>
  <c r="J1722"/>
  <c r="BK1706"/>
  <c r="BK1684"/>
  <c r="J1676"/>
  <c r="J1666"/>
  <c r="BK1642"/>
  <c r="J1636"/>
  <c r="BK1626"/>
  <c r="J1604"/>
  <c r="J1590"/>
  <c r="J1584"/>
  <c r="J1578"/>
  <c r="BK1570"/>
  <c r="J1564"/>
  <c r="J1558"/>
  <c r="BK1546"/>
  <c r="J1536"/>
  <c r="BK1516"/>
  <c r="J1508"/>
  <c r="J1500"/>
  <c r="J1494"/>
  <c r="J1476"/>
  <c r="BK1468"/>
  <c r="BK1458"/>
  <c r="BK1450"/>
  <c r="J1430"/>
  <c r="J1416"/>
  <c r="J1412"/>
  <c r="BK1386"/>
  <c r="BK1362"/>
  <c r="J1350"/>
  <c r="BK1336"/>
  <c r="J1328"/>
  <c r="BK1324"/>
  <c r="J1300"/>
  <c r="BK1286"/>
  <c r="J1278"/>
  <c r="BK1266"/>
  <c r="BK1246"/>
  <c r="J1238"/>
  <c r="BK1224"/>
  <c r="BK1220"/>
  <c r="BK1174"/>
  <c r="BK1168"/>
  <c r="J1166"/>
  <c r="BK1160"/>
  <c r="BK1152"/>
  <c r="BK1142"/>
  <c r="J1140"/>
  <c r="J1136"/>
  <c r="BK1134"/>
  <c r="BK1132"/>
  <c r="J1130"/>
  <c r="J1128"/>
  <c r="J1126"/>
  <c r="BK1118"/>
  <c r="J1116"/>
  <c r="J1094"/>
  <c r="BK1086"/>
  <c r="BK1074"/>
  <c r="BK1060"/>
  <c r="J1054"/>
  <c r="J1048"/>
  <c r="BK1028"/>
  <c r="BK1022"/>
  <c r="J1014"/>
  <c r="J996"/>
  <c r="J968"/>
  <c r="BK952"/>
  <c r="BK926"/>
  <c r="J920"/>
  <c r="J912"/>
  <c r="BK894"/>
  <c r="J884"/>
  <c r="BK878"/>
  <c r="J874"/>
  <c r="J870"/>
  <c r="J858"/>
  <c r="J854"/>
  <c r="J838"/>
  <c r="J830"/>
  <c r="BK826"/>
  <c r="J822"/>
  <c r="J676"/>
  <c r="J662"/>
  <c r="BK658"/>
  <c r="J640"/>
  <c r="J620"/>
  <c r="J614"/>
  <c r="BK606"/>
  <c r="BK600"/>
  <c r="J588"/>
  <c r="BK582"/>
  <c r="J574"/>
  <c r="BK566"/>
  <c r="BK558"/>
  <c r="J552"/>
  <c r="BK540"/>
  <c r="J518"/>
  <c r="J498"/>
  <c r="J484"/>
  <c r="J472"/>
  <c r="BK464"/>
  <c r="BK450"/>
  <c r="J444"/>
  <c r="J418"/>
  <c r="J414"/>
  <c r="BK408"/>
  <c r="BK388"/>
  <c r="BK378"/>
  <c r="J366"/>
  <c r="BK354"/>
  <c r="J348"/>
  <c r="BK344"/>
  <c r="BK334"/>
  <c r="BK318"/>
  <c r="J298"/>
  <c r="BK292"/>
  <c r="J288"/>
  <c r="BK280"/>
  <c r="J274"/>
  <c r="J260"/>
  <c r="BK252"/>
  <c r="BK240"/>
  <c r="BK230"/>
  <c r="J222"/>
  <c r="J210"/>
  <c r="BK200"/>
  <c r="BK184"/>
  <c r="BK166"/>
  <c r="J158"/>
  <c r="J142"/>
  <c r="J136"/>
  <c r="J116"/>
  <c r="J96"/>
  <c r="BK3368"/>
  <c r="J3350"/>
  <c r="BK3334"/>
  <c r="BK3206"/>
  <c r="BK3188"/>
  <c r="BK3168"/>
  <c r="BK3164"/>
  <c r="J3148"/>
  <c r="J3140"/>
  <c r="J3136"/>
  <c r="J3124"/>
  <c r="BK3118"/>
  <c r="J3108"/>
  <c r="BK3098"/>
  <c r="BK3092"/>
  <c r="J3082"/>
  <c r="J3076"/>
  <c r="J3068"/>
  <c r="J3062"/>
  <c r="BK3048"/>
  <c r="BK3038"/>
  <c r="BK3030"/>
  <c r="BK3018"/>
  <c r="J3010"/>
  <c r="J3000"/>
  <c r="BK2992"/>
  <c r="BK2974"/>
  <c r="J2954"/>
  <c r="J2942"/>
  <c r="BK2934"/>
  <c r="BK2922"/>
  <c r="BK2908"/>
  <c r="BK2900"/>
  <c r="BK2886"/>
  <c r="BK2880"/>
  <c r="BK2868"/>
  <c r="J2862"/>
  <c r="BK2846"/>
  <c r="J2834"/>
  <c r="BK2798"/>
  <c r="J2790"/>
  <c r="J2784"/>
  <c r="BK2770"/>
  <c r="J2760"/>
  <c r="BK2752"/>
  <c r="J2740"/>
  <c r="BK2724"/>
  <c r="BK2706"/>
  <c r="BK2690"/>
  <c r="J2682"/>
  <c r="BK2674"/>
  <c r="BK2666"/>
  <c r="J2658"/>
  <c r="BK2650"/>
  <c r="J2640"/>
  <c r="BK2630"/>
  <c r="J2620"/>
  <c r="J2606"/>
  <c r="J2596"/>
  <c r="J2578"/>
  <c r="BK2572"/>
  <c r="J2556"/>
  <c r="BK2548"/>
  <c r="J2532"/>
  <c r="J2516"/>
  <c r="J2500"/>
  <c r="BK2482"/>
  <c r="BK2460"/>
  <c r="J2452"/>
  <c r="J2436"/>
  <c r="J2422"/>
  <c r="J2408"/>
  <c r="J2392"/>
  <c r="BK2384"/>
  <c r="J2370"/>
  <c r="J2362"/>
  <c r="J2356"/>
  <c r="BK2350"/>
  <c r="BK2344"/>
  <c r="J2336"/>
  <c r="J2326"/>
  <c r="BK2318"/>
  <c r="J2312"/>
  <c r="J2302"/>
  <c r="BK2290"/>
  <c r="J2282"/>
  <c r="BK2278"/>
  <c r="BK2252"/>
  <c r="J2246"/>
  <c r="J2236"/>
  <c r="J2222"/>
  <c r="BK2214"/>
  <c r="BK2202"/>
  <c r="BK2192"/>
  <c r="BK2182"/>
  <c r="BK2166"/>
  <c r="J2160"/>
  <c r="J2148"/>
  <c r="J2142"/>
  <c r="BK2136"/>
  <c r="BK2130"/>
  <c r="BK2124"/>
  <c r="J2110"/>
  <c r="J2104"/>
  <c r="BK2080"/>
  <c r="BK2074"/>
  <c r="J2068"/>
  <c r="BK2056"/>
  <c r="J2044"/>
  <c r="J2024"/>
  <c r="BK2018"/>
  <c r="BK2008"/>
  <c r="BK1998"/>
  <c r="BK1982"/>
  <c r="BK1972"/>
  <c r="J1958"/>
  <c r="BK1942"/>
  <c r="BK1936"/>
  <c r="BK1924"/>
  <c r="BK1920"/>
  <c r="J1910"/>
  <c r="BK1904"/>
  <c r="J1888"/>
  <c r="J1876"/>
  <c r="J1862"/>
  <c r="BK1840"/>
  <c r="J1832"/>
  <c r="J1814"/>
  <c r="BK1808"/>
  <c r="BK1796"/>
  <c r="J1788"/>
  <c r="BK1776"/>
  <c r="BK1770"/>
  <c r="BK1754"/>
  <c r="J1742"/>
  <c r="BK1728"/>
  <c r="BK1718"/>
  <c r="J1710"/>
  <c r="J1700"/>
  <c r="BK1694"/>
  <c r="BK1690"/>
  <c r="J1678"/>
  <c r="BK1666"/>
  <c r="BK1660"/>
  <c r="BK1648"/>
  <c r="J1644"/>
  <c r="BK1632"/>
  <c r="J1616"/>
  <c r="BK1610"/>
  <c r="J1602"/>
  <c r="BK1592"/>
  <c r="BK1586"/>
  <c r="J1522"/>
  <c r="J1502"/>
  <c r="J1480"/>
  <c r="BK1474"/>
  <c r="J1464"/>
  <c r="J1458"/>
  <c r="BK1426"/>
  <c r="BK1400"/>
  <c r="J1394"/>
  <c r="J1384"/>
  <c r="J1374"/>
  <c r="J1364"/>
  <c r="J1352"/>
  <c r="J1342"/>
  <c r="J1324"/>
  <c r="BK1300"/>
  <c r="BK1292"/>
  <c r="BK1282"/>
  <c r="J1274"/>
  <c r="J1254"/>
  <c r="J1248"/>
  <c r="J1234"/>
  <c r="J1216"/>
  <c r="BK1208"/>
  <c r="J1202"/>
  <c r="BK1188"/>
  <c r="J1184"/>
  <c r="BK1170"/>
  <c r="J1160"/>
  <c r="J1144"/>
  <c r="BK1140"/>
  <c r="BK1136"/>
  <c r="J1132"/>
  <c r="BK1126"/>
  <c r="J1114"/>
  <c r="J1102"/>
  <c r="J1086"/>
  <c r="J1070"/>
  <c r="BK1064"/>
  <c r="BK1056"/>
  <c r="BK1040"/>
  <c r="BK1034"/>
  <c r="J1026"/>
  <c r="BK1016"/>
  <c r="BK1008"/>
  <c r="J998"/>
  <c r="BK990"/>
  <c r="BK984"/>
  <c r="J972"/>
  <c r="BK964"/>
  <c r="J952"/>
  <c r="BK946"/>
  <c r="J938"/>
  <c r="BK924"/>
  <c r="BK916"/>
  <c r="BK906"/>
  <c r="BK900"/>
  <c r="J890"/>
  <c r="BK874"/>
  <c r="BK866"/>
  <c r="BK860"/>
  <c r="BK850"/>
  <c r="J844"/>
  <c r="J836"/>
  <c r="BK830"/>
  <c r="J798"/>
  <c r="BK794"/>
  <c r="BK792"/>
  <c r="BK788"/>
  <c r="J782"/>
  <c r="J774"/>
  <c r="J768"/>
  <c r="BK758"/>
  <c r="J752"/>
  <c r="J746"/>
  <c r="J740"/>
  <c r="J734"/>
  <c r="BK724"/>
  <c r="J710"/>
  <c r="J700"/>
  <c r="J692"/>
  <c r="J686"/>
  <c r="J672"/>
  <c r="BK660"/>
  <c r="BK652"/>
  <c r="J638"/>
  <c r="BK624"/>
  <c r="BK614"/>
  <c r="BK608"/>
  <c r="BK578"/>
  <c r="BK574"/>
  <c r="J564"/>
  <c r="J556"/>
  <c r="J546"/>
  <c r="J540"/>
  <c r="BK534"/>
  <c r="J510"/>
  <c r="J502"/>
  <c r="BK496"/>
  <c r="BK490"/>
  <c r="BK482"/>
  <c r="J474"/>
  <c r="J448"/>
  <c r="BK434"/>
  <c r="BK406"/>
  <c r="BK398"/>
  <c r="J392"/>
  <c r="J378"/>
  <c r="J372"/>
  <c r="J360"/>
  <c r="BK340"/>
  <c r="BK328"/>
  <c r="J320"/>
  <c r="J314"/>
  <c r="J308"/>
  <c r="BK294"/>
  <c r="J272"/>
  <c r="BK256"/>
  <c r="J244"/>
  <c r="J232"/>
  <c r="BK224"/>
  <c r="BK214"/>
  <c r="BK208"/>
  <c r="BK204"/>
  <c r="BK180"/>
  <c r="BK176"/>
  <c r="BK170"/>
  <c r="J140"/>
  <c r="J122"/>
  <c r="J110"/>
  <c r="BK104"/>
  <c r="BK86"/>
  <c i="3" r="BK224"/>
  <c r="J212"/>
  <c r="BK188"/>
  <c r="J173"/>
  <c r="BK146"/>
  <c r="J119"/>
  <c r="J104"/>
  <c r="BK89"/>
  <c r="BK197"/>
  <c r="J170"/>
  <c r="J158"/>
  <c r="J137"/>
  <c r="J113"/>
  <c r="BK233"/>
  <c r="J227"/>
  <c r="BK214"/>
  <c r="BK206"/>
  <c r="J194"/>
  <c r="J185"/>
  <c r="BK161"/>
  <c r="J149"/>
  <c r="BK137"/>
  <c r="J122"/>
  <c r="J116"/>
  <c r="J107"/>
  <c r="BK95"/>
  <c r="J86"/>
  <c r="J214"/>
  <c r="J197"/>
  <c r="BK182"/>
  <c r="BK173"/>
  <c r="J152"/>
  <c r="J134"/>
  <c r="BK116"/>
  <c i="4" r="BK128"/>
  <c r="BK120"/>
  <c r="BK110"/>
  <c r="BK102"/>
  <c r="J96"/>
  <c r="J84"/>
  <c r="BK106"/>
  <c r="BK84"/>
  <c r="J120"/>
  <c r="J116"/>
  <c r="BK104"/>
  <c r="J98"/>
  <c r="J92"/>
  <c r="BK86"/>
  <c r="BK124"/>
  <c r="J112"/>
  <c r="J90"/>
  <c i="5" r="BK88"/>
  <c r="J86"/>
  <c r="J82"/>
  <c r="J84"/>
  <c i="2" r="J3374"/>
  <c r="BK3372"/>
  <c r="J3366"/>
  <c r="J3362"/>
  <c r="J3352"/>
  <c r="BK3342"/>
  <c r="BK3338"/>
  <c r="BK3326"/>
  <c r="J3320"/>
  <c r="BK3314"/>
  <c r="BK3310"/>
  <c r="J3308"/>
  <c r="BK3300"/>
  <c r="BK3296"/>
  <c r="J3288"/>
  <c r="J3280"/>
  <c r="J3266"/>
  <c r="J3258"/>
  <c r="J3254"/>
  <c r="J3250"/>
  <c r="BK3240"/>
  <c r="J3238"/>
  <c r="J3236"/>
  <c r="BK3232"/>
  <c r="J3228"/>
  <c r="J3226"/>
  <c r="BK3222"/>
  <c r="J3220"/>
  <c r="J3216"/>
  <c r="J3212"/>
  <c r="BK3208"/>
  <c r="J3202"/>
  <c r="J3198"/>
  <c r="BK3184"/>
  <c r="BK3180"/>
  <c r="BK3176"/>
  <c r="J3172"/>
  <c r="J3164"/>
  <c r="BK3150"/>
  <c r="BK3134"/>
  <c r="BK3132"/>
  <c r="BK3124"/>
  <c r="J3118"/>
  <c r="J3110"/>
  <c r="J3102"/>
  <c r="J3090"/>
  <c r="J3084"/>
  <c r="J3066"/>
  <c r="J3054"/>
  <c r="J3042"/>
  <c r="J3024"/>
  <c r="BK3010"/>
  <c r="BK3002"/>
  <c r="BK2994"/>
  <c r="BK2986"/>
  <c r="J2966"/>
  <c r="J2958"/>
  <c r="BK2946"/>
  <c r="J2938"/>
  <c r="J2928"/>
  <c r="J2920"/>
  <c r="BK2910"/>
  <c r="J2892"/>
  <c r="J2878"/>
  <c r="J2866"/>
  <c r="BK2850"/>
  <c r="BK2842"/>
  <c r="BK2832"/>
  <c r="BK2820"/>
  <c r="BK2806"/>
  <c r="BK2766"/>
  <c r="BK2762"/>
  <c r="J2748"/>
  <c r="BK2734"/>
  <c r="J2720"/>
  <c r="J2702"/>
  <c r="BK2692"/>
  <c r="J2678"/>
  <c r="J2674"/>
  <c r="BK2664"/>
  <c r="BK2654"/>
  <c r="J2646"/>
  <c r="J2628"/>
  <c r="J2608"/>
  <c r="BK2588"/>
  <c r="J2564"/>
  <c r="J2546"/>
  <c r="BK2534"/>
  <c r="BK2520"/>
  <c r="BK2502"/>
  <c r="BK2488"/>
  <c r="BK2464"/>
  <c r="J2444"/>
  <c r="BK2432"/>
  <c r="BK2424"/>
  <c r="J2404"/>
  <c r="BK2392"/>
  <c r="J2374"/>
  <c r="BK2332"/>
  <c r="BK2324"/>
  <c r="J2286"/>
  <c r="BK2264"/>
  <c r="J2254"/>
  <c r="J2214"/>
  <c r="BK2206"/>
  <c r="J2184"/>
  <c r="J2174"/>
  <c r="BK2140"/>
  <c r="J2126"/>
  <c r="J2094"/>
  <c r="BK2086"/>
  <c r="J2062"/>
  <c r="J2048"/>
  <c r="BK2040"/>
  <c r="BK2004"/>
  <c r="J1990"/>
  <c r="BK1980"/>
  <c r="BK1968"/>
  <c r="J1954"/>
  <c r="J1936"/>
  <c r="BK1930"/>
  <c r="J1918"/>
  <c r="J1896"/>
  <c r="BK1884"/>
  <c r="BK1864"/>
  <c r="BK1852"/>
  <c r="J1844"/>
  <c r="BK1834"/>
  <c r="J1826"/>
  <c r="BK1818"/>
  <c r="J1800"/>
  <c r="BK1790"/>
  <c r="J1782"/>
  <c r="BK1762"/>
  <c r="BK1736"/>
  <c r="BK1710"/>
  <c r="J1690"/>
  <c r="J1684"/>
  <c r="J1656"/>
  <c r="BK1636"/>
  <c r="J1624"/>
  <c r="BK1602"/>
  <c r="J1570"/>
  <c r="BK1558"/>
  <c r="J1546"/>
  <c r="J1526"/>
  <c r="J1518"/>
  <c r="J1510"/>
  <c r="J1496"/>
  <c r="BK1482"/>
  <c r="J1468"/>
  <c r="J1440"/>
  <c r="J1434"/>
  <c r="J1426"/>
  <c r="BK1416"/>
  <c r="BK1404"/>
  <c r="BK1394"/>
  <c r="BK1378"/>
  <c r="J1370"/>
  <c r="BK1354"/>
  <c r="BK1342"/>
  <c r="J1318"/>
  <c r="BK1298"/>
  <c r="J1294"/>
  <c r="J1270"/>
  <c r="J1258"/>
  <c r="BK1240"/>
  <c r="BK1214"/>
  <c r="J1194"/>
  <c r="J1180"/>
  <c r="J1168"/>
  <c r="J1158"/>
  <c r="BK1150"/>
  <c r="J1122"/>
  <c r="BK1108"/>
  <c r="J1090"/>
  <c r="J1076"/>
  <c r="BK1062"/>
  <c r="J1038"/>
  <c r="J1018"/>
  <c r="J1006"/>
  <c r="J994"/>
  <c r="BK988"/>
  <c r="BK978"/>
  <c r="BK960"/>
  <c r="J954"/>
  <c r="BK936"/>
  <c r="BK920"/>
  <c r="BK910"/>
  <c r="J864"/>
  <c r="J848"/>
  <c r="J824"/>
  <c r="J816"/>
  <c r="J786"/>
  <c r="BK770"/>
  <c r="J742"/>
  <c r="J726"/>
  <c r="J714"/>
  <c r="BK688"/>
  <c r="J674"/>
  <c r="J658"/>
  <c r="J644"/>
  <c r="BK628"/>
  <c r="J602"/>
  <c r="J594"/>
  <c r="BK528"/>
  <c r="J520"/>
  <c r="J506"/>
  <c r="BK486"/>
  <c r="J466"/>
  <c r="J454"/>
  <c r="BK440"/>
  <c r="J428"/>
  <c r="BK418"/>
  <c r="BK386"/>
  <c r="BK352"/>
  <c r="J334"/>
  <c r="J326"/>
  <c r="BK308"/>
  <c r="J286"/>
  <c r="J264"/>
  <c r="J252"/>
  <c r="J226"/>
  <c r="J214"/>
  <c r="J186"/>
  <c r="J176"/>
  <c r="BK160"/>
  <c r="BK152"/>
  <c r="BK144"/>
  <c r="J120"/>
  <c r="BK108"/>
  <c r="J92"/>
  <c r="J3380"/>
  <c r="BK3376"/>
  <c r="J3372"/>
  <c r="J3358"/>
  <c r="J3342"/>
  <c r="BK3336"/>
  <c r="BK3328"/>
  <c r="J3318"/>
  <c r="BK3308"/>
  <c r="J3304"/>
  <c r="BK3294"/>
  <c r="BK3284"/>
  <c r="J3278"/>
  <c r="BK3270"/>
  <c r="BK3262"/>
  <c r="J3244"/>
  <c r="J3230"/>
  <c r="J3206"/>
  <c r="J3194"/>
  <c r="BK3186"/>
  <c r="J3176"/>
  <c r="BK3170"/>
  <c r="BK3148"/>
  <c r="BK3126"/>
  <c r="J3098"/>
  <c r="J3072"/>
  <c r="BK3052"/>
  <c r="BK3046"/>
  <c r="BK3020"/>
  <c r="J3002"/>
  <c r="J2990"/>
  <c r="J2976"/>
  <c r="BK2962"/>
  <c r="BK2954"/>
  <c r="BK2926"/>
  <c r="BK2904"/>
  <c r="BK2888"/>
  <c r="BK2860"/>
  <c r="J2848"/>
  <c r="BK2822"/>
  <c r="J2810"/>
  <c r="J2800"/>
  <c r="BK2790"/>
  <c r="J2776"/>
  <c r="J2770"/>
  <c r="J2756"/>
  <c r="BK2750"/>
  <c r="BK2732"/>
  <c r="J2722"/>
  <c r="BK2712"/>
  <c r="J2694"/>
  <c r="BK2682"/>
  <c r="J2672"/>
  <c r="BK2642"/>
  <c r="BK2628"/>
  <c r="BK2622"/>
  <c r="BK2608"/>
  <c r="J2602"/>
  <c r="J2584"/>
  <c r="BK2578"/>
  <c r="J2568"/>
  <c r="BK2560"/>
  <c r="J2552"/>
  <c r="J2542"/>
  <c r="BK2530"/>
  <c r="J2514"/>
  <c r="BK2504"/>
  <c r="J2496"/>
  <c r="J2486"/>
  <c r="J2470"/>
  <c r="BK2450"/>
  <c r="BK2430"/>
  <c r="BK2416"/>
  <c r="J2410"/>
  <c r="BK2404"/>
  <c r="BK2390"/>
  <c r="J2380"/>
  <c r="J2372"/>
  <c r="J2348"/>
  <c r="J2342"/>
  <c r="J2322"/>
  <c r="BK2306"/>
  <c r="J2296"/>
  <c r="BK2288"/>
  <c r="BK2268"/>
  <c r="J2244"/>
  <c r="BK2238"/>
  <c r="J2230"/>
  <c r="J2224"/>
  <c r="BK2216"/>
  <c r="J2196"/>
  <c r="BK2188"/>
  <c r="BK2172"/>
  <c r="J2154"/>
  <c r="J2128"/>
  <c r="J2114"/>
  <c r="BK2100"/>
  <c r="J2088"/>
  <c r="J2078"/>
  <c r="J2072"/>
  <c r="J2060"/>
  <c r="BK2050"/>
  <c r="BK2038"/>
  <c r="BK2032"/>
  <c r="J2026"/>
  <c r="J2018"/>
  <c r="BK2012"/>
  <c r="BK1992"/>
  <c r="J1986"/>
  <c r="BK1978"/>
  <c r="J1968"/>
  <c r="J1962"/>
  <c r="BK1950"/>
  <c r="BK1926"/>
  <c r="J1908"/>
  <c r="BK1888"/>
  <c r="J1878"/>
  <c r="J1860"/>
  <c r="J1852"/>
  <c r="BK1846"/>
  <c r="BK1836"/>
  <c r="BK1820"/>
  <c r="J1806"/>
  <c r="BK1788"/>
  <c r="J1780"/>
  <c r="J1774"/>
  <c r="J1768"/>
  <c r="J1762"/>
  <c r="J1756"/>
  <c r="J1746"/>
  <c r="J1738"/>
  <c r="BK1730"/>
  <c r="BK1714"/>
  <c r="J1706"/>
  <c r="BK1692"/>
  <c r="BK1678"/>
  <c r="BK1668"/>
  <c r="BK1658"/>
  <c r="J1646"/>
  <c r="BK1628"/>
  <c r="BK1618"/>
  <c r="J1608"/>
  <c r="J1598"/>
  <c r="BK1584"/>
  <c r="BK1578"/>
  <c r="BK1564"/>
  <c r="BK1554"/>
  <c r="J1548"/>
  <c r="J1542"/>
  <c r="J1538"/>
  <c r="J1530"/>
  <c r="BK1512"/>
  <c r="BK1500"/>
  <c r="BK1496"/>
  <c r="J1490"/>
  <c r="BK1484"/>
  <c r="J1446"/>
  <c r="BK1440"/>
  <c r="BK1422"/>
  <c r="BK1412"/>
  <c r="J1404"/>
  <c r="J1386"/>
  <c r="BK1368"/>
  <c r="J1356"/>
  <c r="J1336"/>
  <c r="BK1328"/>
  <c r="BK1318"/>
  <c r="BK1312"/>
  <c r="J1306"/>
  <c r="J1298"/>
  <c r="J1272"/>
  <c r="J1266"/>
  <c r="BK1260"/>
  <c r="J1246"/>
  <c r="BK1232"/>
  <c r="BK1226"/>
  <c r="BK1222"/>
  <c r="BK1202"/>
  <c r="J1188"/>
  <c r="BK1180"/>
  <c r="J1150"/>
  <c r="J1138"/>
  <c r="BK1114"/>
  <c r="BK1104"/>
  <c r="BK1094"/>
  <c r="BK1088"/>
  <c r="BK1076"/>
  <c r="BK1070"/>
  <c r="J1044"/>
  <c r="J1028"/>
  <c r="J1010"/>
  <c r="J982"/>
  <c r="BK970"/>
  <c r="J956"/>
  <c r="BK940"/>
  <c r="BK930"/>
  <c r="BK904"/>
  <c r="J898"/>
  <c r="J886"/>
  <c r="J880"/>
  <c r="J820"/>
  <c r="BK810"/>
  <c r="BK802"/>
  <c r="J792"/>
  <c r="J780"/>
  <c r="BK772"/>
  <c r="BK764"/>
  <c r="J758"/>
  <c r="BK750"/>
  <c r="BK744"/>
  <c r="J732"/>
  <c r="BK726"/>
  <c r="BK718"/>
  <c r="J712"/>
  <c r="BK704"/>
  <c r="BK696"/>
  <c r="BK686"/>
  <c r="BK676"/>
  <c r="BK670"/>
  <c r="J652"/>
  <c r="BK644"/>
  <c r="BK638"/>
  <c r="J630"/>
  <c r="J624"/>
  <c r="BK594"/>
  <c r="BK588"/>
  <c r="J582"/>
  <c r="BK576"/>
  <c r="J566"/>
  <c r="BK554"/>
  <c r="BK542"/>
  <c r="J528"/>
  <c r="BK522"/>
  <c r="J504"/>
  <c r="BK484"/>
  <c r="BK474"/>
  <c r="BK454"/>
  <c r="BK444"/>
  <c r="BK432"/>
  <c r="BK428"/>
  <c r="J422"/>
  <c r="BK416"/>
  <c r="J406"/>
  <c r="J396"/>
  <c r="BK390"/>
  <c r="J384"/>
  <c r="BK376"/>
  <c r="J368"/>
  <c r="BK360"/>
  <c r="J354"/>
  <c r="J340"/>
  <c r="J324"/>
  <c r="BK320"/>
  <c r="BK304"/>
  <c r="BK288"/>
  <c r="J278"/>
  <c r="J266"/>
  <c r="J256"/>
  <c r="J240"/>
  <c r="BK226"/>
  <c r="BK202"/>
  <c r="J194"/>
  <c r="BK172"/>
  <c r="J166"/>
  <c r="J150"/>
  <c r="BK142"/>
  <c r="BK134"/>
  <c r="J128"/>
  <c r="BK122"/>
  <c r="J112"/>
  <c r="BK94"/>
  <c r="J88"/>
  <c r="BK3380"/>
  <c r="BK3360"/>
  <c r="BK3354"/>
  <c r="J3348"/>
  <c r="J3330"/>
  <c r="BK3322"/>
  <c r="J3312"/>
  <c r="BK3304"/>
  <c r="J3294"/>
  <c r="BK3278"/>
  <c r="J3272"/>
  <c r="J3264"/>
  <c r="BK3258"/>
  <c r="BK3248"/>
  <c r="BK3242"/>
  <c r="J3234"/>
  <c r="J3224"/>
  <c r="BK3216"/>
  <c r="BK3196"/>
  <c r="BK3190"/>
  <c r="J3168"/>
  <c r="J3158"/>
  <c r="J3152"/>
  <c r="J3142"/>
  <c r="BK3136"/>
  <c r="J3122"/>
  <c r="BK3112"/>
  <c r="J3104"/>
  <c r="J3092"/>
  <c r="BK3076"/>
  <c r="BK3062"/>
  <c r="BK3056"/>
  <c r="J3034"/>
  <c r="BK3022"/>
  <c r="J3004"/>
  <c r="BK2988"/>
  <c r="BK2980"/>
  <c r="BK2972"/>
  <c r="J2964"/>
  <c r="J2940"/>
  <c r="BK2924"/>
  <c r="J2914"/>
  <c r="J2906"/>
  <c r="BK2892"/>
  <c r="J2886"/>
  <c r="J2874"/>
  <c r="BK2862"/>
  <c r="J2854"/>
  <c r="J2842"/>
  <c r="BK2830"/>
  <c r="BK2824"/>
  <c r="BK2810"/>
  <c r="BK2802"/>
  <c r="J2794"/>
  <c r="BK2782"/>
  <c r="BK2760"/>
  <c r="BK2744"/>
  <c r="BK2740"/>
  <c r="J2732"/>
  <c r="BK2722"/>
  <c r="BK2716"/>
  <c r="BK2702"/>
  <c r="J2686"/>
  <c r="J2668"/>
  <c r="J2662"/>
  <c r="J2654"/>
  <c r="J2642"/>
  <c r="J2624"/>
  <c r="BK2616"/>
  <c r="BK2610"/>
  <c r="J2598"/>
  <c r="J2588"/>
  <c r="BK2582"/>
  <c r="J2572"/>
  <c r="BK2562"/>
  <c r="BK2540"/>
  <c r="BK2532"/>
  <c r="BK2522"/>
  <c r="BK2512"/>
  <c r="BK2506"/>
  <c r="BK2492"/>
  <c r="J2482"/>
  <c r="J2476"/>
  <c r="J2464"/>
  <c r="BK2458"/>
  <c r="J2442"/>
  <c r="BK2434"/>
  <c r="J2416"/>
  <c r="J2400"/>
  <c r="J2396"/>
  <c r="BK2380"/>
  <c r="J2364"/>
  <c r="J2354"/>
  <c r="J2334"/>
  <c r="BK2316"/>
  <c r="J2306"/>
  <c r="BK2296"/>
  <c r="J2290"/>
  <c r="BK2286"/>
  <c r="J2276"/>
  <c r="J2270"/>
  <c r="J2264"/>
  <c r="BK2256"/>
  <c r="BK2246"/>
  <c r="BK2236"/>
  <c r="BK2230"/>
  <c r="BK2208"/>
  <c r="BK2200"/>
  <c r="J2190"/>
  <c r="BK2180"/>
  <c r="BK2174"/>
  <c r="J2168"/>
  <c r="BK2162"/>
  <c r="BK2146"/>
  <c r="J2138"/>
  <c r="J2124"/>
  <c r="J2118"/>
  <c r="J2112"/>
  <c r="J2102"/>
  <c r="BK2096"/>
  <c r="BK2084"/>
  <c r="BK2062"/>
  <c r="BK2042"/>
  <c r="J2032"/>
  <c r="J2010"/>
  <c r="BK2006"/>
  <c r="J1994"/>
  <c r="J1978"/>
  <c r="BK1964"/>
  <c r="J1942"/>
  <c r="J1928"/>
  <c r="J1906"/>
  <c r="BK1894"/>
  <c r="J1884"/>
  <c r="J1872"/>
  <c r="J1864"/>
  <c r="J1824"/>
  <c r="J1810"/>
  <c r="BK1768"/>
  <c r="BK1750"/>
  <c r="BK1746"/>
  <c r="BK1734"/>
  <c r="BK1726"/>
  <c r="BK1720"/>
  <c r="BK1704"/>
  <c r="BK1680"/>
  <c r="BK1672"/>
  <c r="BK1644"/>
  <c r="BK1638"/>
  <c r="J1628"/>
  <c r="J1620"/>
  <c r="BK1598"/>
  <c r="J1586"/>
  <c r="J1580"/>
  <c r="J1576"/>
  <c r="BK1568"/>
  <c r="J1562"/>
  <c r="J1554"/>
  <c r="BK1540"/>
  <c r="BK1524"/>
  <c r="BK1518"/>
  <c r="BK1510"/>
  <c r="BK1498"/>
  <c r="BK1478"/>
  <c r="J1472"/>
  <c r="J1460"/>
  <c r="J1454"/>
  <c r="BK1446"/>
  <c r="J1432"/>
  <c r="J1414"/>
  <c r="BK1390"/>
  <c r="BK1364"/>
  <c r="BK1352"/>
  <c r="BK1346"/>
  <c r="BK1332"/>
  <c r="BK1326"/>
  <c r="J1320"/>
  <c r="J1288"/>
  <c r="BK1280"/>
  <c r="BK1274"/>
  <c r="BK1256"/>
  <c r="BK1248"/>
  <c r="BK1242"/>
  <c r="J1096"/>
  <c r="BK1084"/>
  <c r="BK1072"/>
  <c r="J1058"/>
  <c r="BK1052"/>
  <c r="J1046"/>
  <c r="BK1026"/>
  <c r="J1016"/>
  <c r="BK1004"/>
  <c r="J978"/>
  <c r="J966"/>
  <c r="J946"/>
  <c r="BK938"/>
  <c r="J924"/>
  <c r="BK918"/>
  <c r="J906"/>
  <c r="J896"/>
  <c r="BK886"/>
  <c r="BK880"/>
  <c r="BK684"/>
  <c r="J646"/>
  <c r="J636"/>
  <c r="J616"/>
  <c r="BK610"/>
  <c r="BK604"/>
  <c r="J598"/>
  <c r="J586"/>
  <c r="J576"/>
  <c r="J572"/>
  <c r="BK564"/>
  <c r="BK556"/>
  <c r="BK548"/>
  <c r="J538"/>
  <c r="J512"/>
  <c r="J490"/>
  <c r="J482"/>
  <c r="J470"/>
  <c r="BK466"/>
  <c r="J456"/>
  <c r="BK446"/>
  <c r="J440"/>
  <c r="J416"/>
  <c r="BK410"/>
  <c r="J322"/>
  <c r="J290"/>
  <c r="BK284"/>
  <c r="BK278"/>
  <c r="BK270"/>
  <c r="BK254"/>
  <c r="BK242"/>
  <c r="BK234"/>
  <c r="J224"/>
  <c r="J218"/>
  <c r="BK198"/>
  <c r="BK188"/>
  <c r="J182"/>
  <c r="J162"/>
  <c r="J156"/>
  <c r="BK140"/>
  <c r="J134"/>
  <c r="J108"/>
  <c r="J94"/>
  <c r="BK3366"/>
  <c r="BK3348"/>
  <c r="J3344"/>
  <c r="J3328"/>
  <c r="J3150"/>
  <c r="BK3090"/>
  <c r="BK3066"/>
  <c r="J3060"/>
  <c r="BK3044"/>
  <c r="BK3036"/>
  <c r="J3026"/>
  <c r="J3016"/>
  <c r="BK3008"/>
  <c r="J2998"/>
  <c r="BK2982"/>
  <c r="BK2970"/>
  <c r="J2950"/>
  <c r="J2944"/>
  <c r="J2930"/>
  <c r="BK2916"/>
  <c r="BK2906"/>
  <c r="BK2902"/>
  <c r="J2890"/>
  <c r="J2882"/>
  <c r="BK2866"/>
  <c r="J2856"/>
  <c r="J2838"/>
  <c r="J2830"/>
  <c r="BK2826"/>
  <c r="BK2816"/>
  <c r="BK2800"/>
  <c r="BK2778"/>
  <c r="BK2768"/>
  <c r="J2762"/>
  <c r="BK2754"/>
  <c r="BK2746"/>
  <c r="J2726"/>
  <c r="J2708"/>
  <c r="J2696"/>
  <c r="BK2686"/>
  <c r="J2680"/>
  <c r="J2670"/>
  <c r="BK2662"/>
  <c r="J2656"/>
  <c r="BK2646"/>
  <c r="BK2634"/>
  <c r="J2626"/>
  <c r="J2616"/>
  <c r="BK2600"/>
  <c r="BK2590"/>
  <c r="BK2576"/>
  <c r="J2566"/>
  <c r="J2554"/>
  <c r="BK2542"/>
  <c r="BK2526"/>
  <c r="J2506"/>
  <c r="BK2490"/>
  <c r="J2468"/>
  <c r="J2458"/>
  <c r="J2446"/>
  <c r="J2434"/>
  <c r="BK2412"/>
  <c r="J2406"/>
  <c r="J2386"/>
  <c r="BK2374"/>
  <c r="BK2366"/>
  <c r="BK2360"/>
  <c r="BK2354"/>
  <c r="BK2348"/>
  <c r="J2340"/>
  <c r="J2332"/>
  <c r="J2320"/>
  <c r="BK2314"/>
  <c r="J2308"/>
  <c r="J2298"/>
  <c r="J2284"/>
  <c r="BK2272"/>
  <c r="J2262"/>
  <c r="BK2250"/>
  <c r="BK2244"/>
  <c r="BK2226"/>
  <c r="J2220"/>
  <c r="J2212"/>
  <c r="BK2196"/>
  <c r="BK2186"/>
  <c r="BK2168"/>
  <c r="J2162"/>
  <c r="J2150"/>
  <c r="J2144"/>
  <c r="BK2132"/>
  <c r="BK2126"/>
  <c r="BK2112"/>
  <c r="BK2106"/>
  <c r="J2092"/>
  <c r="BK2076"/>
  <c r="J2070"/>
  <c r="BK2058"/>
  <c r="BK2046"/>
  <c r="BK2028"/>
  <c r="BK2020"/>
  <c r="BK2010"/>
  <c r="BK2000"/>
  <c r="BK1994"/>
  <c r="BK1962"/>
  <c r="J1952"/>
  <c r="J1948"/>
  <c r="BK1940"/>
  <c r="BK1928"/>
  <c r="BK1918"/>
  <c r="BK1908"/>
  <c r="BK1900"/>
  <c r="BK1896"/>
  <c r="BK1878"/>
  <c r="BK1872"/>
  <c r="J1856"/>
  <c r="J1838"/>
  <c r="BK1826"/>
  <c r="BK1810"/>
  <c r="BK1798"/>
  <c r="J1790"/>
  <c r="J1778"/>
  <c r="J1772"/>
  <c r="BK1756"/>
  <c r="J1744"/>
  <c r="J1730"/>
  <c r="BK1722"/>
  <c r="J1714"/>
  <c r="J1708"/>
  <c r="J1698"/>
  <c r="J1692"/>
  <c r="J1680"/>
  <c r="J1668"/>
  <c r="BK1662"/>
  <c r="J1650"/>
  <c r="J1640"/>
  <c r="J1618"/>
  <c r="BK1612"/>
  <c r="BK1604"/>
  <c r="BK1594"/>
  <c r="BK1588"/>
  <c r="BK1530"/>
  <c r="BK1490"/>
  <c r="J1478"/>
  <c r="BK1470"/>
  <c r="BK1462"/>
  <c r="J1456"/>
  <c r="J1428"/>
  <c r="J1408"/>
  <c r="J1396"/>
  <c r="J1390"/>
  <c r="J1382"/>
  <c r="BK1376"/>
  <c r="J1366"/>
  <c r="J1354"/>
  <c r="BK1344"/>
  <c r="J1330"/>
  <c r="J1302"/>
  <c r="J1296"/>
  <c r="BK1290"/>
  <c r="J1276"/>
  <c r="J1262"/>
  <c r="BK1250"/>
  <c r="BK1238"/>
  <c r="J1228"/>
  <c r="J1212"/>
  <c r="BK1204"/>
  <c r="J1200"/>
  <c r="J1186"/>
  <c r="BK1176"/>
  <c r="BK1164"/>
  <c r="J1156"/>
  <c r="BK1130"/>
  <c r="BK1116"/>
  <c r="J1110"/>
  <c r="BK1092"/>
  <c r="BK1082"/>
  <c r="BK1068"/>
  <c r="J1060"/>
  <c r="J1050"/>
  <c r="BK1038"/>
  <c r="BK1032"/>
  <c r="BK1020"/>
  <c r="BK1014"/>
  <c r="J1002"/>
  <c r="BK994"/>
  <c r="J988"/>
  <c r="J980"/>
  <c r="J970"/>
  <c r="BK962"/>
  <c r="J950"/>
  <c r="J944"/>
  <c r="J936"/>
  <c r="J918"/>
  <c r="J914"/>
  <c r="J904"/>
  <c r="J894"/>
  <c r="BK876"/>
  <c r="J868"/>
  <c r="BK862"/>
  <c r="BK852"/>
  <c r="BK848"/>
  <c r="BK840"/>
  <c r="J834"/>
  <c r="J828"/>
  <c r="BK818"/>
  <c r="J810"/>
  <c r="BK808"/>
  <c r="J802"/>
  <c r="J796"/>
  <c r="J790"/>
  <c r="BK786"/>
  <c r="BK778"/>
  <c r="J770"/>
  <c r="BK762"/>
  <c r="BK754"/>
  <c r="BK748"/>
  <c r="BK742"/>
  <c r="BK736"/>
  <c r="J728"/>
  <c r="J716"/>
  <c r="J706"/>
  <c r="J694"/>
  <c r="J688"/>
  <c r="BK682"/>
  <c r="BK664"/>
  <c r="BK654"/>
  <c r="BK648"/>
  <c r="J634"/>
  <c r="BK620"/>
  <c r="J610"/>
  <c r="J590"/>
  <c r="J570"/>
  <c r="J558"/>
  <c r="J548"/>
  <c r="J542"/>
  <c r="BK536"/>
  <c r="BK512"/>
  <c r="BK506"/>
  <c r="BK498"/>
  <c r="BK492"/>
  <c r="J486"/>
  <c r="J476"/>
  <c r="BK460"/>
  <c r="J438"/>
  <c r="J412"/>
  <c r="BK402"/>
  <c r="BK396"/>
  <c r="J390"/>
  <c r="J376"/>
  <c r="BK368"/>
  <c r="BK350"/>
  <c r="J338"/>
  <c r="BK326"/>
  <c r="J318"/>
  <c r="BK312"/>
  <c r="J302"/>
  <c r="J292"/>
  <c r="BK268"/>
  <c r="BK248"/>
  <c r="J238"/>
  <c r="J234"/>
  <c r="J228"/>
  <c r="J216"/>
  <c r="BK210"/>
  <c r="J202"/>
  <c r="BK182"/>
  <c r="BK174"/>
  <c r="J154"/>
  <c r="BK136"/>
  <c r="J118"/>
  <c r="BK106"/>
  <c r="BK100"/>
  <c i="3" r="J236"/>
  <c r="J219"/>
  <c r="J206"/>
  <c r="J176"/>
  <c r="BK164"/>
  <c r="J125"/>
  <c r="J110"/>
  <c r="J95"/>
  <c r="BK221"/>
  <c r="BK194"/>
  <c r="J164"/>
  <c r="J155"/>
  <c r="BK134"/>
  <c r="BK122"/>
  <c r="BK236"/>
  <c r="J230"/>
  <c r="J217"/>
  <c r="J209"/>
  <c r="J191"/>
  <c r="J182"/>
  <c r="J167"/>
  <c r="BK152"/>
  <c r="J143"/>
  <c r="BK128"/>
  <c r="BK113"/>
  <c r="BK104"/>
  <c r="BK98"/>
  <c r="J89"/>
  <c r="J221"/>
  <c r="BK217"/>
  <c r="BK200"/>
  <c r="BK176"/>
  <c r="BK158"/>
  <c r="BK140"/>
  <c r="BK125"/>
  <c r="BK86"/>
  <c i="4" r="J122"/>
  <c r="BK114"/>
  <c r="J104"/>
  <c r="BK98"/>
  <c r="J86"/>
  <c r="J110"/>
  <c r="BK92"/>
  <c r="BK122"/>
  <c r="J114"/>
  <c r="BK112"/>
  <c r="J102"/>
  <c r="BK96"/>
  <c r="BK90"/>
  <c i="2" r="BK3382"/>
  <c r="J3370"/>
  <c r="J3364"/>
  <c r="J3354"/>
  <c r="BK3344"/>
  <c r="BK3340"/>
  <c r="J3334"/>
  <c r="J3322"/>
  <c r="BK3318"/>
  <c r="BK3312"/>
  <c r="J3310"/>
  <c r="J3302"/>
  <c r="BK3298"/>
  <c r="BK3292"/>
  <c r="J3286"/>
  <c r="BK3274"/>
  <c r="BK3260"/>
  <c r="BK3256"/>
  <c r="J3252"/>
  <c r="J3242"/>
  <c r="J3214"/>
  <c r="BK3210"/>
  <c r="J3204"/>
  <c r="J3200"/>
  <c r="J3196"/>
  <c r="J3182"/>
  <c r="BK3178"/>
  <c r="J3174"/>
  <c r="J3166"/>
  <c r="BK3160"/>
  <c r="BK3158"/>
  <c r="BK3144"/>
  <c r="J3130"/>
  <c r="J3120"/>
  <c r="BK3116"/>
  <c r="BK3106"/>
  <c r="BK3096"/>
  <c r="J3088"/>
  <c r="BK3078"/>
  <c r="J3056"/>
  <c r="J3044"/>
  <c r="J3030"/>
  <c r="J3022"/>
  <c r="J3008"/>
  <c r="BK3000"/>
  <c r="J2988"/>
  <c r="J2972"/>
  <c r="J2962"/>
  <c r="J2952"/>
  <c r="J2948"/>
  <c r="J2936"/>
  <c r="BK2932"/>
  <c r="J2924"/>
  <c r="BK2914"/>
  <c r="J2894"/>
  <c r="BK2882"/>
  <c r="BK2876"/>
  <c r="BK2858"/>
  <c r="J2846"/>
  <c r="J2840"/>
  <c r="J2828"/>
  <c r="J2814"/>
  <c r="BK2788"/>
  <c r="BK2764"/>
  <c r="J2750"/>
  <c r="J2746"/>
  <c r="J2730"/>
  <c r="J2716"/>
  <c r="J2704"/>
  <c r="J2698"/>
  <c r="J2690"/>
  <c r="J2676"/>
  <c r="BK2670"/>
  <c r="BK2658"/>
  <c r="J2648"/>
  <c r="J2632"/>
  <c r="J2614"/>
  <c r="BK2594"/>
  <c r="J2570"/>
  <c r="BK2552"/>
  <c r="BK2528"/>
  <c r="BK2514"/>
  <c r="BK2500"/>
  <c r="J2492"/>
  <c r="BK2476"/>
  <c r="BK2472"/>
  <c r="BK2466"/>
  <c r="J2450"/>
  <c r="J2438"/>
  <c r="BK2426"/>
  <c r="BK2398"/>
  <c r="BK2386"/>
  <c r="BK2362"/>
  <c r="J2330"/>
  <c r="J2304"/>
  <c r="J2258"/>
  <c r="J2216"/>
  <c r="BK2210"/>
  <c r="J2200"/>
  <c r="J2188"/>
  <c r="BK2156"/>
  <c r="J2132"/>
  <c r="J2096"/>
  <c r="BK2092"/>
  <c r="BK2082"/>
  <c r="BK2054"/>
  <c r="J2046"/>
  <c r="BK2014"/>
  <c r="BK1988"/>
  <c r="J1974"/>
  <c r="J1960"/>
  <c r="BK1952"/>
  <c r="J1938"/>
  <c r="J1924"/>
  <c r="J1916"/>
  <c r="BK1898"/>
  <c r="J1890"/>
  <c r="J1870"/>
  <c r="BK1862"/>
  <c r="BK1848"/>
  <c r="BK1832"/>
  <c r="BK1824"/>
  <c r="BK1816"/>
  <c r="BK1802"/>
  <c r="BK1792"/>
  <c r="BK1784"/>
  <c r="BK1766"/>
  <c r="BK1738"/>
  <c r="BK1700"/>
  <c r="BK1688"/>
  <c r="BK1670"/>
  <c r="BK1652"/>
  <c r="BK1634"/>
  <c r="J1622"/>
  <c r="BK1608"/>
  <c r="J1572"/>
  <c r="J1556"/>
  <c r="BK1548"/>
  <c r="J1528"/>
  <c r="J1520"/>
  <c r="J1512"/>
  <c r="BK1502"/>
  <c r="BK1480"/>
  <c r="BK1466"/>
  <c r="BK1448"/>
  <c r="J1438"/>
  <c r="BK1432"/>
  <c r="BK1424"/>
  <c r="BK1414"/>
  <c r="BK1406"/>
  <c r="BK1398"/>
  <c r="BK1382"/>
  <c r="BK1374"/>
  <c r="BK1358"/>
  <c r="J1346"/>
  <c r="J1338"/>
  <c r="J1314"/>
  <c r="BK1306"/>
  <c r="J1280"/>
  <c r="J1256"/>
  <c r="J1242"/>
  <c r="BK1216"/>
  <c r="BK1206"/>
  <c r="BK1198"/>
  <c r="J1182"/>
  <c r="J1174"/>
  <c r="J1164"/>
  <c r="J1154"/>
  <c r="BK1146"/>
  <c r="J1118"/>
  <c r="BK1110"/>
  <c r="J1100"/>
  <c r="J1078"/>
  <c r="J1064"/>
  <c r="BK1044"/>
  <c r="J1024"/>
  <c r="J1008"/>
  <c r="BK996"/>
  <c r="BK982"/>
  <c r="BK966"/>
  <c r="BK956"/>
  <c r="J942"/>
  <c r="BK932"/>
  <c r="BK912"/>
  <c r="BK888"/>
  <c r="BK856"/>
  <c r="BK836"/>
  <c r="BK820"/>
  <c r="BK806"/>
  <c r="J784"/>
  <c r="J766"/>
  <c r="BK740"/>
  <c r="J718"/>
  <c r="J704"/>
  <c r="BK690"/>
  <c r="BK680"/>
  <c r="J664"/>
  <c r="BK650"/>
  <c r="BK616"/>
  <c r="BK598"/>
  <c r="J532"/>
  <c r="J524"/>
  <c r="J516"/>
  <c r="BK504"/>
  <c r="J478"/>
  <c r="J462"/>
  <c r="J446"/>
  <c r="J430"/>
  <c r="J424"/>
  <c r="J398"/>
  <c r="BK362"/>
  <c r="BK336"/>
  <c r="J328"/>
  <c r="J310"/>
  <c r="BK302"/>
  <c r="J268"/>
  <c r="J262"/>
  <c r="J246"/>
  <c r="J220"/>
  <c r="J196"/>
  <c r="J184"/>
  <c r="J174"/>
  <c r="BK156"/>
  <c r="BK148"/>
  <c r="BK130"/>
  <c r="J114"/>
  <c r="J106"/>
  <c r="BK96"/>
  <c i="1" r="AS55"/>
  <c i="2" r="BK3302"/>
  <c r="BK3288"/>
  <c r="BK3276"/>
  <c r="BK3266"/>
  <c r="BK3254"/>
  <c r="BK3238"/>
  <c r="BK3224"/>
  <c r="BK3214"/>
  <c r="BK3202"/>
  <c r="J3192"/>
  <c r="J3184"/>
  <c r="J3156"/>
  <c r="J3146"/>
  <c r="BK3114"/>
  <c r="BK3088"/>
  <c r="BK3070"/>
  <c r="BK3058"/>
  <c r="BK3042"/>
  <c r="BK3034"/>
  <c r="BK3016"/>
  <c r="BK2998"/>
  <c r="J2980"/>
  <c r="J2970"/>
  <c r="BK2958"/>
  <c r="BK2940"/>
  <c r="J2916"/>
  <c r="J2896"/>
  <c r="BK2872"/>
  <c r="BK2856"/>
  <c r="BK2840"/>
  <c r="BK2818"/>
  <c r="BK2808"/>
  <c r="J2796"/>
  <c r="J2782"/>
  <c r="BK2774"/>
  <c r="J3128"/>
  <c r="J3112"/>
  <c r="BK3104"/>
  <c r="J3094"/>
  <c r="BK3086"/>
  <c r="J3070"/>
  <c r="J3046"/>
  <c r="J3038"/>
  <c r="BK3026"/>
  <c r="J3012"/>
  <c r="J3006"/>
  <c r="BK2990"/>
  <c r="BK2984"/>
  <c r="BK2960"/>
  <c r="BK2950"/>
  <c r="BK2944"/>
  <c r="J2934"/>
  <c r="BK2930"/>
  <c r="J2918"/>
  <c r="BK2898"/>
  <c r="J2888"/>
  <c r="J2880"/>
  <c r="BK2870"/>
  <c r="BK2854"/>
  <c r="J2844"/>
  <c r="BK2838"/>
  <c r="J2822"/>
  <c r="J2808"/>
  <c r="BK2772"/>
  <c r="J2754"/>
  <c r="BK2736"/>
  <c r="BK2728"/>
  <c r="BK2714"/>
  <c r="J2700"/>
  <c r="BK2696"/>
  <c r="BK2688"/>
  <c r="BK2672"/>
  <c r="BK2660"/>
  <c r="J2652"/>
  <c r="J2634"/>
  <c r="J2618"/>
  <c r="J2586"/>
  <c r="J2560"/>
  <c r="BK2544"/>
  <c r="J2526"/>
  <c r="J2508"/>
  <c r="J2498"/>
  <c r="J2480"/>
  <c r="BK2474"/>
  <c r="BK2470"/>
  <c r="J2456"/>
  <c r="BK2440"/>
  <c r="J2430"/>
  <c r="BK2420"/>
  <c r="BK2402"/>
  <c r="BK2394"/>
  <c r="BK2372"/>
  <c r="J2328"/>
  <c r="BK2322"/>
  <c r="BK2280"/>
  <c r="J2260"/>
  <c r="J2252"/>
  <c r="J2208"/>
  <c r="J2198"/>
  <c r="J2176"/>
  <c r="BK2148"/>
  <c r="J2130"/>
  <c r="J2108"/>
  <c r="J2084"/>
  <c r="BK2052"/>
  <c r="BK2044"/>
  <c r="BK2030"/>
  <c r="BK2002"/>
  <c r="BK1986"/>
  <c r="J1972"/>
  <c r="BK1958"/>
  <c r="BK1946"/>
  <c r="BK1934"/>
  <c r="BK1922"/>
  <c r="J1914"/>
  <c r="J1894"/>
  <c r="J1880"/>
  <c r="J1866"/>
  <c r="BK1860"/>
  <c r="BK1850"/>
  <c r="BK1838"/>
  <c r="J1830"/>
  <c r="BK1822"/>
  <c r="J1798"/>
  <c r="BK1794"/>
  <c r="BK1780"/>
  <c r="J1760"/>
  <c r="J1724"/>
  <c r="BK1702"/>
  <c r="J1696"/>
  <c r="BK1676"/>
  <c r="J1654"/>
  <c r="J1632"/>
  <c r="J1612"/>
  <c r="J1594"/>
  <c r="J1568"/>
  <c r="J1552"/>
  <c r="BK1534"/>
  <c r="BK1522"/>
  <c r="J1514"/>
  <c r="BK1508"/>
  <c r="J1492"/>
  <c r="J1484"/>
  <c r="BK1464"/>
  <c r="J1444"/>
  <c r="J1436"/>
  <c r="BK1428"/>
  <c r="BK1420"/>
  <c r="BK1408"/>
  <c r="J1400"/>
  <c r="BK1384"/>
  <c r="J1376"/>
  <c r="BK1356"/>
  <c r="J1344"/>
  <c r="J1326"/>
  <c r="BK1310"/>
  <c r="J1304"/>
  <c r="BK1288"/>
  <c r="J1260"/>
  <c r="J1244"/>
  <c r="J1226"/>
  <c r="J1204"/>
  <c r="J1196"/>
  <c r="J1190"/>
  <c r="J1176"/>
  <c r="J1162"/>
  <c r="J1152"/>
  <c r="BK1144"/>
  <c r="BK1112"/>
  <c r="J1104"/>
  <c r="BK1096"/>
  <c r="BK1066"/>
  <c r="J1040"/>
  <c r="J1034"/>
  <c r="BK1010"/>
  <c r="BK998"/>
  <c r="J990"/>
  <c r="BK980"/>
  <c r="J962"/>
  <c r="BK950"/>
  <c r="J934"/>
  <c r="J928"/>
  <c r="J872"/>
  <c r="J860"/>
  <c r="J846"/>
  <c r="BK822"/>
  <c r="J814"/>
  <c r="BK800"/>
  <c r="BK774"/>
  <c r="J764"/>
  <c r="BK728"/>
  <c r="J722"/>
  <c r="BK710"/>
  <c r="BK702"/>
  <c r="J682"/>
  <c r="J666"/>
  <c r="BK656"/>
  <c r="BK630"/>
  <c r="J604"/>
  <c r="J596"/>
  <c r="J530"/>
  <c r="J522"/>
  <c r="BK514"/>
  <c r="J496"/>
  <c r="J468"/>
  <c r="J458"/>
  <c r="J432"/>
  <c r="BK422"/>
  <c r="J410"/>
  <c r="J370"/>
  <c r="J344"/>
  <c r="BK332"/>
  <c r="BK316"/>
  <c r="J304"/>
  <c r="J270"/>
  <c r="BK260"/>
  <c r="J248"/>
  <c r="BK216"/>
  <c r="J198"/>
  <c r="J190"/>
  <c r="J178"/>
  <c r="BK162"/>
  <c r="BK154"/>
  <c r="BK146"/>
  <c r="BK128"/>
  <c r="BK110"/>
  <c r="BK90"/>
  <c r="BK3378"/>
  <c r="J3376"/>
  <c r="BK3370"/>
  <c r="BK3356"/>
  <c r="J3340"/>
  <c r="J3332"/>
  <c r="BK3316"/>
  <c r="BK3306"/>
  <c r="J3296"/>
  <c r="J3290"/>
  <c r="BK3282"/>
  <c r="BK3272"/>
  <c r="BK3264"/>
  <c r="J3248"/>
  <c r="BK3234"/>
  <c r="J3222"/>
  <c r="BK3212"/>
  <c r="J3190"/>
  <c r="J3178"/>
  <c r="BK3172"/>
  <c r="BK3152"/>
  <c r="BK3130"/>
  <c r="BK3102"/>
  <c r="J3086"/>
  <c r="BK3068"/>
  <c r="BK3050"/>
  <c r="BK3040"/>
  <c r="J3032"/>
  <c r="J3018"/>
  <c r="J2992"/>
  <c r="BK2978"/>
  <c r="J2968"/>
  <c r="J2956"/>
  <c r="J2946"/>
  <c r="J2922"/>
  <c r="BK2896"/>
  <c r="BK2874"/>
  <c r="BK2852"/>
  <c r="J2824"/>
  <c r="J2812"/>
  <c r="J2802"/>
  <c r="J2792"/>
  <c r="J2778"/>
  <c r="J2772"/>
  <c r="J2764"/>
  <c r="J2752"/>
  <c r="BK2748"/>
  <c r="BK2738"/>
  <c r="J2728"/>
  <c r="J2710"/>
  <c r="J2692"/>
  <c r="BK2680"/>
  <c r="J2650"/>
  <c r="J2636"/>
  <c r="BK2626"/>
  <c r="J2612"/>
  <c r="BK2606"/>
  <c r="BK2596"/>
  <c r="J2580"/>
  <c r="BK2570"/>
  <c r="J2562"/>
  <c r="BK2554"/>
  <c r="J2544"/>
  <c r="BK2536"/>
  <c r="J2524"/>
  <c r="J2512"/>
  <c r="BK2498"/>
  <c r="J2488"/>
  <c r="J2472"/>
  <c r="J2454"/>
  <c r="BK2446"/>
  <c r="BK2422"/>
  <c r="BK2414"/>
  <c r="BK2408"/>
  <c r="J2394"/>
  <c r="J2382"/>
  <c r="J2376"/>
  <c r="BK2358"/>
  <c r="J2346"/>
  <c r="BK2336"/>
  <c r="BK2320"/>
  <c r="BK2304"/>
  <c r="J2294"/>
  <c r="J2278"/>
  <c r="J2266"/>
  <c r="J2242"/>
  <c r="J2234"/>
  <c r="BK2228"/>
  <c r="BK2222"/>
  <c r="BK2198"/>
  <c r="BK2190"/>
  <c r="BK2178"/>
  <c r="J2156"/>
  <c r="BK2150"/>
  <c r="BK2116"/>
  <c r="BK2102"/>
  <c r="J2090"/>
  <c r="J2080"/>
  <c r="J2074"/>
  <c r="J2066"/>
  <c r="J2054"/>
  <c r="BK2048"/>
  <c r="BK2036"/>
  <c r="J2030"/>
  <c r="J2020"/>
  <c r="J2014"/>
  <c r="J1998"/>
  <c r="J1988"/>
  <c r="J1976"/>
  <c r="BK1966"/>
  <c r="J1956"/>
  <c r="J1934"/>
  <c r="BK1912"/>
  <c r="J1902"/>
  <c r="J1886"/>
  <c r="J1868"/>
  <c r="BK1856"/>
  <c r="J1850"/>
  <c r="BK1844"/>
  <c r="J1834"/>
  <c r="J1818"/>
  <c r="J1804"/>
  <c r="J1784"/>
  <c r="BK1778"/>
  <c r="J1770"/>
  <c r="J1764"/>
  <c r="BK1758"/>
  <c r="J1748"/>
  <c r="J1740"/>
  <c r="J1732"/>
  <c r="BK1716"/>
  <c r="BK1708"/>
  <c r="J1694"/>
  <c r="J1686"/>
  <c r="J1670"/>
  <c r="J1662"/>
  <c r="BK1656"/>
  <c r="J1638"/>
  <c r="BK1622"/>
  <c r="BK1616"/>
  <c r="J1606"/>
  <c r="BK1596"/>
  <c r="BK1580"/>
  <c r="J1566"/>
  <c r="BK1556"/>
  <c r="BK1552"/>
  <c r="BK1544"/>
  <c r="J1540"/>
  <c r="BK1536"/>
  <c r="BK1526"/>
  <c r="J1498"/>
  <c r="BK1492"/>
  <c r="BK1486"/>
  <c r="J1450"/>
  <c r="BK1444"/>
  <c r="BK1436"/>
  <c r="J1420"/>
  <c r="J1410"/>
  <c r="J1402"/>
  <c r="J1380"/>
  <c r="BK1366"/>
  <c r="J1358"/>
  <c r="BK1334"/>
  <c r="BK1322"/>
  <c r="J1316"/>
  <c r="J1310"/>
  <c r="BK1304"/>
  <c r="J1284"/>
  <c r="BK1270"/>
  <c r="J1264"/>
  <c r="BK1258"/>
  <c r="BK1236"/>
  <c r="BK1230"/>
  <c r="J1224"/>
  <c r="J1218"/>
  <c r="BK1190"/>
  <c r="BK1182"/>
  <c r="BK1158"/>
  <c r="J1146"/>
  <c r="BK1122"/>
  <c r="BK1106"/>
  <c r="BK1098"/>
  <c r="BK1090"/>
  <c r="BK1078"/>
  <c r="J1072"/>
  <c r="BK1048"/>
  <c r="J1032"/>
  <c r="J1022"/>
  <c r="J1004"/>
  <c r="J976"/>
  <c r="J960"/>
  <c r="BK944"/>
  <c r="J932"/>
  <c r="J910"/>
  <c r="BK902"/>
  <c r="BK896"/>
  <c r="BK884"/>
  <c r="J866"/>
  <c r="BK844"/>
  <c r="J840"/>
  <c r="BK814"/>
  <c r="J808"/>
  <c r="J800"/>
  <c r="J788"/>
  <c r="J778"/>
  <c r="BK768"/>
  <c r="J762"/>
  <c r="BK752"/>
  <c r="BK746"/>
  <c r="J736"/>
  <c r="J730"/>
  <c r="BK720"/>
  <c r="BK714"/>
  <c r="BK706"/>
  <c r="J698"/>
  <c r="BK692"/>
  <c r="J678"/>
  <c r="BK674"/>
  <c r="BK666"/>
  <c r="BK646"/>
  <c r="BK640"/>
  <c r="BK632"/>
  <c r="J626"/>
  <c r="J606"/>
  <c r="BK590"/>
  <c r="BK586"/>
  <c r="J580"/>
  <c r="BK572"/>
  <c r="BK562"/>
  <c r="BK552"/>
  <c r="BK546"/>
  <c r="BK532"/>
  <c r="J526"/>
  <c r="BK516"/>
  <c r="J492"/>
  <c r="BK480"/>
  <c r="BK472"/>
  <c r="BK458"/>
  <c r="BK452"/>
  <c r="BK442"/>
  <c r="BK424"/>
  <c r="BK414"/>
  <c r="J400"/>
  <c r="BK392"/>
  <c r="J386"/>
  <c r="J380"/>
  <c r="BK370"/>
  <c r="J364"/>
  <c r="BK358"/>
  <c r="BK348"/>
  <c r="BK338"/>
  <c r="BK322"/>
  <c r="J306"/>
  <c r="BK296"/>
  <c r="J280"/>
  <c r="BK274"/>
  <c r="BK262"/>
  <c r="J254"/>
  <c r="BK238"/>
  <c r="J212"/>
  <c r="J200"/>
  <c r="J192"/>
  <c r="J170"/>
  <c r="BK164"/>
  <c r="J144"/>
  <c r="J132"/>
  <c r="J126"/>
  <c r="BK120"/>
  <c r="BK102"/>
  <c r="BK92"/>
  <c r="J3382"/>
  <c r="BK3362"/>
  <c r="J3356"/>
  <c r="J3346"/>
  <c r="J3326"/>
  <c r="J3316"/>
  <c r="J3306"/>
  <c r="J3298"/>
  <c r="BK3286"/>
  <c r="J3282"/>
  <c r="J3268"/>
  <c r="J3260"/>
  <c r="BK3250"/>
  <c r="BK3244"/>
  <c r="BK3236"/>
  <c r="BK3228"/>
  <c r="BK3220"/>
  <c r="J3208"/>
  <c r="BK3194"/>
  <c r="J3186"/>
  <c r="J3162"/>
  <c r="BK3156"/>
  <c r="J3144"/>
  <c r="J3138"/>
  <c r="J3132"/>
  <c r="J3114"/>
  <c r="BK3108"/>
  <c r="BK3094"/>
  <c r="J3078"/>
  <c r="BK3072"/>
  <c r="J3058"/>
  <c r="J3052"/>
  <c r="J3028"/>
  <c r="BK3012"/>
  <c r="J2994"/>
  <c r="J2982"/>
  <c r="BK2968"/>
  <c r="BK2956"/>
  <c r="BK2936"/>
  <c r="BK2920"/>
  <c r="J2910"/>
  <c r="J2902"/>
  <c r="J2898"/>
  <c r="J2884"/>
  <c r="J2870"/>
  <c r="J2860"/>
  <c r="J2850"/>
  <c r="BK2834"/>
  <c r="J2826"/>
  <c r="BK2812"/>
  <c r="BK2804"/>
  <c r="BK2796"/>
  <c r="BK2786"/>
  <c r="J2780"/>
  <c r="J2758"/>
  <c r="BK2742"/>
  <c r="J2736"/>
  <c r="BK2726"/>
  <c r="J2714"/>
  <c r="BK2710"/>
  <c r="BK2700"/>
  <c r="J2684"/>
  <c r="J2664"/>
  <c r="BK2648"/>
  <c r="BK2640"/>
  <c r="BK2618"/>
  <c r="BK2612"/>
  <c r="J2600"/>
  <c r="J2590"/>
  <c r="BK2584"/>
  <c r="BK2568"/>
  <c r="J2548"/>
  <c r="BK2538"/>
  <c r="J2530"/>
  <c r="BK2518"/>
  <c r="BK2510"/>
  <c r="BK2496"/>
  <c r="BK2486"/>
  <c r="BK2478"/>
  <c r="J2466"/>
  <c r="J2460"/>
  <c r="BK2452"/>
  <c r="BK2438"/>
  <c r="J2426"/>
  <c r="J2420"/>
  <c r="J2402"/>
  <c r="J2390"/>
  <c r="BK2382"/>
  <c r="J2366"/>
  <c r="BK2352"/>
  <c r="J2338"/>
  <c r="J2318"/>
  <c r="J2314"/>
  <c r="BK2300"/>
  <c r="J2292"/>
  <c r="BK2284"/>
  <c r="J2272"/>
  <c r="BK2266"/>
  <c r="BK2258"/>
  <c r="BK2248"/>
  <c r="J2238"/>
  <c r="BK2232"/>
  <c r="BK2220"/>
  <c r="J2204"/>
  <c r="J2194"/>
  <c r="BK2184"/>
  <c r="BK2176"/>
  <c r="J2166"/>
  <c r="BK2160"/>
  <c r="BK2152"/>
  <c r="BK2142"/>
  <c r="J2134"/>
  <c r="BK2120"/>
  <c r="BK2114"/>
  <c r="BK2104"/>
  <c r="BK2098"/>
  <c r="J2086"/>
  <c r="BK2064"/>
  <c r="BK2060"/>
  <c r="J2038"/>
  <c r="J2012"/>
  <c r="J2004"/>
  <c r="J1996"/>
  <c r="J1980"/>
  <c r="BK1976"/>
  <c r="BK1948"/>
  <c r="J1940"/>
  <c r="BK1914"/>
  <c r="BK1902"/>
  <c r="J1892"/>
  <c r="BK1882"/>
  <c r="BK1870"/>
  <c r="J1846"/>
  <c r="J1822"/>
  <c r="J1808"/>
  <c r="BK1804"/>
  <c r="J1758"/>
  <c r="BK1748"/>
  <c r="J1736"/>
  <c r="BK1732"/>
  <c r="BK1724"/>
  <c r="BK1712"/>
  <c r="J1682"/>
  <c r="BK1674"/>
  <c r="BK1654"/>
  <c r="BK1640"/>
  <c r="J1634"/>
  <c r="BK1624"/>
  <c r="BK1600"/>
  <c r="J1588"/>
  <c r="J1582"/>
  <c r="BK1572"/>
  <c r="BK1566"/>
  <c r="J1560"/>
  <c r="J1544"/>
  <c r="J1532"/>
  <c r="BK1520"/>
  <c r="BK1514"/>
  <c r="J1506"/>
  <c r="J1482"/>
  <c r="J1474"/>
  <c r="J1462"/>
  <c r="BK1456"/>
  <c r="J1452"/>
  <c r="BK1438"/>
  <c r="J1418"/>
  <c r="J1392"/>
  <c r="J1368"/>
  <c r="BK1360"/>
  <c r="J1348"/>
  <c r="J1334"/>
  <c r="BK1330"/>
  <c r="J1322"/>
  <c r="J1292"/>
  <c r="BK1284"/>
  <c r="BK1276"/>
  <c r="BK1272"/>
  <c r="BK1254"/>
  <c r="BK1244"/>
  <c r="J1236"/>
  <c r="J1222"/>
  <c r="BK1218"/>
  <c r="BK1212"/>
  <c r="J1208"/>
  <c r="J1206"/>
  <c r="BK1196"/>
  <c r="BK1194"/>
  <c r="BK1192"/>
  <c r="BK1184"/>
  <c r="BK1178"/>
  <c r="BK1172"/>
  <c r="J1170"/>
  <c r="BK1124"/>
  <c r="J1108"/>
  <c r="J1088"/>
  <c r="J1082"/>
  <c r="J1062"/>
  <c r="J1056"/>
  <c r="BK1050"/>
  <c r="BK1042"/>
  <c r="BK1024"/>
  <c r="BK1006"/>
  <c r="J984"/>
  <c r="J974"/>
  <c r="J964"/>
  <c r="BK928"/>
  <c r="BK922"/>
  <c r="J916"/>
  <c r="BK898"/>
  <c r="J888"/>
  <c r="BK882"/>
  <c r="J876"/>
  <c r="BK872"/>
  <c r="BK868"/>
  <c r="J856"/>
  <c r="J852"/>
  <c r="J832"/>
  <c r="BK828"/>
  <c r="BK824"/>
  <c r="BK678"/>
  <c r="J670"/>
  <c r="J660"/>
  <c r="J642"/>
  <c r="BK626"/>
  <c r="J618"/>
  <c r="J612"/>
  <c r="J608"/>
  <c r="BK602"/>
  <c r="BK596"/>
  <c r="J584"/>
  <c r="BK580"/>
  <c r="BK570"/>
  <c r="J562"/>
  <c r="J554"/>
  <c r="BK544"/>
  <c r="BK520"/>
  <c r="BK502"/>
  <c r="J488"/>
  <c r="J480"/>
  <c r="BK468"/>
  <c r="BK462"/>
  <c r="BK448"/>
  <c r="J442"/>
  <c r="J436"/>
  <c r="BK412"/>
  <c r="J402"/>
  <c r="BK382"/>
  <c r="BK372"/>
  <c r="J358"/>
  <c r="BK356"/>
  <c r="J350"/>
  <c r="BK346"/>
  <c r="BK342"/>
  <c r="J332"/>
  <c r="BK300"/>
  <c r="J296"/>
  <c r="J294"/>
  <c r="BK286"/>
  <c r="BK282"/>
  <c r="J276"/>
  <c r="BK272"/>
  <c r="J258"/>
  <c r="BK244"/>
  <c r="BK236"/>
  <c r="BK228"/>
  <c r="BK220"/>
  <c r="J204"/>
  <c r="BK192"/>
  <c r="BK186"/>
  <c r="BK168"/>
  <c r="J160"/>
  <c r="J148"/>
  <c r="BK138"/>
  <c r="BK124"/>
  <c r="J104"/>
  <c r="J90"/>
  <c r="J3360"/>
  <c r="BK3346"/>
  <c r="J3336"/>
  <c r="J3210"/>
  <c r="BK3204"/>
  <c r="J3170"/>
  <c r="BK3166"/>
  <c r="BK3162"/>
  <c r="BK3142"/>
  <c r="BK3138"/>
  <c r="J3126"/>
  <c r="BK3122"/>
  <c r="J3116"/>
  <c r="J3106"/>
  <c r="J3096"/>
  <c r="BK3084"/>
  <c r="J3080"/>
  <c r="J3074"/>
  <c r="BK3064"/>
  <c r="J3050"/>
  <c r="J3040"/>
  <c r="BK3032"/>
  <c r="J3020"/>
  <c r="J3014"/>
  <c r="BK3004"/>
  <c r="BK2996"/>
  <c r="J2978"/>
  <c r="BK2964"/>
  <c r="BK2948"/>
  <c r="BK2938"/>
  <c r="BK2928"/>
  <c r="BK2912"/>
  <c r="J2904"/>
  <c r="BK2894"/>
  <c r="BK2884"/>
  <c r="J2872"/>
  <c r="BK2864"/>
  <c r="BK2848"/>
  <c r="J2836"/>
  <c r="BK2828"/>
  <c r="J2818"/>
  <c r="BK2814"/>
  <c r="BK2792"/>
  <c r="J2786"/>
  <c r="BK2776"/>
  <c r="J2766"/>
  <c r="BK2758"/>
  <c r="J2742"/>
  <c r="J2734"/>
  <c r="BK2720"/>
  <c r="BK2704"/>
  <c r="BK2694"/>
  <c r="BK2684"/>
  <c r="BK2678"/>
  <c r="BK2668"/>
  <c r="J2660"/>
  <c r="BK2652"/>
  <c r="J2638"/>
  <c r="BK2632"/>
  <c r="J2622"/>
  <c r="BK2604"/>
  <c r="BK2598"/>
  <c r="BK2580"/>
  <c r="J2574"/>
  <c r="J2558"/>
  <c r="BK2550"/>
  <c r="J2536"/>
  <c r="J2518"/>
  <c r="J2502"/>
  <c r="BK2484"/>
  <c r="J2462"/>
  <c r="BK2454"/>
  <c r="BK2442"/>
  <c r="J2432"/>
  <c r="BK2410"/>
  <c r="BK2400"/>
  <c r="J2388"/>
  <c r="BK2376"/>
  <c r="BK2368"/>
  <c r="BK2364"/>
  <c r="J2358"/>
  <c r="J2352"/>
  <c r="BK2346"/>
  <c r="BK2342"/>
  <c r="BK2338"/>
  <c r="BK2328"/>
  <c r="J2316"/>
  <c r="J2310"/>
  <c r="J2300"/>
  <c r="BK2294"/>
  <c r="J2280"/>
  <c r="BK2270"/>
  <c r="BK2254"/>
  <c r="J2248"/>
  <c r="BK2242"/>
  <c r="BK2224"/>
  <c r="BK2218"/>
  <c r="J2210"/>
  <c r="BK2194"/>
  <c r="BK2170"/>
  <c r="J2164"/>
  <c r="BK2154"/>
  <c r="J2146"/>
  <c r="J2140"/>
  <c r="BK2134"/>
  <c r="BK2128"/>
  <c r="BK2122"/>
  <c r="BK2108"/>
  <c r="BK2094"/>
  <c r="BK2078"/>
  <c r="BK2072"/>
  <c r="J2064"/>
  <c r="J2052"/>
  <c r="J2034"/>
  <c r="J2022"/>
  <c r="BK2016"/>
  <c r="J2002"/>
  <c r="BK1996"/>
  <c r="BK1974"/>
  <c r="BK1960"/>
  <c r="J1950"/>
  <c r="J1946"/>
  <c r="BK1938"/>
  <c r="J1926"/>
  <c r="J1922"/>
  <c r="BK1916"/>
  <c r="BK1906"/>
  <c r="J1898"/>
  <c r="BK1880"/>
  <c r="BK1874"/>
  <c r="BK1858"/>
  <c r="BK1842"/>
  <c r="BK1828"/>
  <c r="BK1812"/>
  <c r="BK1800"/>
  <c r="J1792"/>
  <c r="J1786"/>
  <c r="BK1774"/>
  <c r="BK1764"/>
  <c r="J1752"/>
  <c r="BK1740"/>
  <c r="J1726"/>
  <c r="J1716"/>
  <c r="J1702"/>
  <c r="BK1696"/>
  <c r="BK1682"/>
  <c r="J1674"/>
  <c r="BK1664"/>
  <c r="J1652"/>
  <c r="BK1646"/>
  <c r="J1642"/>
  <c r="BK1630"/>
  <c r="BK1614"/>
  <c r="BK1606"/>
  <c r="J1596"/>
  <c r="BK1590"/>
  <c r="J1574"/>
  <c r="J1504"/>
  <c r="BK1488"/>
  <c r="BK1476"/>
  <c r="J1466"/>
  <c r="BK1460"/>
  <c r="BK1454"/>
  <c r="J1424"/>
  <c r="J1398"/>
  <c r="BK1392"/>
  <c r="J1388"/>
  <c r="J1378"/>
  <c r="J1372"/>
  <c r="J1362"/>
  <c r="BK1350"/>
  <c r="J1340"/>
  <c r="J1312"/>
  <c r="BK1294"/>
  <c r="J1286"/>
  <c r="BK1278"/>
  <c r="J1268"/>
  <c r="BK1252"/>
  <c r="J1240"/>
  <c r="J1230"/>
  <c r="J1214"/>
  <c r="J1210"/>
  <c r="BK1162"/>
  <c r="BK1154"/>
  <c r="J1142"/>
  <c r="BK1138"/>
  <c r="J1134"/>
  <c r="BK1128"/>
  <c r="BK1120"/>
  <c r="BK1100"/>
  <c r="J1084"/>
  <c r="J1080"/>
  <c r="J1066"/>
  <c r="BK1058"/>
  <c r="J1042"/>
  <c r="BK1036"/>
  <c r="BK1030"/>
  <c r="BK1018"/>
  <c r="BK1012"/>
  <c r="J1000"/>
  <c r="J992"/>
  <c r="J986"/>
  <c r="BK974"/>
  <c r="BK968"/>
  <c r="BK954"/>
  <c r="BK948"/>
  <c r="BK942"/>
  <c r="J926"/>
  <c r="J922"/>
  <c r="J908"/>
  <c r="J902"/>
  <c r="BK892"/>
  <c r="J878"/>
  <c r="BK870"/>
  <c r="BK864"/>
  <c r="BK858"/>
  <c r="BK846"/>
  <c r="BK838"/>
  <c r="BK832"/>
  <c r="J826"/>
  <c r="BK816"/>
  <c r="J812"/>
  <c r="J806"/>
  <c r="BK798"/>
  <c r="BK796"/>
  <c r="J794"/>
  <c r="BK784"/>
  <c r="BK780"/>
  <c r="J772"/>
  <c r="BK760"/>
  <c r="BK756"/>
  <c r="J750"/>
  <c r="J744"/>
  <c r="BK738"/>
  <c r="BK732"/>
  <c r="J720"/>
  <c r="BK712"/>
  <c r="J702"/>
  <c r="BK698"/>
  <c r="J690"/>
  <c r="J684"/>
  <c r="BK668"/>
  <c r="J656"/>
  <c r="J650"/>
  <c r="BK636"/>
  <c r="BK622"/>
  <c r="BK612"/>
  <c r="BK592"/>
  <c r="J568"/>
  <c r="BK560"/>
  <c r="J550"/>
  <c r="J544"/>
  <c r="BK538"/>
  <c r="J514"/>
  <c r="J508"/>
  <c r="J500"/>
  <c r="BK494"/>
  <c r="BK488"/>
  <c r="BK478"/>
  <c r="BK470"/>
  <c r="BK436"/>
  <c r="BK404"/>
  <c r="BK400"/>
  <c r="BK394"/>
  <c r="BK380"/>
  <c r="BK374"/>
  <c r="BK364"/>
  <c r="J352"/>
  <c r="J336"/>
  <c r="BK324"/>
  <c r="J316"/>
  <c r="BK310"/>
  <c r="J300"/>
  <c r="BK290"/>
  <c r="J250"/>
  <c r="BK246"/>
  <c r="J236"/>
  <c r="J230"/>
  <c r="BK218"/>
  <c r="BK212"/>
  <c r="BK206"/>
  <c r="J188"/>
  <c r="BK178"/>
  <c r="J172"/>
  <c r="J152"/>
  <c r="BK126"/>
  <c r="BK116"/>
  <c r="J102"/>
  <c r="J98"/>
  <c i="3" r="J233"/>
  <c r="BK209"/>
  <c r="BK185"/>
  <c r="BK167"/>
  <c r="J140"/>
  <c r="BK107"/>
  <c r="BK92"/>
  <c r="J200"/>
  <c r="J179"/>
  <c r="J161"/>
  <c r="BK143"/>
  <c r="J131"/>
  <c r="J101"/>
  <c r="BK230"/>
  <c r="J224"/>
  <c r="BK212"/>
  <c r="J203"/>
  <c r="J188"/>
  <c r="BK179"/>
  <c r="BK155"/>
  <c r="J146"/>
  <c r="BK131"/>
  <c r="BK119"/>
  <c r="BK110"/>
  <c r="BK101"/>
  <c r="J92"/>
  <c r="BK227"/>
  <c r="BK219"/>
  <c r="BK203"/>
  <c r="BK191"/>
  <c r="BK170"/>
  <c r="BK149"/>
  <c r="J128"/>
  <c r="J98"/>
  <c i="4" r="BK126"/>
  <c r="BK116"/>
  <c r="BK108"/>
  <c r="BK100"/>
  <c r="J88"/>
  <c r="J124"/>
  <c r="J94"/>
  <c r="J126"/>
  <c r="BK118"/>
  <c r="J108"/>
  <c r="J100"/>
  <c r="BK94"/>
  <c r="BK88"/>
  <c r="J128"/>
  <c r="J118"/>
  <c r="J106"/>
  <c i="5" r="BK86"/>
  <c r="BK84"/>
  <c r="J88"/>
  <c r="BK82"/>
  <c i="2" l="1" r="P85"/>
  <c i="1" r="AU56"/>
  <c i="3" r="R85"/>
  <c i="2" r="BK85"/>
  <c r="J85"/>
  <c r="J63"/>
  <c i="3" r="BK85"/>
  <c r="J85"/>
  <c i="2" r="T85"/>
  <c i="3" r="P85"/>
  <c i="1" r="AU57"/>
  <c i="4" r="BK83"/>
  <c r="J83"/>
  <c r="J61"/>
  <c r="R83"/>
  <c r="R82"/>
  <c r="R81"/>
  <c i="2" r="R85"/>
  <c i="3" r="T85"/>
  <c i="4" r="P83"/>
  <c r="P82"/>
  <c r="P81"/>
  <c i="1" r="AU58"/>
  <c i="4" r="T83"/>
  <c r="T82"/>
  <c r="T81"/>
  <c i="5" r="BK81"/>
  <c r="J81"/>
  <c r="J60"/>
  <c r="P81"/>
  <c r="P80"/>
  <c i="1" r="AU59"/>
  <c i="5" r="R81"/>
  <c r="R80"/>
  <c r="T81"/>
  <c r="T80"/>
  <c i="4" r="BK82"/>
  <c r="J82"/>
  <c r="J60"/>
  <c i="5" r="J54"/>
  <c r="F55"/>
  <c r="E48"/>
  <c r="J52"/>
  <c r="BE88"/>
  <c r="BE82"/>
  <c r="BE84"/>
  <c r="BE86"/>
  <c i="4" r="J77"/>
  <c r="BE92"/>
  <c i="3" r="J63"/>
  <c i="4" r="E48"/>
  <c r="J52"/>
  <c r="F55"/>
  <c r="BE88"/>
  <c r="BE90"/>
  <c r="BE94"/>
  <c r="BE98"/>
  <c r="BE102"/>
  <c r="BE106"/>
  <c r="BE114"/>
  <c r="BE118"/>
  <c r="BE120"/>
  <c r="BE126"/>
  <c r="BE84"/>
  <c r="BE86"/>
  <c r="BE96"/>
  <c r="BE100"/>
  <c r="BE104"/>
  <c r="BE108"/>
  <c r="BE116"/>
  <c r="BE128"/>
  <c r="BE110"/>
  <c r="BE112"/>
  <c r="BE122"/>
  <c r="BE124"/>
  <c i="3" r="J79"/>
  <c r="BE89"/>
  <c r="BE107"/>
  <c r="BE110"/>
  <c r="BE119"/>
  <c r="BE131"/>
  <c r="BE137"/>
  <c r="BE143"/>
  <c r="BE155"/>
  <c r="BE176"/>
  <c r="BE185"/>
  <c r="BE209"/>
  <c r="BE224"/>
  <c r="BE86"/>
  <c r="BE92"/>
  <c r="BE95"/>
  <c r="BE101"/>
  <c r="BE134"/>
  <c r="BE140"/>
  <c r="BE158"/>
  <c r="BE164"/>
  <c r="BE182"/>
  <c r="BE188"/>
  <c r="BE197"/>
  <c r="BE203"/>
  <c r="BE206"/>
  <c r="BE217"/>
  <c r="BE221"/>
  <c r="BE233"/>
  <c r="E50"/>
  <c r="F59"/>
  <c r="J81"/>
  <c r="BE104"/>
  <c r="BE113"/>
  <c r="BE125"/>
  <c r="BE146"/>
  <c r="BE167"/>
  <c r="BE173"/>
  <c r="BE191"/>
  <c r="BE98"/>
  <c r="BE116"/>
  <c r="BE122"/>
  <c r="BE128"/>
  <c r="BE149"/>
  <c r="BE152"/>
  <c r="BE161"/>
  <c r="BE170"/>
  <c r="BE179"/>
  <c r="BE194"/>
  <c r="BE200"/>
  <c r="BE212"/>
  <c r="BE214"/>
  <c r="BE219"/>
  <c r="BE227"/>
  <c r="BE230"/>
  <c r="BE236"/>
  <c i="2" r="F59"/>
  <c r="BE114"/>
  <c r="BE120"/>
  <c r="BE124"/>
  <c r="BE132"/>
  <c r="BE142"/>
  <c r="BE144"/>
  <c r="BE146"/>
  <c r="BE148"/>
  <c r="BE158"/>
  <c r="BE162"/>
  <c r="BE166"/>
  <c r="BE184"/>
  <c r="BE190"/>
  <c r="BE196"/>
  <c r="BE198"/>
  <c r="BE226"/>
  <c r="BE240"/>
  <c r="BE252"/>
  <c r="BE258"/>
  <c r="BE264"/>
  <c r="BE276"/>
  <c r="BE278"/>
  <c r="BE282"/>
  <c r="BE286"/>
  <c r="BE304"/>
  <c r="BE322"/>
  <c r="BE330"/>
  <c r="BE332"/>
  <c r="BE342"/>
  <c r="BE346"/>
  <c r="BE354"/>
  <c r="BE356"/>
  <c r="BE362"/>
  <c r="BE370"/>
  <c r="BE382"/>
  <c r="BE386"/>
  <c r="BE408"/>
  <c r="BE414"/>
  <c r="BE418"/>
  <c r="BE422"/>
  <c r="BE426"/>
  <c r="BE430"/>
  <c r="BE440"/>
  <c r="BE444"/>
  <c r="BE450"/>
  <c r="BE452"/>
  <c r="BE456"/>
  <c r="BE462"/>
  <c r="BE464"/>
  <c r="BE466"/>
  <c r="BE484"/>
  <c r="BE516"/>
  <c r="BE520"/>
  <c r="BE524"/>
  <c r="BE526"/>
  <c r="BE528"/>
  <c r="BE532"/>
  <c r="BE552"/>
  <c r="BE554"/>
  <c r="BE562"/>
  <c r="BE566"/>
  <c r="BE572"/>
  <c r="BE576"/>
  <c r="BE582"/>
  <c r="BE586"/>
  <c r="BE594"/>
  <c r="BE598"/>
  <c r="BE600"/>
  <c r="BE604"/>
  <c r="BE606"/>
  <c r="BE616"/>
  <c r="BE626"/>
  <c r="BE630"/>
  <c r="BE632"/>
  <c r="BE642"/>
  <c r="BE644"/>
  <c r="BE674"/>
  <c r="BE696"/>
  <c r="BE704"/>
  <c r="BE708"/>
  <c r="BE714"/>
  <c r="BE718"/>
  <c r="BE722"/>
  <c r="BE726"/>
  <c r="BE730"/>
  <c r="BE764"/>
  <c r="BE766"/>
  <c r="BE776"/>
  <c r="BE792"/>
  <c r="BE794"/>
  <c r="BE796"/>
  <c r="BE800"/>
  <c r="BE804"/>
  <c r="BE814"/>
  <c r="BE820"/>
  <c r="BE822"/>
  <c r="BE844"/>
  <c r="BE882"/>
  <c r="BE884"/>
  <c r="BE886"/>
  <c r="BE896"/>
  <c r="BE910"/>
  <c r="BE928"/>
  <c r="BE932"/>
  <c r="BE956"/>
  <c r="BE960"/>
  <c r="BE976"/>
  <c r="BE1004"/>
  <c r="BE1022"/>
  <c r="BE1044"/>
  <c r="BE1046"/>
  <c r="BE1052"/>
  <c r="BE1054"/>
  <c r="BE1074"/>
  <c r="BE1078"/>
  <c r="BE1088"/>
  <c r="BE1094"/>
  <c r="BE1098"/>
  <c r="BE1106"/>
  <c r="BE1122"/>
  <c r="BE1146"/>
  <c r="BE1150"/>
  <c r="BE1166"/>
  <c r="BE1172"/>
  <c r="BE1178"/>
  <c r="BE1180"/>
  <c r="BE1190"/>
  <c r="BE1194"/>
  <c r="BE1196"/>
  <c r="BE1206"/>
  <c r="BE1218"/>
  <c r="BE1222"/>
  <c r="BE1224"/>
  <c r="BE1244"/>
  <c r="BE1256"/>
  <c r="BE1260"/>
  <c r="BE1264"/>
  <c r="BE1280"/>
  <c r="BE1298"/>
  <c r="BE1304"/>
  <c r="BE1306"/>
  <c r="BE1314"/>
  <c r="BE1318"/>
  <c r="BE1326"/>
  <c r="BE1332"/>
  <c r="BE1334"/>
  <c r="BE1336"/>
  <c r="BE1346"/>
  <c r="BE1356"/>
  <c r="BE1358"/>
  <c r="BE1360"/>
  <c r="BE1410"/>
  <c r="BE1412"/>
  <c r="BE1414"/>
  <c r="BE1418"/>
  <c r="BE1432"/>
  <c r="BE1434"/>
  <c r="BE1436"/>
  <c r="BE1438"/>
  <c r="BE1442"/>
  <c r="BE1444"/>
  <c r="BE1446"/>
  <c r="BE1448"/>
  <c r="BE1450"/>
  <c r="BE1484"/>
  <c r="BE1492"/>
  <c r="BE1494"/>
  <c r="BE1496"/>
  <c r="BE1500"/>
  <c r="BE1506"/>
  <c r="BE1510"/>
  <c r="BE1512"/>
  <c r="BE1514"/>
  <c r="BE1562"/>
  <c r="BE1566"/>
  <c r="BE1570"/>
  <c r="BE1576"/>
  <c r="BE1578"/>
  <c r="BE1584"/>
  <c r="BE1600"/>
  <c r="BE1608"/>
  <c r="BE1622"/>
  <c r="BE1624"/>
  <c r="BE1628"/>
  <c r="BE1634"/>
  <c r="BE1636"/>
  <c r="BE1654"/>
  <c r="BE1656"/>
  <c r="BE1670"/>
  <c r="BE1676"/>
  <c r="BE1684"/>
  <c r="BE1704"/>
  <c r="BE1720"/>
  <c r="BE1732"/>
  <c r="BE1734"/>
  <c r="BE1736"/>
  <c r="BE1746"/>
  <c r="BE1748"/>
  <c r="BE1758"/>
  <c r="BE1760"/>
  <c r="BE1766"/>
  <c r="BE1780"/>
  <c r="BE1782"/>
  <c r="BE1802"/>
  <c r="BE1804"/>
  <c r="BE1820"/>
  <c r="BE1844"/>
  <c r="BE1846"/>
  <c r="BE1848"/>
  <c r="BE1852"/>
  <c r="BE1864"/>
  <c r="BE1868"/>
  <c r="BE1870"/>
  <c r="BE1882"/>
  <c r="BE1884"/>
  <c r="BE1890"/>
  <c r="BE1894"/>
  <c r="BE1912"/>
  <c r="BE1932"/>
  <c r="BE1954"/>
  <c r="BE1964"/>
  <c r="BE1976"/>
  <c r="BE1978"/>
  <c r="BE1980"/>
  <c r="BE1984"/>
  <c r="BE1990"/>
  <c r="BE1992"/>
  <c r="BE2004"/>
  <c r="BE2012"/>
  <c r="BE2014"/>
  <c r="BE2026"/>
  <c r="BE2030"/>
  <c r="BE2036"/>
  <c r="BE2038"/>
  <c r="BE2040"/>
  <c r="BE2042"/>
  <c r="BE2048"/>
  <c r="BE2054"/>
  <c r="BE2060"/>
  <c r="BE2082"/>
  <c r="BE2086"/>
  <c r="BE2088"/>
  <c r="BE2096"/>
  <c r="BE2100"/>
  <c r="BE2114"/>
  <c r="BE2116"/>
  <c r="BE2158"/>
  <c r="BE2172"/>
  <c r="BE2174"/>
  <c r="BE2176"/>
  <c r="BE2178"/>
  <c r="BE2180"/>
  <c r="BE2188"/>
  <c r="BE2198"/>
  <c r="BE2200"/>
  <c r="BE2204"/>
  <c r="BE2216"/>
  <c r="BE2228"/>
  <c r="BE2238"/>
  <c r="BE2256"/>
  <c r="BE2258"/>
  <c r="BE2260"/>
  <c r="BE2264"/>
  <c r="BE2266"/>
  <c r="BE2268"/>
  <c r="BE2274"/>
  <c r="BE2286"/>
  <c r="BE2292"/>
  <c r="BE2304"/>
  <c r="BE2322"/>
  <c r="BE2334"/>
  <c r="BE2378"/>
  <c r="BE2380"/>
  <c r="BE2394"/>
  <c r="BE2396"/>
  <c r="BE2402"/>
  <c r="BE2414"/>
  <c r="BE2416"/>
  <c r="BE2428"/>
  <c r="BE2438"/>
  <c r="BE2440"/>
  <c r="BE2448"/>
  <c r="BE2456"/>
  <c r="BE2464"/>
  <c r="BE2472"/>
  <c r="BE2476"/>
  <c r="BE2480"/>
  <c r="BE2486"/>
  <c r="BE2494"/>
  <c r="BE2508"/>
  <c r="BE2512"/>
  <c r="BE2522"/>
  <c r="BE2524"/>
  <c r="BE2538"/>
  <c r="BE2544"/>
  <c r="BE2552"/>
  <c r="BE2564"/>
  <c r="BE2582"/>
  <c r="BE2584"/>
  <c r="BE2592"/>
  <c r="BE2610"/>
  <c r="BE2624"/>
  <c r="BE2636"/>
  <c r="BE2642"/>
  <c r="BE2644"/>
  <c r="BE2648"/>
  <c r="BE2654"/>
  <c r="BE2664"/>
  <c r="BE2676"/>
  <c r="BE2688"/>
  <c r="BE2698"/>
  <c r="BE2700"/>
  <c r="BE2722"/>
  <c r="BE2728"/>
  <c r="BE2736"/>
  <c r="BE2748"/>
  <c r="BE2772"/>
  <c r="BE2774"/>
  <c r="BE2780"/>
  <c r="BE2782"/>
  <c r="BE2794"/>
  <c r="BE2802"/>
  <c r="BE2804"/>
  <c r="BE2810"/>
  <c r="BE2840"/>
  <c r="BE2844"/>
  <c r="BE2850"/>
  <c r="BE2852"/>
  <c r="BE2858"/>
  <c r="BE2878"/>
  <c r="BE2892"/>
  <c r="BE2914"/>
  <c r="BE2918"/>
  <c r="BE2924"/>
  <c r="BE2932"/>
  <c r="BE2936"/>
  <c r="BE2940"/>
  <c r="BE2960"/>
  <c r="BE2962"/>
  <c r="BE2966"/>
  <c r="BE2984"/>
  <c r="BE2986"/>
  <c r="BE2990"/>
  <c r="BE3002"/>
  <c r="BE3022"/>
  <c r="BE3028"/>
  <c r="BE3034"/>
  <c r="BE3042"/>
  <c r="BE3052"/>
  <c r="BE3054"/>
  <c r="BE3056"/>
  <c r="BE3072"/>
  <c r="BE3100"/>
  <c r="BE3102"/>
  <c r="BE3110"/>
  <c r="BE3128"/>
  <c r="BE3130"/>
  <c r="BE3144"/>
  <c r="BE3152"/>
  <c r="BE3156"/>
  <c r="BE3158"/>
  <c r="BE3172"/>
  <c r="BE3176"/>
  <c r="BE3178"/>
  <c r="BE3180"/>
  <c r="BE3184"/>
  <c r="BE3190"/>
  <c r="BE3194"/>
  <c r="BE3200"/>
  <c r="BE3208"/>
  <c r="BE3330"/>
  <c r="BE3352"/>
  <c r="BE3354"/>
  <c r="BE3356"/>
  <c r="BE3380"/>
  <c r="BE92"/>
  <c r="BE98"/>
  <c r="BE100"/>
  <c r="BE110"/>
  <c r="BE112"/>
  <c r="BE118"/>
  <c r="BE128"/>
  <c r="BE130"/>
  <c r="BE150"/>
  <c r="BE152"/>
  <c r="BE164"/>
  <c r="BE170"/>
  <c r="BE172"/>
  <c r="BE174"/>
  <c r="BE178"/>
  <c r="BE180"/>
  <c r="BE194"/>
  <c r="BE206"/>
  <c r="BE212"/>
  <c r="BE248"/>
  <c r="BE262"/>
  <c r="BE266"/>
  <c r="BE302"/>
  <c r="BE306"/>
  <c r="BE312"/>
  <c r="BE314"/>
  <c r="BE324"/>
  <c r="BE328"/>
  <c r="BE338"/>
  <c r="BE352"/>
  <c r="BE360"/>
  <c r="BE368"/>
  <c r="BE374"/>
  <c r="BE384"/>
  <c r="BE390"/>
  <c r="BE392"/>
  <c r="BE396"/>
  <c r="BE398"/>
  <c r="BE404"/>
  <c r="BE420"/>
  <c r="BE424"/>
  <c r="BE428"/>
  <c r="BE432"/>
  <c r="BE454"/>
  <c r="BE458"/>
  <c r="BE476"/>
  <c r="BE478"/>
  <c r="BE494"/>
  <c r="BE500"/>
  <c r="BE504"/>
  <c r="BE508"/>
  <c r="BE514"/>
  <c r="BE522"/>
  <c r="BE530"/>
  <c r="BE534"/>
  <c r="BE536"/>
  <c r="BE542"/>
  <c r="BE546"/>
  <c r="BE550"/>
  <c r="BE560"/>
  <c r="BE568"/>
  <c r="BE578"/>
  <c r="BE592"/>
  <c r="BE622"/>
  <c r="BE624"/>
  <c r="BE628"/>
  <c r="BE650"/>
  <c r="BE654"/>
  <c r="BE666"/>
  <c r="BE672"/>
  <c r="BE680"/>
  <c r="BE682"/>
  <c r="BE818"/>
  <c r="BE834"/>
  <c r="BE842"/>
  <c r="BE846"/>
  <c r="BE860"/>
  <c r="BE864"/>
  <c r="BE890"/>
  <c r="BE892"/>
  <c r="BE902"/>
  <c r="BE908"/>
  <c r="BE930"/>
  <c r="BE934"/>
  <c r="BE940"/>
  <c r="BE942"/>
  <c r="BE948"/>
  <c r="BE954"/>
  <c r="BE958"/>
  <c r="BE970"/>
  <c r="BE980"/>
  <c r="BE982"/>
  <c r="BE990"/>
  <c r="BE994"/>
  <c r="BE1000"/>
  <c r="BE1008"/>
  <c r="BE1010"/>
  <c r="BE1012"/>
  <c r="BE1018"/>
  <c r="BE1030"/>
  <c r="BE1032"/>
  <c r="BE1034"/>
  <c r="BE1038"/>
  <c r="BE1040"/>
  <c r="BE1064"/>
  <c r="BE1066"/>
  <c r="BE1068"/>
  <c r="BE1076"/>
  <c r="BE1090"/>
  <c r="BE1102"/>
  <c r="BE1104"/>
  <c r="BE1110"/>
  <c r="BE1112"/>
  <c r="BE1144"/>
  <c r="BE1148"/>
  <c r="BE1156"/>
  <c r="BE1158"/>
  <c r="BE1162"/>
  <c r="BE1182"/>
  <c r="BE1188"/>
  <c r="BE1198"/>
  <c r="BE1202"/>
  <c r="BE1216"/>
  <c r="BE1226"/>
  <c r="BE1230"/>
  <c r="BE1232"/>
  <c r="BE1240"/>
  <c r="BE1250"/>
  <c r="BE1252"/>
  <c r="BE1258"/>
  <c r="BE1262"/>
  <c r="BE1268"/>
  <c r="BE1270"/>
  <c r="BE1296"/>
  <c r="BE1302"/>
  <c r="BE1308"/>
  <c r="BE1310"/>
  <c r="BE1312"/>
  <c r="BE1316"/>
  <c r="BE1338"/>
  <c r="BE1340"/>
  <c r="BE1354"/>
  <c r="BE1366"/>
  <c r="BE1370"/>
  <c r="BE1372"/>
  <c r="BE1376"/>
  <c r="BE1380"/>
  <c r="BE1384"/>
  <c r="BE1396"/>
  <c r="BE1400"/>
  <c r="BE1402"/>
  <c r="BE1404"/>
  <c r="BE1406"/>
  <c r="BE1408"/>
  <c r="BE1420"/>
  <c r="BE1422"/>
  <c r="BE1428"/>
  <c r="BE1440"/>
  <c r="BE1464"/>
  <c r="BE1486"/>
  <c r="BE1488"/>
  <c r="BE1490"/>
  <c r="BE1502"/>
  <c r="BE1526"/>
  <c r="BE1528"/>
  <c r="BE1534"/>
  <c r="BE1548"/>
  <c r="BE1550"/>
  <c r="BE1552"/>
  <c r="BE1556"/>
  <c r="BE1592"/>
  <c r="BE1594"/>
  <c r="BE1612"/>
  <c r="BE1614"/>
  <c r="BE1630"/>
  <c r="BE1648"/>
  <c r="BE1658"/>
  <c r="BE1662"/>
  <c r="BE1668"/>
  <c r="BE1686"/>
  <c r="BE1688"/>
  <c r="BE1692"/>
  <c r="BE1702"/>
  <c r="BE1708"/>
  <c r="BE1714"/>
  <c r="BE1716"/>
  <c r="BE1718"/>
  <c r="BE1738"/>
  <c r="BE1740"/>
  <c r="BE1742"/>
  <c r="BE1762"/>
  <c r="BE1764"/>
  <c r="BE1770"/>
  <c r="BE1778"/>
  <c r="BE1784"/>
  <c r="BE1788"/>
  <c r="BE1792"/>
  <c r="BE1794"/>
  <c r="BE1796"/>
  <c r="BE1816"/>
  <c r="BE1818"/>
  <c r="BE1828"/>
  <c r="BE1830"/>
  <c r="BE1832"/>
  <c r="BE1834"/>
  <c r="BE1836"/>
  <c r="BE1838"/>
  <c r="BE1850"/>
  <c r="BE1854"/>
  <c r="BE1860"/>
  <c r="BE1866"/>
  <c r="BE1876"/>
  <c r="BE1878"/>
  <c r="BE1888"/>
  <c r="BE1910"/>
  <c r="BE1916"/>
  <c r="BE1922"/>
  <c r="BE1934"/>
  <c r="BE1946"/>
  <c r="BE1950"/>
  <c r="BE1956"/>
  <c r="BE1958"/>
  <c r="BE1960"/>
  <c r="BE1968"/>
  <c r="BE1970"/>
  <c r="BE1972"/>
  <c r="BE1974"/>
  <c r="BE1986"/>
  <c r="BE1988"/>
  <c r="BE2016"/>
  <c r="BE2018"/>
  <c r="BE2024"/>
  <c r="BE2028"/>
  <c r="BE2046"/>
  <c r="BE2050"/>
  <c r="BE2068"/>
  <c r="BE2070"/>
  <c r="BE2072"/>
  <c r="BE2074"/>
  <c r="BE2080"/>
  <c r="BE2090"/>
  <c r="BE2108"/>
  <c r="BE2126"/>
  <c r="BE2128"/>
  <c r="BE2130"/>
  <c r="BE2148"/>
  <c r="BE2150"/>
  <c r="BE2154"/>
  <c r="BE2156"/>
  <c r="BE2182"/>
  <c r="BE2196"/>
  <c r="BE2206"/>
  <c r="BE2210"/>
  <c r="BE2214"/>
  <c r="BE2222"/>
  <c r="BE2224"/>
  <c r="BE2252"/>
  <c r="BE2278"/>
  <c r="BE2294"/>
  <c r="BE2302"/>
  <c r="BE2308"/>
  <c r="BE2320"/>
  <c r="BE2326"/>
  <c r="BE2328"/>
  <c r="BE2330"/>
  <c r="BE2342"/>
  <c r="BE2344"/>
  <c r="BE2346"/>
  <c r="BE2356"/>
  <c r="BE2358"/>
  <c r="BE2362"/>
  <c r="BE2370"/>
  <c r="BE2372"/>
  <c r="BE2374"/>
  <c r="BE2376"/>
  <c r="BE2386"/>
  <c r="BE2392"/>
  <c r="BE2404"/>
  <c r="BE2408"/>
  <c r="BE2410"/>
  <c r="BE2418"/>
  <c r="BE2422"/>
  <c r="BE2430"/>
  <c r="BE2444"/>
  <c r="BE2446"/>
  <c r="BE2450"/>
  <c r="BE2454"/>
  <c r="BE2468"/>
  <c r="BE2470"/>
  <c r="BE2488"/>
  <c r="BE2498"/>
  <c r="BE2502"/>
  <c r="BE2504"/>
  <c r="BE2514"/>
  <c r="BE2520"/>
  <c r="BE2526"/>
  <c r="BE2536"/>
  <c r="BE2542"/>
  <c r="BE2558"/>
  <c r="BE2560"/>
  <c r="BE2566"/>
  <c r="BE2570"/>
  <c r="BE2576"/>
  <c r="BE2578"/>
  <c r="BE2580"/>
  <c r="BE2594"/>
  <c r="BE2604"/>
  <c r="BE2608"/>
  <c r="BE2622"/>
  <c r="BE2628"/>
  <c r="BE2630"/>
  <c r="BE2632"/>
  <c r="BE2634"/>
  <c r="BE2646"/>
  <c r="BE2658"/>
  <c r="BE2670"/>
  <c r="BE2672"/>
  <c r="BE2674"/>
  <c r="BE2690"/>
  <c r="BE2692"/>
  <c r="BE2704"/>
  <c r="BE2720"/>
  <c r="BE2750"/>
  <c r="BE2754"/>
  <c r="BE2762"/>
  <c r="BE2764"/>
  <c r="BE2768"/>
  <c r="BE2770"/>
  <c r="BE2800"/>
  <c r="BE2808"/>
  <c r="BE2816"/>
  <c r="BE2820"/>
  <c r="BE2822"/>
  <c r="BE2864"/>
  <c r="BE2866"/>
  <c r="BE2872"/>
  <c r="BE2876"/>
  <c r="BE2882"/>
  <c r="BE2888"/>
  <c r="BE2894"/>
  <c r="BE2912"/>
  <c r="BE2930"/>
  <c r="BE2934"/>
  <c r="BE2944"/>
  <c r="BE2946"/>
  <c r="BE2952"/>
  <c r="BE2954"/>
  <c r="BE2958"/>
  <c r="BE2970"/>
  <c r="BE2974"/>
  <c r="BE3000"/>
  <c r="BE3006"/>
  <c r="BE3010"/>
  <c r="BE3016"/>
  <c r="BE3024"/>
  <c r="BE3030"/>
  <c r="BE3038"/>
  <c r="BE3040"/>
  <c r="BE3046"/>
  <c r="BE3048"/>
  <c r="BE3064"/>
  <c r="BE3066"/>
  <c r="BE3068"/>
  <c r="BE3070"/>
  <c r="BE3084"/>
  <c r="BE3086"/>
  <c r="BE3088"/>
  <c r="BE3096"/>
  <c r="BE3106"/>
  <c r="BE3116"/>
  <c r="BE3124"/>
  <c r="BE3126"/>
  <c r="BE3148"/>
  <c r="BE3150"/>
  <c r="BE3164"/>
  <c r="BE3170"/>
  <c r="BE3174"/>
  <c r="BE3182"/>
  <c r="BE3202"/>
  <c r="BE3204"/>
  <c r="BE3212"/>
  <c r="BE3214"/>
  <c r="BE3222"/>
  <c r="BE3232"/>
  <c r="BE3238"/>
  <c r="BE3266"/>
  <c r="BE3274"/>
  <c r="BE3288"/>
  <c r="BE3300"/>
  <c r="BE3302"/>
  <c r="BE3314"/>
  <c r="BE3318"/>
  <c r="BE3334"/>
  <c r="BE3338"/>
  <c r="BE3340"/>
  <c r="BE3342"/>
  <c r="BE3350"/>
  <c r="BE3366"/>
  <c r="E50"/>
  <c r="J58"/>
  <c r="J79"/>
  <c r="BE86"/>
  <c r="BE90"/>
  <c r="BE96"/>
  <c r="BE104"/>
  <c r="BE106"/>
  <c r="BE108"/>
  <c r="BE116"/>
  <c r="BE154"/>
  <c r="BE156"/>
  <c r="BE160"/>
  <c r="BE176"/>
  <c r="BE182"/>
  <c r="BE186"/>
  <c r="BE208"/>
  <c r="BE210"/>
  <c r="BE214"/>
  <c r="BE216"/>
  <c r="BE218"/>
  <c r="BE220"/>
  <c r="BE222"/>
  <c r="BE224"/>
  <c r="BE228"/>
  <c r="BE230"/>
  <c r="BE234"/>
  <c r="BE236"/>
  <c r="BE246"/>
  <c r="BE250"/>
  <c r="BE260"/>
  <c r="BE268"/>
  <c r="BE270"/>
  <c r="BE284"/>
  <c r="BE290"/>
  <c r="BE292"/>
  <c r="BE294"/>
  <c r="BE300"/>
  <c r="BE308"/>
  <c r="BE310"/>
  <c r="BE316"/>
  <c r="BE326"/>
  <c r="BE334"/>
  <c r="BE336"/>
  <c r="BE344"/>
  <c r="BE350"/>
  <c r="BE402"/>
  <c r="BE410"/>
  <c r="BE436"/>
  <c r="BE438"/>
  <c r="BE446"/>
  <c r="BE468"/>
  <c r="BE470"/>
  <c r="BE482"/>
  <c r="BE486"/>
  <c r="BE488"/>
  <c r="BE496"/>
  <c r="BE498"/>
  <c r="BE502"/>
  <c r="BE506"/>
  <c r="BE512"/>
  <c r="BE518"/>
  <c r="BE540"/>
  <c r="BE544"/>
  <c r="BE548"/>
  <c r="BE556"/>
  <c r="BE558"/>
  <c r="BE564"/>
  <c r="BE570"/>
  <c r="BE574"/>
  <c r="BE596"/>
  <c r="BE602"/>
  <c r="BE608"/>
  <c r="BE614"/>
  <c r="BE620"/>
  <c r="BE636"/>
  <c r="BE656"/>
  <c r="BE658"/>
  <c r="BE660"/>
  <c r="BE662"/>
  <c r="BE664"/>
  <c r="BE668"/>
  <c r="BE684"/>
  <c r="BE688"/>
  <c r="BE690"/>
  <c r="BE702"/>
  <c r="BE710"/>
  <c r="BE724"/>
  <c r="BE728"/>
  <c r="BE732"/>
  <c r="BE734"/>
  <c r="BE740"/>
  <c r="BE742"/>
  <c r="BE754"/>
  <c r="BE758"/>
  <c r="BE760"/>
  <c r="BE770"/>
  <c r="BE774"/>
  <c r="BE778"/>
  <c r="BE780"/>
  <c r="BE784"/>
  <c r="BE786"/>
  <c r="BE798"/>
  <c r="BE806"/>
  <c r="BE816"/>
  <c r="BE824"/>
  <c r="BE826"/>
  <c r="BE836"/>
  <c r="BE848"/>
  <c r="BE850"/>
  <c r="BE856"/>
  <c r="BE862"/>
  <c r="BE870"/>
  <c r="BE872"/>
  <c r="BE876"/>
  <c r="BE888"/>
  <c r="BE912"/>
  <c r="BE914"/>
  <c r="BE920"/>
  <c r="BE924"/>
  <c r="BE926"/>
  <c r="BE936"/>
  <c r="BE938"/>
  <c r="BE950"/>
  <c r="BE952"/>
  <c r="BE962"/>
  <c r="BE964"/>
  <c r="BE966"/>
  <c r="BE974"/>
  <c r="BE978"/>
  <c r="BE986"/>
  <c r="BE988"/>
  <c r="BE992"/>
  <c r="BE996"/>
  <c r="BE998"/>
  <c r="BE1006"/>
  <c r="BE1016"/>
  <c r="BE1024"/>
  <c r="BE1036"/>
  <c r="BE1056"/>
  <c r="BE1058"/>
  <c r="BE1060"/>
  <c r="BE1062"/>
  <c r="BE1082"/>
  <c r="BE1084"/>
  <c r="BE1086"/>
  <c r="BE1096"/>
  <c r="BE1100"/>
  <c r="BE1108"/>
  <c r="BE1116"/>
  <c r="BE1118"/>
  <c r="BE1120"/>
  <c r="BE1126"/>
  <c r="BE1130"/>
  <c r="BE1134"/>
  <c r="BE1142"/>
  <c r="BE1152"/>
  <c r="BE1154"/>
  <c r="BE1160"/>
  <c r="BE1164"/>
  <c r="BE1168"/>
  <c r="BE1174"/>
  <c r="BE1176"/>
  <c r="BE1192"/>
  <c r="BE1200"/>
  <c r="BE1204"/>
  <c r="BE1210"/>
  <c r="BE1214"/>
  <c r="BE1238"/>
  <c r="BE1242"/>
  <c r="BE1248"/>
  <c r="BE1254"/>
  <c r="BE1276"/>
  <c r="BE1278"/>
  <c r="BE1286"/>
  <c r="BE1288"/>
  <c r="BE1290"/>
  <c r="BE1292"/>
  <c r="BE1294"/>
  <c r="BE1324"/>
  <c r="BE1342"/>
  <c r="BE1344"/>
  <c r="BE1348"/>
  <c r="BE1352"/>
  <c r="BE1374"/>
  <c r="BE1378"/>
  <c r="BE1382"/>
  <c r="BE1390"/>
  <c r="BE1392"/>
  <c r="BE1394"/>
  <c r="BE1398"/>
  <c r="BE1416"/>
  <c r="BE1424"/>
  <c r="BE1426"/>
  <c r="BE1430"/>
  <c r="BE1452"/>
  <c r="BE1454"/>
  <c r="BE1458"/>
  <c r="BE1460"/>
  <c r="BE1462"/>
  <c r="BE1466"/>
  <c r="BE1468"/>
  <c r="BE1470"/>
  <c r="BE1474"/>
  <c r="BE1478"/>
  <c r="BE1480"/>
  <c r="BE1482"/>
  <c r="BE1504"/>
  <c r="BE1508"/>
  <c r="BE1516"/>
  <c r="BE1518"/>
  <c r="BE1520"/>
  <c r="BE1522"/>
  <c r="BE1524"/>
  <c r="BE1532"/>
  <c r="BE1538"/>
  <c r="BE1540"/>
  <c r="BE1542"/>
  <c r="BE1546"/>
  <c r="BE1558"/>
  <c r="BE1568"/>
  <c r="BE1572"/>
  <c r="BE1574"/>
  <c r="BE1588"/>
  <c r="BE1602"/>
  <c r="BE1610"/>
  <c r="BE1626"/>
  <c r="BE1632"/>
  <c r="BE1642"/>
  <c r="BE1650"/>
  <c r="BE1652"/>
  <c r="BE1674"/>
  <c r="BE1680"/>
  <c r="BE1690"/>
  <c r="BE1696"/>
  <c r="BE1698"/>
  <c r="BE1700"/>
  <c r="BE1710"/>
  <c r="BE1722"/>
  <c r="BE1724"/>
  <c r="BE1728"/>
  <c r="BE1750"/>
  <c r="BE1752"/>
  <c r="BE1776"/>
  <c r="BE1786"/>
  <c r="BE1790"/>
  <c r="BE1798"/>
  <c r="BE1800"/>
  <c r="BE1810"/>
  <c r="BE1812"/>
  <c r="BE1822"/>
  <c r="BE1824"/>
  <c r="BE1826"/>
  <c r="BE1862"/>
  <c r="BE1872"/>
  <c r="BE1880"/>
  <c r="BE1892"/>
  <c r="BE1896"/>
  <c r="BE1898"/>
  <c r="BE1914"/>
  <c r="BE1918"/>
  <c r="BE1920"/>
  <c r="BE1924"/>
  <c r="BE1928"/>
  <c r="BE1930"/>
  <c r="BE1936"/>
  <c r="BE1938"/>
  <c r="BE1940"/>
  <c r="BE1942"/>
  <c r="BE1944"/>
  <c r="BE1952"/>
  <c r="BE2000"/>
  <c r="BE2002"/>
  <c r="BE2008"/>
  <c r="BE2010"/>
  <c r="BE2044"/>
  <c r="BE2052"/>
  <c r="BE2062"/>
  <c r="BE2084"/>
  <c r="BE2092"/>
  <c r="BE2094"/>
  <c r="BE2104"/>
  <c r="BE2106"/>
  <c r="BE2120"/>
  <c r="BE2124"/>
  <c r="BE2132"/>
  <c r="BE2136"/>
  <c r="BE2138"/>
  <c r="BE2140"/>
  <c r="BE2146"/>
  <c r="BE2162"/>
  <c r="BE2184"/>
  <c r="BE2186"/>
  <c r="BE2194"/>
  <c r="BE2202"/>
  <c r="BE2208"/>
  <c r="BE2212"/>
  <c r="BE2218"/>
  <c r="BE2236"/>
  <c r="BE2246"/>
  <c r="BE2250"/>
  <c r="BE2254"/>
  <c r="BE2272"/>
  <c r="BE2280"/>
  <c r="BE2282"/>
  <c r="BE2284"/>
  <c r="BE2290"/>
  <c r="BE2298"/>
  <c r="BE2312"/>
  <c r="BE2316"/>
  <c r="BE2324"/>
  <c r="BE2332"/>
  <c r="BE2338"/>
  <c r="BE2350"/>
  <c r="BE2352"/>
  <c r="BE2364"/>
  <c r="BE2366"/>
  <c r="BE2368"/>
  <c r="BE2384"/>
  <c r="BE2398"/>
  <c r="BE2400"/>
  <c r="BE2420"/>
  <c r="BE2424"/>
  <c r="BE2426"/>
  <c r="BE2432"/>
  <c r="BE2434"/>
  <c r="BE2436"/>
  <c r="BE2442"/>
  <c r="BE2460"/>
  <c r="BE2466"/>
  <c r="BE2474"/>
  <c r="BE2478"/>
  <c r="BE2492"/>
  <c r="BE2500"/>
  <c r="BE2506"/>
  <c r="BE2516"/>
  <c r="BE2534"/>
  <c r="BE2546"/>
  <c r="BE2556"/>
  <c r="BE2572"/>
  <c r="BE2586"/>
  <c r="BE2588"/>
  <c r="BE2590"/>
  <c r="BE2600"/>
  <c r="BE2614"/>
  <c r="BE2618"/>
  <c r="BE2638"/>
  <c r="BE2640"/>
  <c r="BE2652"/>
  <c r="BE2656"/>
  <c r="BE2660"/>
  <c r="BE2662"/>
  <c r="BE2668"/>
  <c r="BE2678"/>
  <c r="BE2686"/>
  <c r="BE2696"/>
  <c r="BE2702"/>
  <c r="BE2708"/>
  <c r="BE2714"/>
  <c r="BE2716"/>
  <c r="BE2730"/>
  <c r="BE2734"/>
  <c r="BE2740"/>
  <c r="BE2746"/>
  <c r="BE2766"/>
  <c r="BE2786"/>
  <c r="BE2788"/>
  <c r="BE2806"/>
  <c r="BE2814"/>
  <c r="BE2828"/>
  <c r="BE2832"/>
  <c r="BE2836"/>
  <c r="BE2838"/>
  <c r="BE2842"/>
  <c r="BE2846"/>
  <c r="BE2854"/>
  <c r="BE2868"/>
  <c r="BE2870"/>
  <c r="BE2880"/>
  <c r="BE2886"/>
  <c r="BE2890"/>
  <c r="BE2898"/>
  <c r="BE2902"/>
  <c r="BE2906"/>
  <c r="BE2910"/>
  <c r="BE2920"/>
  <c r="BE2928"/>
  <c r="BE2938"/>
  <c r="BE2942"/>
  <c r="BE2948"/>
  <c r="BE2950"/>
  <c r="BE2964"/>
  <c r="BE2972"/>
  <c r="BE2988"/>
  <c r="BE2994"/>
  <c r="BE2996"/>
  <c r="BE3008"/>
  <c r="BE3012"/>
  <c r="BE3026"/>
  <c r="BE3044"/>
  <c r="BE3076"/>
  <c r="BE3078"/>
  <c r="BE3090"/>
  <c r="BE3094"/>
  <c r="BE3104"/>
  <c r="BE3108"/>
  <c r="BE3112"/>
  <c r="BE3118"/>
  <c r="BE3120"/>
  <c r="BE3122"/>
  <c r="BE3132"/>
  <c r="BE3134"/>
  <c r="BE3138"/>
  <c r="BE3142"/>
  <c r="BE3160"/>
  <c r="BE3162"/>
  <c r="BE3166"/>
  <c r="BE3196"/>
  <c r="BE3198"/>
  <c r="BE3210"/>
  <c r="BE3216"/>
  <c r="BE3220"/>
  <c r="BE3226"/>
  <c r="BE3228"/>
  <c r="BE3236"/>
  <c r="BE3240"/>
  <c r="BE3242"/>
  <c r="BE3250"/>
  <c r="BE3252"/>
  <c r="BE3258"/>
  <c r="BE3260"/>
  <c r="BE3286"/>
  <c r="BE3292"/>
  <c r="BE3296"/>
  <c r="BE3298"/>
  <c r="BE3306"/>
  <c r="BE3308"/>
  <c r="BE3310"/>
  <c r="BE3312"/>
  <c r="BE3320"/>
  <c r="BE3322"/>
  <c r="BE3326"/>
  <c r="BE3344"/>
  <c r="BE3346"/>
  <c r="BE3362"/>
  <c r="BE3364"/>
  <c r="BE3372"/>
  <c r="BE88"/>
  <c r="BE94"/>
  <c r="BE102"/>
  <c r="BE122"/>
  <c r="BE126"/>
  <c r="BE134"/>
  <c r="BE136"/>
  <c r="BE138"/>
  <c r="BE140"/>
  <c r="BE168"/>
  <c r="BE188"/>
  <c r="BE192"/>
  <c r="BE200"/>
  <c r="BE202"/>
  <c r="BE204"/>
  <c r="BE232"/>
  <c r="BE238"/>
  <c r="BE242"/>
  <c r="BE244"/>
  <c r="BE254"/>
  <c r="BE256"/>
  <c r="BE272"/>
  <c r="BE274"/>
  <c r="BE280"/>
  <c r="BE288"/>
  <c r="BE296"/>
  <c r="BE298"/>
  <c r="BE318"/>
  <c r="BE320"/>
  <c r="BE340"/>
  <c r="BE348"/>
  <c r="BE358"/>
  <c r="BE364"/>
  <c r="BE366"/>
  <c r="BE372"/>
  <c r="BE376"/>
  <c r="BE378"/>
  <c r="BE380"/>
  <c r="BE388"/>
  <c r="BE394"/>
  <c r="BE400"/>
  <c r="BE406"/>
  <c r="BE412"/>
  <c r="BE416"/>
  <c r="BE434"/>
  <c r="BE442"/>
  <c r="BE448"/>
  <c r="BE460"/>
  <c r="BE472"/>
  <c r="BE474"/>
  <c r="BE480"/>
  <c r="BE490"/>
  <c r="BE492"/>
  <c r="BE510"/>
  <c r="BE538"/>
  <c r="BE580"/>
  <c r="BE584"/>
  <c r="BE588"/>
  <c r="BE590"/>
  <c r="BE610"/>
  <c r="BE612"/>
  <c r="BE618"/>
  <c r="BE634"/>
  <c r="BE638"/>
  <c r="BE640"/>
  <c r="BE646"/>
  <c r="BE648"/>
  <c r="BE652"/>
  <c r="BE670"/>
  <c r="BE676"/>
  <c r="BE678"/>
  <c r="BE686"/>
  <c r="BE692"/>
  <c r="BE694"/>
  <c r="BE698"/>
  <c r="BE700"/>
  <c r="BE706"/>
  <c r="BE712"/>
  <c r="BE716"/>
  <c r="BE720"/>
  <c r="BE736"/>
  <c r="BE738"/>
  <c r="BE744"/>
  <c r="BE746"/>
  <c r="BE748"/>
  <c r="BE750"/>
  <c r="BE752"/>
  <c r="BE756"/>
  <c r="BE762"/>
  <c r="BE768"/>
  <c r="BE772"/>
  <c r="BE782"/>
  <c r="BE788"/>
  <c r="BE790"/>
  <c r="BE802"/>
  <c r="BE808"/>
  <c r="BE810"/>
  <c r="BE812"/>
  <c r="BE828"/>
  <c r="BE830"/>
  <c r="BE832"/>
  <c r="BE838"/>
  <c r="BE840"/>
  <c r="BE852"/>
  <c r="BE854"/>
  <c r="BE858"/>
  <c r="BE866"/>
  <c r="BE868"/>
  <c r="BE874"/>
  <c r="BE878"/>
  <c r="BE880"/>
  <c r="BE894"/>
  <c r="BE898"/>
  <c r="BE900"/>
  <c r="BE904"/>
  <c r="BE906"/>
  <c r="BE916"/>
  <c r="BE918"/>
  <c r="BE922"/>
  <c r="BE944"/>
  <c r="BE946"/>
  <c r="BE968"/>
  <c r="BE972"/>
  <c r="BE984"/>
  <c r="BE1002"/>
  <c r="BE1014"/>
  <c r="BE1020"/>
  <c r="BE1026"/>
  <c r="BE1028"/>
  <c r="BE1042"/>
  <c r="BE1048"/>
  <c r="BE1050"/>
  <c r="BE1070"/>
  <c r="BE1072"/>
  <c r="BE1080"/>
  <c r="BE1092"/>
  <c r="BE1114"/>
  <c r="BE1124"/>
  <c r="BE1128"/>
  <c r="BE1132"/>
  <c r="BE1136"/>
  <c r="BE1138"/>
  <c r="BE1140"/>
  <c r="BE1170"/>
  <c r="BE1184"/>
  <c r="BE1186"/>
  <c r="BE1208"/>
  <c r="BE1212"/>
  <c r="BE1220"/>
  <c r="BE1228"/>
  <c r="BE1234"/>
  <c r="BE1236"/>
  <c r="BE1246"/>
  <c r="BE1266"/>
  <c r="BE1272"/>
  <c r="BE1274"/>
  <c r="BE1282"/>
  <c r="BE1284"/>
  <c r="BE1300"/>
  <c r="BE1320"/>
  <c r="BE1322"/>
  <c r="BE1328"/>
  <c r="BE1330"/>
  <c r="BE1350"/>
  <c r="BE1362"/>
  <c r="BE1364"/>
  <c r="BE1368"/>
  <c r="BE1386"/>
  <c r="BE1388"/>
  <c r="BE1456"/>
  <c r="BE1472"/>
  <c r="BE1476"/>
  <c r="BE1498"/>
  <c r="BE1530"/>
  <c r="BE1536"/>
  <c r="BE1544"/>
  <c r="BE1554"/>
  <c r="BE1560"/>
  <c r="BE1564"/>
  <c r="BE1580"/>
  <c r="BE1582"/>
  <c r="BE1586"/>
  <c r="BE1590"/>
  <c r="BE1596"/>
  <c r="BE1598"/>
  <c r="BE1604"/>
  <c r="BE1606"/>
  <c r="BE1616"/>
  <c r="BE1618"/>
  <c r="BE1620"/>
  <c r="BE1638"/>
  <c r="BE1640"/>
  <c r="BE1644"/>
  <c r="BE1646"/>
  <c r="BE1660"/>
  <c r="BE1664"/>
  <c r="BE1666"/>
  <c r="BE1672"/>
  <c r="BE1678"/>
  <c r="BE1682"/>
  <c r="BE1694"/>
  <c r="BE1706"/>
  <c r="BE1712"/>
  <c r="BE1726"/>
  <c r="BE1730"/>
  <c r="BE1744"/>
  <c r="BE1754"/>
  <c r="BE1756"/>
  <c r="BE1768"/>
  <c r="BE1772"/>
  <c r="BE1774"/>
  <c r="BE1806"/>
  <c r="BE1808"/>
  <c r="BE1814"/>
  <c r="BE1840"/>
  <c r="BE1842"/>
  <c r="BE1856"/>
  <c r="BE1858"/>
  <c r="BE1874"/>
  <c r="BE1886"/>
  <c r="BE1900"/>
  <c r="BE1902"/>
  <c r="BE1904"/>
  <c r="BE1906"/>
  <c r="BE1908"/>
  <c r="BE1926"/>
  <c r="BE1948"/>
  <c r="BE1962"/>
  <c r="BE1966"/>
  <c r="BE1982"/>
  <c r="BE1994"/>
  <c r="BE1996"/>
  <c r="BE1998"/>
  <c r="BE2006"/>
  <c r="BE2020"/>
  <c r="BE2022"/>
  <c r="BE2032"/>
  <c r="BE2034"/>
  <c r="BE2056"/>
  <c r="BE2058"/>
  <c r="BE2064"/>
  <c r="BE2066"/>
  <c r="BE2076"/>
  <c r="BE2078"/>
  <c r="BE2098"/>
  <c r="BE2102"/>
  <c r="BE2110"/>
  <c r="BE2112"/>
  <c r="BE2118"/>
  <c r="BE2122"/>
  <c r="BE2134"/>
  <c r="BE2142"/>
  <c r="BE2144"/>
  <c r="BE2152"/>
  <c r="BE2160"/>
  <c r="BE2164"/>
  <c r="BE2166"/>
  <c r="BE2168"/>
  <c r="BE2170"/>
  <c r="BE2190"/>
  <c r="BE2192"/>
  <c r="BE2220"/>
  <c r="BE2226"/>
  <c r="BE2230"/>
  <c r="BE2232"/>
  <c r="BE2234"/>
  <c r="BE2240"/>
  <c r="BE2242"/>
  <c r="BE2244"/>
  <c r="BE2248"/>
  <c r="BE2262"/>
  <c r="BE2270"/>
  <c r="BE2276"/>
  <c r="BE2288"/>
  <c r="BE2296"/>
  <c r="BE2300"/>
  <c r="BE2306"/>
  <c r="BE2310"/>
  <c r="BE2314"/>
  <c r="BE2318"/>
  <c r="BE2336"/>
  <c r="BE2340"/>
  <c r="BE2348"/>
  <c r="BE2354"/>
  <c r="BE2360"/>
  <c r="BE2382"/>
  <c r="BE2388"/>
  <c r="BE2390"/>
  <c r="BE2406"/>
  <c r="BE2412"/>
  <c r="BE2452"/>
  <c r="BE2458"/>
  <c r="BE2462"/>
  <c r="BE2482"/>
  <c r="BE2484"/>
  <c r="BE2490"/>
  <c r="BE2496"/>
  <c r="BE2510"/>
  <c r="BE2518"/>
  <c r="BE2528"/>
  <c r="BE2530"/>
  <c r="BE2532"/>
  <c r="BE2540"/>
  <c r="BE2548"/>
  <c r="BE2550"/>
  <c r="BE2554"/>
  <c r="BE2562"/>
  <c r="BE2568"/>
  <c r="BE2574"/>
  <c r="BE2596"/>
  <c r="BE2598"/>
  <c r="BE2602"/>
  <c r="BE2606"/>
  <c r="BE2612"/>
  <c r="BE2616"/>
  <c r="BE2620"/>
  <c r="BE2626"/>
  <c r="BE2650"/>
  <c r="BE2666"/>
  <c r="BE2680"/>
  <c r="BE2682"/>
  <c r="BE2684"/>
  <c r="BE2694"/>
  <c r="BE2706"/>
  <c r="BE2710"/>
  <c r="BE2712"/>
  <c r="BE2718"/>
  <c r="BE2724"/>
  <c r="BE2726"/>
  <c r="BE2732"/>
  <c r="BE2738"/>
  <c r="BE2742"/>
  <c r="BE2744"/>
  <c r="BE2752"/>
  <c r="BE2756"/>
  <c r="BE2758"/>
  <c r="BE2760"/>
  <c r="BE2776"/>
  <c r="BE2778"/>
  <c r="BE2784"/>
  <c r="BE2790"/>
  <c r="BE2792"/>
  <c r="BE2796"/>
  <c r="BE2798"/>
  <c r="BE2812"/>
  <c r="BE2818"/>
  <c r="BE2824"/>
  <c r="BE2826"/>
  <c r="BE2830"/>
  <c r="BE2834"/>
  <c r="BE2848"/>
  <c r="BE2856"/>
  <c r="BE2860"/>
  <c r="BE2862"/>
  <c r="BE2874"/>
  <c r="BE2884"/>
  <c r="BE2896"/>
  <c r="BE2900"/>
  <c r="BE2904"/>
  <c r="BE2908"/>
  <c r="BE2916"/>
  <c r="BE2922"/>
  <c r="BE2926"/>
  <c r="BE2956"/>
  <c r="BE2968"/>
  <c r="BE2976"/>
  <c r="BE2978"/>
  <c r="BE2980"/>
  <c r="BE2982"/>
  <c r="BE2992"/>
  <c r="BE2998"/>
  <c r="BE3004"/>
  <c r="BE3014"/>
  <c r="BE3018"/>
  <c r="BE3020"/>
  <c r="BE3032"/>
  <c r="BE3036"/>
  <c r="BE3050"/>
  <c r="BE3058"/>
  <c r="BE3060"/>
  <c r="BE3062"/>
  <c r="BE3074"/>
  <c r="BE3080"/>
  <c r="BE3082"/>
  <c r="BE3092"/>
  <c r="BE3098"/>
  <c r="BE3114"/>
  <c r="BE3136"/>
  <c r="BE3140"/>
  <c r="BE3146"/>
  <c r="BE3154"/>
  <c r="BE3168"/>
  <c r="BE3186"/>
  <c r="BE3188"/>
  <c r="BE3192"/>
  <c r="BE3206"/>
  <c r="BE3218"/>
  <c r="BE3224"/>
  <c r="BE3230"/>
  <c r="BE3234"/>
  <c r="BE3244"/>
  <c r="BE3246"/>
  <c r="BE3248"/>
  <c r="BE3254"/>
  <c r="BE3256"/>
  <c r="BE3262"/>
  <c r="BE3264"/>
  <c r="BE3268"/>
  <c r="BE3270"/>
  <c r="BE3272"/>
  <c r="BE3276"/>
  <c r="BE3278"/>
  <c r="BE3280"/>
  <c r="BE3282"/>
  <c r="BE3284"/>
  <c r="BE3290"/>
  <c r="BE3294"/>
  <c r="BE3304"/>
  <c r="BE3316"/>
  <c r="BE3324"/>
  <c r="BE3328"/>
  <c r="BE3332"/>
  <c r="BE3336"/>
  <c r="BE3348"/>
  <c r="BE3358"/>
  <c r="BE3360"/>
  <c r="BE3368"/>
  <c r="BE3370"/>
  <c r="BE3374"/>
  <c r="BE3376"/>
  <c r="BE3378"/>
  <c r="BE3382"/>
  <c r="F38"/>
  <c i="1" r="BC56"/>
  <c i="2" r="J36"/>
  <c i="1" r="AW56"/>
  <c i="2" r="J32"/>
  <c i="3" r="F38"/>
  <c i="1" r="BC57"/>
  <c i="4" r="F34"/>
  <c i="1" r="BA58"/>
  <c i="4" r="F36"/>
  <c i="1" r="BC58"/>
  <c i="5" r="F37"/>
  <c i="1" r="BD59"/>
  <c i="3" r="J32"/>
  <c i="2" r="F39"/>
  <c i="1" r="BD56"/>
  <c i="3" r="F37"/>
  <c i="1" r="BB57"/>
  <c i="3" r="F36"/>
  <c i="1" r="BA57"/>
  <c i="4" r="J34"/>
  <c i="1" r="AW58"/>
  <c i="4" r="F37"/>
  <c i="1" r="BD58"/>
  <c i="5" r="J34"/>
  <c i="1" r="AW59"/>
  <c i="2" r="F36"/>
  <c i="1" r="BA56"/>
  <c i="2" r="F37"/>
  <c i="1" r="BB56"/>
  <c r="AS54"/>
  <c i="3" r="J36"/>
  <c i="1" r="AW57"/>
  <c i="3" r="F39"/>
  <c i="1" r="BD57"/>
  <c i="4" r="F35"/>
  <c i="1" r="BB58"/>
  <c i="5" r="F36"/>
  <c i="1" r="BC59"/>
  <c i="5" r="F35"/>
  <c i="1" r="BB59"/>
  <c i="5" r="F34"/>
  <c i="1" r="BA59"/>
  <c l="1" r="AG57"/>
  <c i="5" r="BK80"/>
  <c r="J80"/>
  <c i="4" r="BK81"/>
  <c r="J81"/>
  <c r="J59"/>
  <c i="1" r="AG56"/>
  <c i="5" r="J30"/>
  <c i="1" r="AG59"/>
  <c i="2" r="J35"/>
  <c i="1" r="AV56"/>
  <c r="AT56"/>
  <c r="AN56"/>
  <c r="AU55"/>
  <c r="AU54"/>
  <c i="2" r="F35"/>
  <c i="1" r="AZ56"/>
  <c r="BD55"/>
  <c r="BC55"/>
  <c r="AY55"/>
  <c i="3" r="J35"/>
  <c i="1" r="AV57"/>
  <c r="AT57"/>
  <c r="AN57"/>
  <c i="4" r="J33"/>
  <c i="1" r="AV58"/>
  <c r="AT58"/>
  <c i="5" r="F33"/>
  <c i="1" r="AZ59"/>
  <c r="BA55"/>
  <c r="BB55"/>
  <c r="AX55"/>
  <c i="3" r="F35"/>
  <c i="1" r="AZ57"/>
  <c i="4" r="F33"/>
  <c i="1" r="AZ58"/>
  <c r="AG55"/>
  <c i="5" r="J33"/>
  <c i="1" r="AV59"/>
  <c r="AT59"/>
  <c r="AN59"/>
  <c i="5" l="1" r="J59"/>
  <c r="J39"/>
  <c i="3" r="J41"/>
  <c i="2" r="J41"/>
  <c i="1" r="BA54"/>
  <c r="AW54"/>
  <c r="AK30"/>
  <c r="BD54"/>
  <c r="W33"/>
  <c r="AZ55"/>
  <c r="AV55"/>
  <c i="4" r="J30"/>
  <c i="1" r="AG58"/>
  <c r="AN58"/>
  <c r="BB54"/>
  <c r="W31"/>
  <c r="AW55"/>
  <c r="BC54"/>
  <c r="W32"/>
  <c i="4" l="1" r="J39"/>
  <c i="1" r="W30"/>
  <c r="AT55"/>
  <c r="AZ54"/>
  <c r="W29"/>
  <c r="AX54"/>
  <c r="AY54"/>
  <c r="AG54"/>
  <c r="AK26"/>
  <c l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<sst xmlns="http://schemas.openxmlformats.org/spreadsheetml/2006/main">
  <si>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</si>
  <si>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</si>
  <si>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</si>
  <si>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</si>
  <si>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</si>
  <si>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{e64e01be-260f-4736-9c11-dd0f6d4d3bd2}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</si>
  <si>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</si>
  <si>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</si>
  <si>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</si>
  <si>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</si>
  <si>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</si>
  <si>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</si>
  <si>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</si>
  <si>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</si>
  <si>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2021_9_8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</si>
  <si>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</si>
  <si>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</si>
  <si>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Údržba, opravy a odstraňování závad u ST HK 2022-2023</t>
  </si>
  <si>
    <t>KSO:</t>
  </si>
  <si>
    <t/>
  </si>
  <si>
    <t>CC-CZ:</t>
  </si>
  <si>
    <t>Místo:</t>
  </si>
  <si>
    <t>Obod ST Hradec Králové</t>
  </si>
  <si>
    <t>Datum:</t>
  </si>
  <si>
    <t>8. 9. 2021</t>
  </si>
  <si>
    <t>Zadavatel:</t>
  </si>
  <si>
    <t>IČ:</t>
  </si>
  <si>
    <t>Správa železnic, s.o.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</si>
  <si>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</si>
  <si>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</si>
  <si>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</si>
  <si>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</si>
  <si>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</si>
  <si>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</si>
  <si>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</si>
  <si>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ST Hradec Králové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</si>
  <si>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</si>
  <si>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</si>
  <si>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</si>
  <si>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</si>
  <si>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</si>
  <si>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</si>
  <si>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</si>
  <si>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</si>
  <si>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</si>
  <si>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</si>
  <si>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</si>
  <si>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</si>
  <si>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</si>
  <si>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</si>
  <si>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</si>
  <si>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</si>
  <si>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</si>
  <si>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</si>
  <si>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</si>
  <si>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</si>
  <si>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</si>
  <si>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</si>
  <si>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</si>
  <si>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</si>
  <si>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</si>
  <si>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</si>
  <si>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</si>
  <si>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</si>
  <si>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</si>
  <si>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</si>
  <si>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</si>
  <si>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</si>
  <si>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</si>
  <si>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</si>
  <si>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</si>
  <si>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</si>
  <si>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</si>
  <si>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</si>
  <si>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</si>
  <si>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</si>
  <si>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SO 01</t>
  </si>
  <si>
    <t>Údržba a odstraňování závad</t>
  </si>
  <si>
    <t>STA</t>
  </si>
  <si>
    <t>1</t>
  </si>
  <si>
    <t>{f7516a63-df2c-4632-bc84-e940b5a0e6d0}</t>
  </si>
  <si>
    <t>2</t>
  </si>
  <si>
    <t>/</t>
  </si>
  <si>
    <t>PS 01.1</t>
  </si>
  <si>
    <t>Položky soustavy ÚOŽI</t>
  </si>
  <si>
    <t>Soupis</t>
  </si>
  <si>
    <t>{7b21fb88-8bfa-42a4-a6e1-fc354f53874a}</t>
  </si>
  <si>
    <t>PS 01.2</t>
  </si>
  <si>
    <t>Položky soustavy ÚRS</t>
  </si>
  <si>
    <t>{044e0d1f-f40c-4844-9d54-53cbb2a535a3}</t>
  </si>
  <si>
    <t>SO 02</t>
  </si>
  <si>
    <t>Zimní údržba</t>
  </si>
  <si>
    <t>{da65c511-bf54-4f43-ba1b-66aa37041a26}</t>
  </si>
  <si>
    <t>VON</t>
  </si>
  <si>
    <t>Vedlejší a ostatní náklady</t>
  </si>
  <si>
    <t>{937b5634-ce04-4861-95dc-ad3db8ab044d}</t>
  </si>
  <si>
    <t>KRYCÍ LIST SOUPISU PRACÍ</t>
  </si>
  <si>
    <t>Objekt:</t>
  </si>
  <si>
    <t>SO 01 - Údržba a odstraňování závad</t>
  </si>
  <si>
    <t>Soupis:</t>
  </si>
  <si>
    <t>PS 01.1 - Položky soustavy ÚOŽI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</si>
  <si>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</si>
  <si>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</si>
  <si>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</si>
  <si>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</si>
  <si>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</si>
  <si>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</si>
  <si>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</si>
  <si>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</si>
  <si>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</si>
  <si>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</si>
  <si>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</si>
  <si>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</si>
  <si>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</si>
  <si>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</si>
  <si>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</si>
  <si>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</si>
  <si>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</si>
  <si>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</si>
  <si>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5901005010</t>
  </si>
  <si>
    <t>Měření geometrických parametrů měřícím vozíkem v koleji</t>
  </si>
  <si>
    <t>km</t>
  </si>
  <si>
    <t>Sborník UOŽI 01 2021</t>
  </si>
  <si>
    <t>4</t>
  </si>
  <si>
    <t>ROZPOCET</t>
  </si>
  <si>
    <t>PP</t>
  </si>
  <si>
    <t>5901005020</t>
  </si>
  <si>
    <t>Měření geometrických parametrů měřícím vozíkem ve výhybce</t>
  </si>
  <si>
    <t>m</t>
  </si>
  <si>
    <t>3</t>
  </si>
  <si>
    <t>RV324</t>
  </si>
  <si>
    <t>Měření kolejnicových profilů - elektronicky</t>
  </si>
  <si>
    <t>kus</t>
  </si>
  <si>
    <t>6</t>
  </si>
  <si>
    <t>5902005010</t>
  </si>
  <si>
    <t>Operativní odstranění závad na železničním spodku nebo svršku</t>
  </si>
  <si>
    <t>hod</t>
  </si>
  <si>
    <t>8</t>
  </si>
  <si>
    <t>5</t>
  </si>
  <si>
    <t>5904005010</t>
  </si>
  <si>
    <t>Vysečení travního porostu ručně sklon terénu do 1:2</t>
  </si>
  <si>
    <t>m2</t>
  </si>
  <si>
    <t>10</t>
  </si>
  <si>
    <t>5904005020</t>
  </si>
  <si>
    <t>Vysečení travního porostu ručně sklon terénu přes 1:2</t>
  </si>
  <si>
    <t>12</t>
  </si>
  <si>
    <t>7</t>
  </si>
  <si>
    <t>5904005110</t>
  </si>
  <si>
    <t>Vysečení travního porostu strojně kolovou nebo kolejovou mechanizací se sekacím adaptérem</t>
  </si>
  <si>
    <t>ha</t>
  </si>
  <si>
    <t>14</t>
  </si>
  <si>
    <t>5904010010</t>
  </si>
  <si>
    <t>Odklizení travního porostu ručně</t>
  </si>
  <si>
    <t>16</t>
  </si>
  <si>
    <t>9</t>
  </si>
  <si>
    <t>5904020010</t>
  </si>
  <si>
    <t>Vyřezání křovin porost řídký 1 až 5 kusů stonků na m2 plochy sklon terénu do 1:2</t>
  </si>
  <si>
    <t>18</t>
  </si>
  <si>
    <t>5904020020</t>
  </si>
  <si>
    <t>Vyřezání křovin porost řídký 1 až 5 kusů stonků na m2 plochy sklon terénu přes 1:2</t>
  </si>
  <si>
    <t>20</t>
  </si>
  <si>
    <t>11</t>
  </si>
  <si>
    <t>5904020110</t>
  </si>
  <si>
    <t>Vyřezání křovin porost hustý 6 a více kusů stonků na m2 plochy sklon terénu do 1:2</t>
  </si>
  <si>
    <t>22</t>
  </si>
  <si>
    <t>5904020120</t>
  </si>
  <si>
    <t>Vyřezání křovin porost hustý 6 a více kusů stonků na m2 plochy sklon terénu přes 1:2</t>
  </si>
  <si>
    <t>24</t>
  </si>
  <si>
    <t>13</t>
  </si>
  <si>
    <t>5904025010</t>
  </si>
  <si>
    <t>Ořez větví místně ručně do výšky nad terénem do 2 m</t>
  </si>
  <si>
    <t>26</t>
  </si>
  <si>
    <t>5904025020</t>
  </si>
  <si>
    <t>Ořez větví místně ručně do výšky nad terénem přes 2 m</t>
  </si>
  <si>
    <t>28</t>
  </si>
  <si>
    <t>5904035010</t>
  </si>
  <si>
    <t>Kácení stromů se sklonem terénu do 1:2 obvodem kmene od 31 do 63 cm</t>
  </si>
  <si>
    <t>30</t>
  </si>
  <si>
    <t>5904035020</t>
  </si>
  <si>
    <t>Kácení stromů se sklonem terénu do 1:2 obvodem kmene přes 63 do 80 cm</t>
  </si>
  <si>
    <t>32</t>
  </si>
  <si>
    <t>17</t>
  </si>
  <si>
    <t>5904035030</t>
  </si>
  <si>
    <t>Kácení stromů se sklonem terénu do 1:2 obvodem kmene přes 80 do 157 cm</t>
  </si>
  <si>
    <t>34</t>
  </si>
  <si>
    <t>5904035040</t>
  </si>
  <si>
    <t>Kácení stromů se sklonem terénu do 1:2 obvodem kmene přes 157 do 220 cm</t>
  </si>
  <si>
    <t>36</t>
  </si>
  <si>
    <t>19</t>
  </si>
  <si>
    <t>5904035050</t>
  </si>
  <si>
    <t>Kácení stromů se sklonem terénu do 1:2 obvodem kmene přes 220 do 283 cm</t>
  </si>
  <si>
    <t>38</t>
  </si>
  <si>
    <t>5904035060</t>
  </si>
  <si>
    <t>Kácení stromů se sklonem terénu do 1:2 obvodem kmene přes 283 cm</t>
  </si>
  <si>
    <t>40</t>
  </si>
  <si>
    <t>5904035110</t>
  </si>
  <si>
    <t>Kácení stromů se sklonem terénu přes 1:2 obvodem kmene od 31 do 63 cm</t>
  </si>
  <si>
    <t>42</t>
  </si>
  <si>
    <t>5904035120</t>
  </si>
  <si>
    <t>Kácení stromů se sklonem terénu přes 1:2 obvodem kmene přes 63 do 80 cm</t>
  </si>
  <si>
    <t>44</t>
  </si>
  <si>
    <t>23</t>
  </si>
  <si>
    <t>5904035130</t>
  </si>
  <si>
    <t>Kácení stromů se sklonem terénu přes 1:2 obvodem kmene přes 80 do 157 cm</t>
  </si>
  <si>
    <t>46</t>
  </si>
  <si>
    <t>5904035140</t>
  </si>
  <si>
    <t>Kácení stromů se sklonem terénu přes 1:2 obvodem kmene přes 157 do 220 cm</t>
  </si>
  <si>
    <t>48</t>
  </si>
  <si>
    <t>25</t>
  </si>
  <si>
    <t>5904035150</t>
  </si>
  <si>
    <t>Kácení stromů se sklonem terénu přes 1:2 obvodem kmene přes 220 do 283 cm</t>
  </si>
  <si>
    <t>50</t>
  </si>
  <si>
    <t>5904035160</t>
  </si>
  <si>
    <t>Kácení stromů se sklonem terénu přes 1:2 obvodem kmene přes 283 cm</t>
  </si>
  <si>
    <t>52</t>
  </si>
  <si>
    <t>27</t>
  </si>
  <si>
    <t>5904040010</t>
  </si>
  <si>
    <t>Rizikové kácení stromů listnatých se sklonem terénu do 1:2 obvodem kmene od 31 do 63 cm</t>
  </si>
  <si>
    <t>54</t>
  </si>
  <si>
    <t>5904040020</t>
  </si>
  <si>
    <t>Rizikové kácení stromů listnatých se sklonem terénu do 1:2 obvodem kmene přes 63 do 80 cm</t>
  </si>
  <si>
    <t>56</t>
  </si>
  <si>
    <t>29</t>
  </si>
  <si>
    <t>5904040030</t>
  </si>
  <si>
    <t>Rizikové kácení stromů listnatých se sklonem terénu do 1:2 obvodem kmene přes 80 do 157 cm</t>
  </si>
  <si>
    <t>58</t>
  </si>
  <si>
    <t>5904040040</t>
  </si>
  <si>
    <t>Rizikové kácení stromů listnatých se sklonem terénu do 1:2 obvodem kmene přes 157 do 220 cm</t>
  </si>
  <si>
    <t>60</t>
  </si>
  <si>
    <t>31</t>
  </si>
  <si>
    <t>5904040050</t>
  </si>
  <si>
    <t>Rizikové kácení stromů listnatých se sklonem terénu do 1:2 obvodem kmene přes 220 do 283 cm</t>
  </si>
  <si>
    <t>62</t>
  </si>
  <si>
    <t>5904040060</t>
  </si>
  <si>
    <t>Rizikové kácení stromů listnatých se sklonem terénu do 1:2 obvodem kmene přes 283 cm</t>
  </si>
  <si>
    <t>64</t>
  </si>
  <si>
    <t>33</t>
  </si>
  <si>
    <t>5904040110</t>
  </si>
  <si>
    <t>Rizikové kácení stromů listnatých se sklonem terénu přes 1:2 obvodem kmene od 31 do 63 cm</t>
  </si>
  <si>
    <t>66</t>
  </si>
  <si>
    <t>5904040120</t>
  </si>
  <si>
    <t>Rizikové kácení stromů listnatých se sklonem terénu přes 1:2 obvodem kmene přes 63 do 80 cm</t>
  </si>
  <si>
    <t>68</t>
  </si>
  <si>
    <t>35</t>
  </si>
  <si>
    <t>5904040130</t>
  </si>
  <si>
    <t>Rizikové kácení stromů listnatých se sklonem terénu přes 1:2 obvodem kmene přes 80 do 157 cm</t>
  </si>
  <si>
    <t>70</t>
  </si>
  <si>
    <t>5904040140</t>
  </si>
  <si>
    <t>Rizikové kácení stromů listnatých se sklonem terénu přes 1:2 obvodem kmene přes 157 do 220 cm</t>
  </si>
  <si>
    <t>72</t>
  </si>
  <si>
    <t>37</t>
  </si>
  <si>
    <t>5904040150</t>
  </si>
  <si>
    <t>Rizikové kácení stromů listnatých se sklonem terénu přes 1:2 obvodem kmene přes 220 do 283 cm</t>
  </si>
  <si>
    <t>74</t>
  </si>
  <si>
    <t>5904040160</t>
  </si>
  <si>
    <t>Rizikové kácení stromů listnatých se sklonem terénu přes 1:2 obvodem kmene přes 283 cm</t>
  </si>
  <si>
    <t>76</t>
  </si>
  <si>
    <t>39</t>
  </si>
  <si>
    <t>5904040210</t>
  </si>
  <si>
    <t>Rizikové kácení stromů jehličnatých se sklonem terénu do 1:2 obvodem kmene od 31 do 63 cm</t>
  </si>
  <si>
    <t>78</t>
  </si>
  <si>
    <t>5904040220</t>
  </si>
  <si>
    <t>Rizikové kácení stromů jehličnatých se sklonem terénu do 1:2 obvodem kmene přes 63 do 80 cm</t>
  </si>
  <si>
    <t>80</t>
  </si>
  <si>
    <t>41</t>
  </si>
  <si>
    <t>5904040230</t>
  </si>
  <si>
    <t>Rizikové kácení stromů jehličnatých se sklonem terénu do 1:2 obvodem kmene přes 80 do 157 cm</t>
  </si>
  <si>
    <t>82</t>
  </si>
  <si>
    <t>5904040240</t>
  </si>
  <si>
    <t>Rizikové kácení stromů jehličnatých se sklonem terénu do 1:2 obvodem kmene přes 157 do 220 cm</t>
  </si>
  <si>
    <t>84</t>
  </si>
  <si>
    <t>43</t>
  </si>
  <si>
    <t>5904040250</t>
  </si>
  <si>
    <t>Rizikové kácení stromů jehličnatých se sklonem terénu do 1:2 obvodem kmene přes 220 do 283 cm</t>
  </si>
  <si>
    <t>86</t>
  </si>
  <si>
    <t>5904040260</t>
  </si>
  <si>
    <t>Rizikové kácení stromů jehličnatých se sklonem terénu do 1:2 obvodem kmene přes 283 cm</t>
  </si>
  <si>
    <t>88</t>
  </si>
  <si>
    <t>45</t>
  </si>
  <si>
    <t>5904040310</t>
  </si>
  <si>
    <t>Rizikové kácení stromů jehličnatých se sklonem terénu přes 1:2 obvodem kmene od 31 do 63 cm</t>
  </si>
  <si>
    <t>90</t>
  </si>
  <si>
    <t>5904040320</t>
  </si>
  <si>
    <t>Rizikové kácení stromů jehličnatých se sklonem terénu přes 1:2 obvodem kmene přes 63 do 80 cm</t>
  </si>
  <si>
    <t>92</t>
  </si>
  <si>
    <t>47</t>
  </si>
  <si>
    <t>5904040330</t>
  </si>
  <si>
    <t>Rizikové kácení stromů jehličnatých se sklonem terénu přes 1:2 obvodem kmene přes 80 do 157 cm</t>
  </si>
  <si>
    <t>94</t>
  </si>
  <si>
    <t>5904040340</t>
  </si>
  <si>
    <t>Rizikové kácení stromů jehličnatých se sklonem terénu přes 1:2 obvodem kmene přes 157 do 220 cm</t>
  </si>
  <si>
    <t>96</t>
  </si>
  <si>
    <t>49</t>
  </si>
  <si>
    <t>5904040350</t>
  </si>
  <si>
    <t>Rizikové kácení stromů jehličnatých se sklonem terénu přes 1:2 obvodem kmene přes 220 do 283 cm</t>
  </si>
  <si>
    <t>98</t>
  </si>
  <si>
    <t>5904040360</t>
  </si>
  <si>
    <t>Rizikové kácení stromů jehličnatých se sklonem terénu přes 1:2 obvodem kmene přes 283 cm</t>
  </si>
  <si>
    <t>100</t>
  </si>
  <si>
    <t>51</t>
  </si>
  <si>
    <t>5904050010</t>
  </si>
  <si>
    <t>Ošetření řezné plochy pařezu herbicidem průměru do 10 cm</t>
  </si>
  <si>
    <t>102</t>
  </si>
  <si>
    <t>5904050020</t>
  </si>
  <si>
    <t>Ošetření řezné plochy pařezu herbicidem průměru přes 10 cm do 30 cm</t>
  </si>
  <si>
    <t>104</t>
  </si>
  <si>
    <t>53</t>
  </si>
  <si>
    <t>5904050030</t>
  </si>
  <si>
    <t>Ošetření řezné plochy pařezu herbicidem průměru přes 30 cm do 60 cm</t>
  </si>
  <si>
    <t>106</t>
  </si>
  <si>
    <t>5904050040</t>
  </si>
  <si>
    <t>Ošetření řezné plochy pařezu herbicidem průměru přes 60 cm do 100 cm</t>
  </si>
  <si>
    <t>108</t>
  </si>
  <si>
    <t>55</t>
  </si>
  <si>
    <t>5904050050</t>
  </si>
  <si>
    <t>Ošetření řezné plochy pařezu herbicidem průměru přes 100 cm</t>
  </si>
  <si>
    <t>110</t>
  </si>
  <si>
    <t>5905005010</t>
  </si>
  <si>
    <t>Odstranění plevelů a buřiny z koleje nebo výhybky</t>
  </si>
  <si>
    <t>112</t>
  </si>
  <si>
    <t>57</t>
  </si>
  <si>
    <t>5905010010</t>
  </si>
  <si>
    <t>Odstranění nánosu nad horní plochou pražce</t>
  </si>
  <si>
    <t>114</t>
  </si>
  <si>
    <t>5905020010</t>
  </si>
  <si>
    <t>Oprava stezky strojně s odstraněním drnu a nánosu do 10 cm</t>
  </si>
  <si>
    <t>116</t>
  </si>
  <si>
    <t>59</t>
  </si>
  <si>
    <t>5905020020</t>
  </si>
  <si>
    <t>Oprava stezky strojně s odstraněním drnu a nánosu přes 10 cm do 20 cm</t>
  </si>
  <si>
    <t>118</t>
  </si>
  <si>
    <t>5905025010</t>
  </si>
  <si>
    <t>Doplnění stezky štěrkodrtí ojediněle ručně</t>
  </si>
  <si>
    <t>m3</t>
  </si>
  <si>
    <t>120</t>
  </si>
  <si>
    <t>61</t>
  </si>
  <si>
    <t>5905025110</t>
  </si>
  <si>
    <t>Doplnění stezky štěrkodrtí souvislé</t>
  </si>
  <si>
    <t>122</t>
  </si>
  <si>
    <t>5905030010</t>
  </si>
  <si>
    <t>Ojedinělá výměna KL mimo lavičku lože otevřené</t>
  </si>
  <si>
    <t>124</t>
  </si>
  <si>
    <t>63</t>
  </si>
  <si>
    <t>5905030020</t>
  </si>
  <si>
    <t>Ojedinělá výměna KL mimo lavičku lože zapuštěné</t>
  </si>
  <si>
    <t>126</t>
  </si>
  <si>
    <t>5905035010</t>
  </si>
  <si>
    <t>Výměna KL malou těžící mechanizací mimo lavičku lože otevřené</t>
  </si>
  <si>
    <t>128</t>
  </si>
  <si>
    <t>65</t>
  </si>
  <si>
    <t>5905035020</t>
  </si>
  <si>
    <t>Výměna KL malou těžící mechanizací mimo lavičku lože zapuštěné</t>
  </si>
  <si>
    <t>130</t>
  </si>
  <si>
    <t>5905035110</t>
  </si>
  <si>
    <t>Výměna KL malou těžící mechanizací včetně lavičky pod ložnou plochou pražce lože otevřené</t>
  </si>
  <si>
    <t>132</t>
  </si>
  <si>
    <t>67</t>
  </si>
  <si>
    <t>5905035120</t>
  </si>
  <si>
    <t>Výměna KL malou těžící mechanizací včetně lavičky pod ložnou plochou pražce lože zapuštěné</t>
  </si>
  <si>
    <t>134</t>
  </si>
  <si>
    <t>5905050010</t>
  </si>
  <si>
    <t>Souvislá výměna KL se snesením KR koleje pražce dřevěné rozdělení "c"</t>
  </si>
  <si>
    <t>136</t>
  </si>
  <si>
    <t>69</t>
  </si>
  <si>
    <t>5905050020</t>
  </si>
  <si>
    <t>Souvislá výměna KL se snesením KR koleje pražce dřevěné rozdělení "d"</t>
  </si>
  <si>
    <t>138</t>
  </si>
  <si>
    <t>5905050030</t>
  </si>
  <si>
    <t>Souvislá výměna KL se snesením KR koleje pražce dřevěné rozdělení "u"</t>
  </si>
  <si>
    <t>140</t>
  </si>
  <si>
    <t>71</t>
  </si>
  <si>
    <t>5905050050</t>
  </si>
  <si>
    <t>Souvislá výměna KL se snesením KR koleje pražce betonové rozdělení "c"</t>
  </si>
  <si>
    <t>142</t>
  </si>
  <si>
    <t>5905050060</t>
  </si>
  <si>
    <t>Souvislá výměna KL se snesením KR koleje pražce betonové rozdělení "d"</t>
  </si>
  <si>
    <t>144</t>
  </si>
  <si>
    <t>73</t>
  </si>
  <si>
    <t>5905050070</t>
  </si>
  <si>
    <t>Souvislá výměna KL se snesením KR koleje pražce betonové rozdělení "u"</t>
  </si>
  <si>
    <t>146</t>
  </si>
  <si>
    <t>5905050210</t>
  </si>
  <si>
    <t>Souvislá výměna KL se snesením KR výhybky pražce dřevěné</t>
  </si>
  <si>
    <t>148</t>
  </si>
  <si>
    <t>75</t>
  </si>
  <si>
    <t>5905050220</t>
  </si>
  <si>
    <t>Souvislá výměna KL se snesením KR výhybky pražce betonové</t>
  </si>
  <si>
    <t>150</t>
  </si>
  <si>
    <t>5905055010</t>
  </si>
  <si>
    <t>Odstranění stávajícího kolejového lože odtěžením v koleji</t>
  </si>
  <si>
    <t>152</t>
  </si>
  <si>
    <t>77</t>
  </si>
  <si>
    <t>5905055020</t>
  </si>
  <si>
    <t>Odstranění stávajícího kolejového lože odtěžením ve výhybce</t>
  </si>
  <si>
    <t>154</t>
  </si>
  <si>
    <t>5905060010</t>
  </si>
  <si>
    <t>Zřízení nového kolejového lože v koleji</t>
  </si>
  <si>
    <t>156</t>
  </si>
  <si>
    <t>79</t>
  </si>
  <si>
    <t>5905060020</t>
  </si>
  <si>
    <t>Zřízení nového kolejového lože ve výhybce</t>
  </si>
  <si>
    <t>158</t>
  </si>
  <si>
    <t>5905065010</t>
  </si>
  <si>
    <t>Samostatná úprava vrstvy kolejového lože pod ložnou plochou pražců v koleji</t>
  </si>
  <si>
    <t>160</t>
  </si>
  <si>
    <t>81</t>
  </si>
  <si>
    <t>5905070010</t>
  </si>
  <si>
    <t>Odsunutí koleje od osy do 0,50 m</t>
  </si>
  <si>
    <t>162</t>
  </si>
  <si>
    <t>5905070020</t>
  </si>
  <si>
    <t>Odsunutí koleje od osy přes 0,50 m</t>
  </si>
  <si>
    <t>164</t>
  </si>
  <si>
    <t>83</t>
  </si>
  <si>
    <t>5905075010</t>
  </si>
  <si>
    <t>Zasunutí koleje do osy do 0,50 m</t>
  </si>
  <si>
    <t>166</t>
  </si>
  <si>
    <t>5905075020</t>
  </si>
  <si>
    <t>Zasunutí koleje do osy přes 0,50 m</t>
  </si>
  <si>
    <t>168</t>
  </si>
  <si>
    <t>85</t>
  </si>
  <si>
    <t>5905080010</t>
  </si>
  <si>
    <t>Ojedinělé čištění KL mimo lavičku lože otevřené</t>
  </si>
  <si>
    <t>170</t>
  </si>
  <si>
    <t>5905080020</t>
  </si>
  <si>
    <t>Ojedinělé čištění KL mimo lavičku lože zapuštěné</t>
  </si>
  <si>
    <t>172</t>
  </si>
  <si>
    <t>87</t>
  </si>
  <si>
    <t>5905080110</t>
  </si>
  <si>
    <t>Ojedinělé čištění KL včetně lavičky (pod ložnou plochou pražce) lože otevřené</t>
  </si>
  <si>
    <t>174</t>
  </si>
  <si>
    <t>5905080120</t>
  </si>
  <si>
    <t>Ojedinělé čištění KL včetně lavičky (pod ložnou plochou pražce) lože zapuštěné</t>
  </si>
  <si>
    <t>176</t>
  </si>
  <si>
    <t>89</t>
  </si>
  <si>
    <t>5905085010</t>
  </si>
  <si>
    <t>Souvislé čištění KL strojně koleje pražce dřevěné rozdělení "c"</t>
  </si>
  <si>
    <t>178</t>
  </si>
  <si>
    <t>5905085020</t>
  </si>
  <si>
    <t>Souvislé čištění KL strojně koleje pražce dřevěné rozdělení "d"</t>
  </si>
  <si>
    <t>180</t>
  </si>
  <si>
    <t>91</t>
  </si>
  <si>
    <t>5905085025</t>
  </si>
  <si>
    <t>Souvislé čištění KL strojně koleje pražce dřevěné rozdělení "u"</t>
  </si>
  <si>
    <t>182</t>
  </si>
  <si>
    <t>5905085040</t>
  </si>
  <si>
    <t>Souvislé čištění KL strojně koleje pražce betonové rozdělení "c"</t>
  </si>
  <si>
    <t>184</t>
  </si>
  <si>
    <t>93</t>
  </si>
  <si>
    <t>5905085050</t>
  </si>
  <si>
    <t>Souvislé čištění KL strojně koleje pražce betonové rozdělení "d"</t>
  </si>
  <si>
    <t>186</t>
  </si>
  <si>
    <t>5905085055</t>
  </si>
  <si>
    <t>Souvislé čištění KL strojně koleje pražce betonové rozdělení "u"</t>
  </si>
  <si>
    <t>188</t>
  </si>
  <si>
    <t>95</t>
  </si>
  <si>
    <t>5905095010</t>
  </si>
  <si>
    <t>Úprava kolejového lože ojediněle ručně v koleji lože otevřené</t>
  </si>
  <si>
    <t>190</t>
  </si>
  <si>
    <t>5905095020</t>
  </si>
  <si>
    <t>Úprava kolejového lože ojediněle ručně v koleji lože zapuštěné</t>
  </si>
  <si>
    <t>192</t>
  </si>
  <si>
    <t>97</t>
  </si>
  <si>
    <t>5905095030</t>
  </si>
  <si>
    <t>Úprava kolejového lože ojediněle ručně ve výhybce lože otevřené</t>
  </si>
  <si>
    <t>194</t>
  </si>
  <si>
    <t>5905095040</t>
  </si>
  <si>
    <t>Úprava kolejového lože ojediněle ručně ve výhybce lože zapuštěné</t>
  </si>
  <si>
    <t>196</t>
  </si>
  <si>
    <t>99</t>
  </si>
  <si>
    <t>5905100010</t>
  </si>
  <si>
    <t>Úprava kolejového lože souvisle strojně v koleji lože otevřené</t>
  </si>
  <si>
    <t>198</t>
  </si>
  <si>
    <t>5905100020</t>
  </si>
  <si>
    <t>Úprava kolejového lože souvisle strojně v koleji lože zapuštěné</t>
  </si>
  <si>
    <t>200</t>
  </si>
  <si>
    <t>101</t>
  </si>
  <si>
    <t>5905105010</t>
  </si>
  <si>
    <t>Doplnění KL kamenivem ojediněle ručně v koleji</t>
  </si>
  <si>
    <t>202</t>
  </si>
  <si>
    <t>5905105020</t>
  </si>
  <si>
    <t>Doplnění KL kamenivem ojediněle ručně ve výhybce</t>
  </si>
  <si>
    <t>204</t>
  </si>
  <si>
    <t>103</t>
  </si>
  <si>
    <t>5905105030</t>
  </si>
  <si>
    <t>Doplnění KL kamenivem souvisle strojně v koleji</t>
  </si>
  <si>
    <t>206</t>
  </si>
  <si>
    <t>5905105040</t>
  </si>
  <si>
    <t>Doplnění KL kamenivem souvisle strojně ve výhybce</t>
  </si>
  <si>
    <t>208</t>
  </si>
  <si>
    <t>105</t>
  </si>
  <si>
    <t>5905110010</t>
  </si>
  <si>
    <t>Snížení KL pod patou kolejnice v koleji</t>
  </si>
  <si>
    <t>210</t>
  </si>
  <si>
    <t>5905110020</t>
  </si>
  <si>
    <t>Snížení KL pod patou kolejnice ve výhybce</t>
  </si>
  <si>
    <t>212</t>
  </si>
  <si>
    <t>107</t>
  </si>
  <si>
    <t>5905115010</t>
  </si>
  <si>
    <t>Příplatek za úpravu nadvýšení KL v oblouku o malém poloměru</t>
  </si>
  <si>
    <t>214</t>
  </si>
  <si>
    <t>5906005010</t>
  </si>
  <si>
    <t>Ruční výměna pražce v KL otevřeném pražec dřevěný příčný nevystrojený</t>
  </si>
  <si>
    <t>216</t>
  </si>
  <si>
    <t>109</t>
  </si>
  <si>
    <t>5906005020</t>
  </si>
  <si>
    <t>Ruční výměna pražce v KL otevřeném pražec dřevěný příčný vystrojený</t>
  </si>
  <si>
    <t>218</t>
  </si>
  <si>
    <t>5906005120</t>
  </si>
  <si>
    <t>Ruční výměna pražce v KL otevřeném pražec betonový příčný nevystrojený</t>
  </si>
  <si>
    <t>220</t>
  </si>
  <si>
    <t>111</t>
  </si>
  <si>
    <t>5906005125</t>
  </si>
  <si>
    <t>Ruční výměna pražce v KL otevřeném pražec betonový příčný vystrojený</t>
  </si>
  <si>
    <t>222</t>
  </si>
  <si>
    <t>5906010010</t>
  </si>
  <si>
    <t>Ruční výměna pražce v KL zapuštěném pražec dřevěný příčný nevystrojený</t>
  </si>
  <si>
    <t>224</t>
  </si>
  <si>
    <t>113</t>
  </si>
  <si>
    <t>5906010020</t>
  </si>
  <si>
    <t>Ruční výměna pražce v KL zapuštěném pražec dřevěný příčný vystrojený</t>
  </si>
  <si>
    <t>226</t>
  </si>
  <si>
    <t>5906010030</t>
  </si>
  <si>
    <t>Ruční výměna pražce v KL zapuštěném pražec dřevěný výhybkový délky do 3 m</t>
  </si>
  <si>
    <t>228</t>
  </si>
  <si>
    <t>115</t>
  </si>
  <si>
    <t>5906010040</t>
  </si>
  <si>
    <t>Ruční výměna pražce v KL zapuštěném pražec dřevěný výhybkový délky přes 3 do 4 m</t>
  </si>
  <si>
    <t>230</t>
  </si>
  <si>
    <t>5906010050</t>
  </si>
  <si>
    <t>Ruční výměna pražce v KL zapuštěném pražec dřevěný výhybkový délky přes 4 do 5 m</t>
  </si>
  <si>
    <t>232</t>
  </si>
  <si>
    <t>117</t>
  </si>
  <si>
    <t>5906010120</t>
  </si>
  <si>
    <t>Ruční výměna pražce v KL zapuštěném pražec betonový příčný nevystrojený</t>
  </si>
  <si>
    <t>234</t>
  </si>
  <si>
    <t>5906010125</t>
  </si>
  <si>
    <t>Ruční výměna pražce v KL zapuštěném pražec betonový příčný vystrojený</t>
  </si>
  <si>
    <t>236</t>
  </si>
  <si>
    <t>119</t>
  </si>
  <si>
    <t>5906015010</t>
  </si>
  <si>
    <t>Výměna pražce malou těžící mechanizací v KL otevřeném i zapuštěném pražec dřevěný příčný nevystrojený</t>
  </si>
  <si>
    <t>238</t>
  </si>
  <si>
    <t>5906015020</t>
  </si>
  <si>
    <t>Výměna pražce malou těžící mechanizací v KL otevřeném i zapuštěném pražec dřevěný příčný vystrojený</t>
  </si>
  <si>
    <t>240</t>
  </si>
  <si>
    <t>121</t>
  </si>
  <si>
    <t>5906015030</t>
  </si>
  <si>
    <t>Výměna pražce malou těžící mechanizací v KL otevřeném i zapuštěném pražec dřevěný výhybkový délky do 3 m</t>
  </si>
  <si>
    <t>242</t>
  </si>
  <si>
    <t>5906015040</t>
  </si>
  <si>
    <t>Výměna pražce malou těžící mechanizací v KL otevřeném i zapuštěném pražec dřevěný výhybkový délky přes 3 do 4 m</t>
  </si>
  <si>
    <t>244</t>
  </si>
  <si>
    <t>123</t>
  </si>
  <si>
    <t>5906015050</t>
  </si>
  <si>
    <t>Výměna pražce malou těžící mechanizací v KL otevřeném i zapuštěném pražec dřevěný výhybkový délky přes 4 do 5 m</t>
  </si>
  <si>
    <t>246</t>
  </si>
  <si>
    <t>5906015060</t>
  </si>
  <si>
    <t>Výměna pražce malou těžící mechanizací v KL otevřeném i zapuštěném pražec dřevěný výhybkový délky přes 5 m</t>
  </si>
  <si>
    <t>248</t>
  </si>
  <si>
    <t>125</t>
  </si>
  <si>
    <t>5906015110</t>
  </si>
  <si>
    <t>Výměna pražce malou těžící mechanizací v KL otevřeném i zapuštěném pražec betonový příčný nevystrojený</t>
  </si>
  <si>
    <t>250</t>
  </si>
  <si>
    <t>5906015120</t>
  </si>
  <si>
    <t>Výměna pražce malou těžící mechanizací v KL otevřeném i zapuštěném pražec betonový příčný vystrojený</t>
  </si>
  <si>
    <t>252</t>
  </si>
  <si>
    <t>127</t>
  </si>
  <si>
    <t>5906020010</t>
  </si>
  <si>
    <t>Souvislá výměna pražců v KL otevřeném i zapuštěném pražce dřevěné příčné nevystrojené</t>
  </si>
  <si>
    <t>254</t>
  </si>
  <si>
    <t>5906020020</t>
  </si>
  <si>
    <t>Souvislá výměna pražců v KL otevřeném i zapuštěném pražce dřevěné příčné vystrojené</t>
  </si>
  <si>
    <t>256</t>
  </si>
  <si>
    <t>129</t>
  </si>
  <si>
    <t>5906020030</t>
  </si>
  <si>
    <t>Souvislá výměna pražců v KL otevřeném i zapuštěném pražce dřevěné výhybkové délky do 3 m</t>
  </si>
  <si>
    <t>258</t>
  </si>
  <si>
    <t>5906020040</t>
  </si>
  <si>
    <t>Souvislá výměna pražců v KL otevřeném i zapuštěném pražce dřevěné výhybkové délky přes 3 do 4 m</t>
  </si>
  <si>
    <t>260</t>
  </si>
  <si>
    <t>131</t>
  </si>
  <si>
    <t>5906020050</t>
  </si>
  <si>
    <t>Souvislá výměna pražců v KL otevřeném i zapuštěném pražce dřevěné výhybkové délky přes 4 do 5 m</t>
  </si>
  <si>
    <t>262</t>
  </si>
  <si>
    <t>5906020110</t>
  </si>
  <si>
    <t>Souvislá výměna pražců v KL otevřeném i zapuštěném pražce betonové příčné nevystrojené</t>
  </si>
  <si>
    <t>264</t>
  </si>
  <si>
    <t>133</t>
  </si>
  <si>
    <t>5906020120</t>
  </si>
  <si>
    <t>Souvislá výměna pražců v KL otevřeném i zapuštěném pražce betonové příčné vystrojené</t>
  </si>
  <si>
    <t>266</t>
  </si>
  <si>
    <t>5906025010</t>
  </si>
  <si>
    <t>Výměna pražců po vyjmutí KR pražce dřevěné příčné nevystrojené</t>
  </si>
  <si>
    <t>268</t>
  </si>
  <si>
    <t>135</t>
  </si>
  <si>
    <t>5906025020</t>
  </si>
  <si>
    <t>Výměna pražců po vyjmutí KR pražce dřevěné příčné vystrojené</t>
  </si>
  <si>
    <t>270</t>
  </si>
  <si>
    <t>5906025030</t>
  </si>
  <si>
    <t>Výměna pražců po vyjmutí KR pražce dřevěné výhybkové délky do 3 m</t>
  </si>
  <si>
    <t>272</t>
  </si>
  <si>
    <t>137</t>
  </si>
  <si>
    <t>5906025040</t>
  </si>
  <si>
    <t>Výměna pražců po vyjmutí KR pražce dřevěné výhybkové délky přes 3 do 4 m</t>
  </si>
  <si>
    <t>274</t>
  </si>
  <si>
    <t>5906025050</t>
  </si>
  <si>
    <t>Výměna pražců po vyjmutí KR pražce dřevěné výhybkové délky přes 4 do 5 m</t>
  </si>
  <si>
    <t>276</t>
  </si>
  <si>
    <t>139</t>
  </si>
  <si>
    <t>5906025110</t>
  </si>
  <si>
    <t>Výměna pražců po vyjmutí KR pražce betonové příčné nevystrojené</t>
  </si>
  <si>
    <t>278</t>
  </si>
  <si>
    <t>5906025120</t>
  </si>
  <si>
    <t>Výměna pražců po vyjmutí KR pražce betonové příčné vystrojené</t>
  </si>
  <si>
    <t>280</t>
  </si>
  <si>
    <t>141</t>
  </si>
  <si>
    <t>5906045010</t>
  </si>
  <si>
    <t>Příplatek za překážku po jedné straně koleje</t>
  </si>
  <si>
    <t>282</t>
  </si>
  <si>
    <t>5906045020</t>
  </si>
  <si>
    <t>Příplatek za překážku po obou stranách koleje</t>
  </si>
  <si>
    <t>284</t>
  </si>
  <si>
    <t>143</t>
  </si>
  <si>
    <t>5906050010</t>
  </si>
  <si>
    <t>Příplatek za obtížnost ruční výměny pražce dřevěný za betonový</t>
  </si>
  <si>
    <t>286</t>
  </si>
  <si>
    <t>5906050020</t>
  </si>
  <si>
    <t>Příplatek za obtížnost ruční výměny pražce betonový za dřevěný</t>
  </si>
  <si>
    <t>288</t>
  </si>
  <si>
    <t>145</t>
  </si>
  <si>
    <t>5906052010</t>
  </si>
  <si>
    <t>Příplatek za výměnu pražce současně s podkladnicemi</t>
  </si>
  <si>
    <t>290</t>
  </si>
  <si>
    <t>5906055010</t>
  </si>
  <si>
    <t>Příplatek za současnou výměnu pražce s podkladnicovým upevněním a kompletů</t>
  </si>
  <si>
    <t>292</t>
  </si>
  <si>
    <t>147</t>
  </si>
  <si>
    <t>5906055020</t>
  </si>
  <si>
    <t>Příplatek za současnou výměnu pražce s podkladnicovým upevněním a kompletů a pryžových podložek</t>
  </si>
  <si>
    <t>294</t>
  </si>
  <si>
    <t>5906055030</t>
  </si>
  <si>
    <t>Příplatek za současnou výměnu pražce s podkladnicovým upevněním a kompletů, pryžových a polyetylenových podložek</t>
  </si>
  <si>
    <t>296</t>
  </si>
  <si>
    <t>149</t>
  </si>
  <si>
    <t>5906065010</t>
  </si>
  <si>
    <t>Regenerace dřevěného pražce nevystrojeného</t>
  </si>
  <si>
    <t>298</t>
  </si>
  <si>
    <t>5906070010</t>
  </si>
  <si>
    <t>Regenerace betonového pražce nevystrojeného</t>
  </si>
  <si>
    <t>300</t>
  </si>
  <si>
    <t>151</t>
  </si>
  <si>
    <t>5906080015</t>
  </si>
  <si>
    <t>Vystrojení pražce dřevěného s podkladnicovým upevněním čtyři vrtule</t>
  </si>
  <si>
    <t>úl.pl.</t>
  </si>
  <si>
    <t>302</t>
  </si>
  <si>
    <t>5906080115</t>
  </si>
  <si>
    <t>Vystrojení pražce betonového s podkladnicovým upevněním čtyři vrtule</t>
  </si>
  <si>
    <t>304</t>
  </si>
  <si>
    <t>5906093020</t>
  </si>
  <si>
    <t>Výměna hmoždinky pražec nevystrojený betonový</t>
  </si>
  <si>
    <t>306</t>
  </si>
  <si>
    <t>155</t>
  </si>
  <si>
    <t>5906105010</t>
  </si>
  <si>
    <t>Demontáž pražce dřevěný</t>
  </si>
  <si>
    <t>308</t>
  </si>
  <si>
    <t>5906105020</t>
  </si>
  <si>
    <t>Demontáž pražce betonový</t>
  </si>
  <si>
    <t>310</t>
  </si>
  <si>
    <t>157</t>
  </si>
  <si>
    <t>5906110005</t>
  </si>
  <si>
    <t>Oprava rozdělení pražců příčných dřevěných posun do 5 cm</t>
  </si>
  <si>
    <t>312</t>
  </si>
  <si>
    <t>5906110007</t>
  </si>
  <si>
    <t>Oprava rozdělení pražců příčných dřevěných posun přes 5 do 10 cm</t>
  </si>
  <si>
    <t>314</t>
  </si>
  <si>
    <t>159</t>
  </si>
  <si>
    <t>5906110010</t>
  </si>
  <si>
    <t>Oprava rozdělení pražců příčných dřevěných posun přes 10 cm</t>
  </si>
  <si>
    <t>316</t>
  </si>
  <si>
    <t>5906110015</t>
  </si>
  <si>
    <t>Oprava rozdělení pražců příčných betonových posun do 5 cm</t>
  </si>
  <si>
    <t>318</t>
  </si>
  <si>
    <t>161</t>
  </si>
  <si>
    <t>5906110017</t>
  </si>
  <si>
    <t>Oprava rozdělení pražců příčných betonových posun přes 5 do 10 cm</t>
  </si>
  <si>
    <t>320</t>
  </si>
  <si>
    <t>5906110020</t>
  </si>
  <si>
    <t>Oprava rozdělení pražců příčných betonových posun přes 10 cm</t>
  </si>
  <si>
    <t>322</t>
  </si>
  <si>
    <t>163</t>
  </si>
  <si>
    <t>5906115010</t>
  </si>
  <si>
    <t>Odsunutí pražce pro umožnění provedení svaru</t>
  </si>
  <si>
    <t>324</t>
  </si>
  <si>
    <t>5906120010</t>
  </si>
  <si>
    <t>Zkrácení dřevěného pražce odřezáním</t>
  </si>
  <si>
    <t>326</t>
  </si>
  <si>
    <t>165</t>
  </si>
  <si>
    <t>5906125020</t>
  </si>
  <si>
    <t>Montáž kolejového roštu na úložišti pražce dřevěné nevystrojené tv. UIC60 rozdělení "c"</t>
  </si>
  <si>
    <t>328</t>
  </si>
  <si>
    <t>5906125040</t>
  </si>
  <si>
    <t>Montáž kolejového roštu na úložišti pražce dřevěné nevystrojené tv. UIC60 rozdělení "u"</t>
  </si>
  <si>
    <t>330</t>
  </si>
  <si>
    <t>167</t>
  </si>
  <si>
    <t>5906125050</t>
  </si>
  <si>
    <t>Montáž kolejového roštu na úložišti pražce dřevěné nevystrojené tv. R65 rozdělení "c"</t>
  </si>
  <si>
    <t>332</t>
  </si>
  <si>
    <t>5906125060</t>
  </si>
  <si>
    <t>Montáž kolejového roštu na úložišti pražce dřevěné nevystrojené tv. R65 rozdělení "d"</t>
  </si>
  <si>
    <t>334</t>
  </si>
  <si>
    <t>169</t>
  </si>
  <si>
    <t>5906125070</t>
  </si>
  <si>
    <t>Montáž kolejového roštu na úložišti pražce dřevěné nevystrojené tv. S49 rozdělení "c"</t>
  </si>
  <si>
    <t>336</t>
  </si>
  <si>
    <t>5906125080</t>
  </si>
  <si>
    <t>Montáž kolejového roštu na úložišti pražce dřevěné nevystrojené tv. S49 rozdělení "d"</t>
  </si>
  <si>
    <t>338</t>
  </si>
  <si>
    <t>171</t>
  </si>
  <si>
    <t>5906125090</t>
  </si>
  <si>
    <t>Montáž kolejového roštu na úložišti pražce dřevěné nevystrojené tv. S49 rozdělení "u"</t>
  </si>
  <si>
    <t>340</t>
  </si>
  <si>
    <t>5906125210</t>
  </si>
  <si>
    <t>Montáž kolejového roštu na úložišti pražce betonové nevystrojené tv. UIC60 rozdělení "c"</t>
  </si>
  <si>
    <t>342</t>
  </si>
  <si>
    <t>173</t>
  </si>
  <si>
    <t>5906125230</t>
  </si>
  <si>
    <t>Montáž kolejového roštu na úložišti pražce betonové nevystrojené tv. UIC60 rozdělení "u"</t>
  </si>
  <si>
    <t>344</t>
  </si>
  <si>
    <t>5906125240</t>
  </si>
  <si>
    <t>Montáž kolejového roštu na úložišti pražce betonové nevystrojené tv. R65 rozdělení "c"</t>
  </si>
  <si>
    <t>346</t>
  </si>
  <si>
    <t>175</t>
  </si>
  <si>
    <t>5906125250</t>
  </si>
  <si>
    <t>Montáž kolejového roštu na úložišti pražce betonové nevystrojené tv. R65 rozdělení "d"</t>
  </si>
  <si>
    <t>348</t>
  </si>
  <si>
    <t>5906125260</t>
  </si>
  <si>
    <t>Montáž kolejového roštu na úložišti pražce betonové nevystrojené tv. S49 rozdělení "c"</t>
  </si>
  <si>
    <t>350</t>
  </si>
  <si>
    <t>177</t>
  </si>
  <si>
    <t>5906125270</t>
  </si>
  <si>
    <t>Montáž kolejového roštu na úložišti pražce betonové nevystrojené tv. S49 rozdělení "d"</t>
  </si>
  <si>
    <t>352</t>
  </si>
  <si>
    <t>5906125280</t>
  </si>
  <si>
    <t>Montáž kolejového roštu na úložišti pražce betonové nevystrojené tv. S49 rozdělení "u"</t>
  </si>
  <si>
    <t>354</t>
  </si>
  <si>
    <t>179</t>
  </si>
  <si>
    <t>5906125310</t>
  </si>
  <si>
    <t>Montáž kolejového roštu na úložišti pražce betonové vystrojené tv. UIC60 rozdělení "c"</t>
  </si>
  <si>
    <t>356</t>
  </si>
  <si>
    <t>5906125330</t>
  </si>
  <si>
    <t>Montáž kolejového roštu na úložišti pražce betonové vystrojené tv. UIC60 rozdělení "u"</t>
  </si>
  <si>
    <t>358</t>
  </si>
  <si>
    <t>181</t>
  </si>
  <si>
    <t>5906125340</t>
  </si>
  <si>
    <t>Montáž kolejového roštu na úložišti pražce betonové vystrojené tv. R65 rozdělení "c"</t>
  </si>
  <si>
    <t>360</t>
  </si>
  <si>
    <t>5906125350</t>
  </si>
  <si>
    <t>Montáž kolejového roštu na úložišti pražce betonové vystrojené tv. R65 rozdělení "d"</t>
  </si>
  <si>
    <t>362</t>
  </si>
  <si>
    <t>183</t>
  </si>
  <si>
    <t>5906125360</t>
  </si>
  <si>
    <t>Montáž kolejového roštu na úložišti pražce betonové vystrojené tv. S49 rozdělení "c"</t>
  </si>
  <si>
    <t>364</t>
  </si>
  <si>
    <t>5906125370</t>
  </si>
  <si>
    <t>Montáž kolejového roštu na úložišti pražce betonové vystrojené tv. S49 rozdělení"d"</t>
  </si>
  <si>
    <t>366</t>
  </si>
  <si>
    <t>185</t>
  </si>
  <si>
    <t>5906125380</t>
  </si>
  <si>
    <t>Montáž kolejového roštu na úložišti pražce betonové vystrojené tv. S49 rozdělení "u"</t>
  </si>
  <si>
    <t>368</t>
  </si>
  <si>
    <t>5906130040</t>
  </si>
  <si>
    <t>Montáž kolejového roštu v ose koleje pražce dřevěné nevystrojené tv. R65 rozdělení"c"</t>
  </si>
  <si>
    <t>370</t>
  </si>
  <si>
    <t>187</t>
  </si>
  <si>
    <t>5906130050</t>
  </si>
  <si>
    <t>Montáž kolejového roštu v ose koleje pražce dřevěné nevystrojené tv. R65 rozdělení "d"</t>
  </si>
  <si>
    <t>372</t>
  </si>
  <si>
    <t>5906130060</t>
  </si>
  <si>
    <t>Montáž kolejového roštu v ose koleje pražce dřevěné nevystrojené tv. R65 rozdělení "u"</t>
  </si>
  <si>
    <t>374</t>
  </si>
  <si>
    <t>189</t>
  </si>
  <si>
    <t>5906130070</t>
  </si>
  <si>
    <t>Montáž kolejového roštu v ose koleje pražce dřevěné nevystrojené tv. S49 rozdělení "c"</t>
  </si>
  <si>
    <t>376</t>
  </si>
  <si>
    <t>5906130080</t>
  </si>
  <si>
    <t>Montáž kolejového roštu v ose koleje pražce dřevěné nevystrojené tv. S49 rozdělení "d"</t>
  </si>
  <si>
    <t>378</t>
  </si>
  <si>
    <t>191</t>
  </si>
  <si>
    <t>5906130090</t>
  </si>
  <si>
    <t>Montáž kolejového roštu v ose koleje pražce dřevěné nevystrojené tv. S49 rozdělení "u"</t>
  </si>
  <si>
    <t>380</t>
  </si>
  <si>
    <t>5906130350</t>
  </si>
  <si>
    <t>Montáž kolejového roštu v ose koleje pražce betonové vystrojené tv. R65 rozdělení "c"</t>
  </si>
  <si>
    <t>382</t>
  </si>
  <si>
    <t>193</t>
  </si>
  <si>
    <t>5906130360</t>
  </si>
  <si>
    <t>Montáž kolejového roštu v ose koleje pražce betonové vystrojené tv. R65 rozdělení "d"</t>
  </si>
  <si>
    <t>384</t>
  </si>
  <si>
    <t>5906130370</t>
  </si>
  <si>
    <t>Montáž kolejového roštu v ose koleje pražce betonové vystrojené tv. R65 rozdělení "u"</t>
  </si>
  <si>
    <t>386</t>
  </si>
  <si>
    <t>195</t>
  </si>
  <si>
    <t>5906130380</t>
  </si>
  <si>
    <t>Montáž kolejového roštu v ose koleje pražce betonové vystrojené tv. S49 rozdělení "c"</t>
  </si>
  <si>
    <t>388</t>
  </si>
  <si>
    <t>5906130390</t>
  </si>
  <si>
    <t>Montáž kolejového roštu v ose koleje pražce betonové vystrojené tv. S49 rozdělení "d"</t>
  </si>
  <si>
    <t>390</t>
  </si>
  <si>
    <t>197</t>
  </si>
  <si>
    <t>5906130400</t>
  </si>
  <si>
    <t>Montáž kolejového roštu v ose koleje pražce betonové vystrojené tv. S49 rozdělení "u"</t>
  </si>
  <si>
    <t>392</t>
  </si>
  <si>
    <t>5906135010</t>
  </si>
  <si>
    <t>Demontáž kolejového roštu koleje na úložišti pražce dřevěné tv. UIC60 rozdělení "c"</t>
  </si>
  <si>
    <t>394</t>
  </si>
  <si>
    <t>199</t>
  </si>
  <si>
    <t>5906135020</t>
  </si>
  <si>
    <t>Demontáž kolejového roštu koleje na úložišti pražce dřevěné tv. UIC60 rozdělení "d"</t>
  </si>
  <si>
    <t>396</t>
  </si>
  <si>
    <t>5906135030</t>
  </si>
  <si>
    <t>Demontáž kolejového roštu koleje na úložišti pražce dřevěné tv. UIC60 rozdělení "u"</t>
  </si>
  <si>
    <t>398</t>
  </si>
  <si>
    <t>201</t>
  </si>
  <si>
    <t>5906135040</t>
  </si>
  <si>
    <t>Demontáž kolejového roštu koleje na úložišti pražce dřevěné tv. R65 rozdělení"c"</t>
  </si>
  <si>
    <t>400</t>
  </si>
  <si>
    <t>5906135050</t>
  </si>
  <si>
    <t>Demontáž kolejového roštu koleje na úložišti pražce dřevěné tv. R65 rozdělení "d"</t>
  </si>
  <si>
    <t>402</t>
  </si>
  <si>
    <t>203</t>
  </si>
  <si>
    <t>5906135055</t>
  </si>
  <si>
    <t>Demontáž kolejového roštu koleje na úložišti pražce dřevěné tv. R65 rozdělení "u"</t>
  </si>
  <si>
    <t>404</t>
  </si>
  <si>
    <t>5906135060</t>
  </si>
  <si>
    <t>Demontáž kolejového roštu koleje na úložišti pražce dřevěné tv. R65 rozdělení "e"</t>
  </si>
  <si>
    <t>406</t>
  </si>
  <si>
    <t>205</t>
  </si>
  <si>
    <t>5906135070</t>
  </si>
  <si>
    <t>Demontáž kolejového roštu koleje na úložišti pražce dřevěné tv. S49 rozdělení "c"</t>
  </si>
  <si>
    <t>408</t>
  </si>
  <si>
    <t>5906135080</t>
  </si>
  <si>
    <t>Demontáž kolejového roštu koleje na úložišti pražce dřevěné tv. S49 rozdělení "d"</t>
  </si>
  <si>
    <t>410</t>
  </si>
  <si>
    <t>207</t>
  </si>
  <si>
    <t>5906135090</t>
  </si>
  <si>
    <t>Demontáž kolejového roštu koleje na úložišti pražce dřevěné tv. S49 rozdělení "u"</t>
  </si>
  <si>
    <t>412</t>
  </si>
  <si>
    <t>5906135100</t>
  </si>
  <si>
    <t>Demontáž kolejového roštu koleje na úložišti pražce dřevěné tv. T nebo A rozdělení "c"</t>
  </si>
  <si>
    <t>414</t>
  </si>
  <si>
    <t>209</t>
  </si>
  <si>
    <t>5906135110</t>
  </si>
  <si>
    <t>Demontáž kolejového roštu koleje na úložišti pražce dřevěné tv. T nebo A rozdělení "d"</t>
  </si>
  <si>
    <t>416</t>
  </si>
  <si>
    <t>5906135130</t>
  </si>
  <si>
    <t>Demontáž kolejového roštu koleje na úložišti pražce betonové tv. UIC60 "c"</t>
  </si>
  <si>
    <t>418</t>
  </si>
  <si>
    <t>211</t>
  </si>
  <si>
    <t>5906135140</t>
  </si>
  <si>
    <t>Demontáž kolejového roštu koleje na úložišti pražce betonové tv. UIC60 "d"</t>
  </si>
  <si>
    <t>420</t>
  </si>
  <si>
    <t>5906135150</t>
  </si>
  <si>
    <t>Demontáž kolejového roštu koleje na úložišti pražce betonové tv. UIC60 "u"</t>
  </si>
  <si>
    <t>422</t>
  </si>
  <si>
    <t>213</t>
  </si>
  <si>
    <t>5906135160</t>
  </si>
  <si>
    <t>Demontáž kolejového roštu koleje na úložišti pražce betonové tv. R65 rozdělení"c"</t>
  </si>
  <si>
    <t>424</t>
  </si>
  <si>
    <t>5906135170</t>
  </si>
  <si>
    <t>Demontáž kolejového roštu koleje na úložišti pražce betonové tv. R65 rozdělení "d"</t>
  </si>
  <si>
    <t>426</t>
  </si>
  <si>
    <t>215</t>
  </si>
  <si>
    <t>5906135175</t>
  </si>
  <si>
    <t>Demontáž kolejového roštu koleje na úložišti pražce betonové tv. R65 rozdělení "u"</t>
  </si>
  <si>
    <t>428</t>
  </si>
  <si>
    <t>5906135180</t>
  </si>
  <si>
    <t>Demontáž kolejového roštu koleje na úložišti pražce betonové tv. R65 rozdělení "e"</t>
  </si>
  <si>
    <t>430</t>
  </si>
  <si>
    <t>217</t>
  </si>
  <si>
    <t>5906135190</t>
  </si>
  <si>
    <t>Demontáž kolejového roštu koleje na úložišti pražce betonové tv. S49 "c"</t>
  </si>
  <si>
    <t>432</t>
  </si>
  <si>
    <t>5906135200</t>
  </si>
  <si>
    <t>Demontáž kolejového roštu koleje na úložišti pražce betonové tv. S49 "d"</t>
  </si>
  <si>
    <t>434</t>
  </si>
  <si>
    <t>219</t>
  </si>
  <si>
    <t>5906135210</t>
  </si>
  <si>
    <t>Demontáž kolejového roštu koleje na úložišti pražce betonové tv. S49 "u"</t>
  </si>
  <si>
    <t>436</t>
  </si>
  <si>
    <t>5906135220</t>
  </si>
  <si>
    <t>Demontáž kolejového roštu koleje na úložišti pražce betonové tv. T nebo A rozdělení "c"</t>
  </si>
  <si>
    <t>438</t>
  </si>
  <si>
    <t>221</t>
  </si>
  <si>
    <t>5906135230</t>
  </si>
  <si>
    <t>Demontáž kolejového roštu koleje na úložišti pražce betonové tv. T nebo A rozdělení "d"</t>
  </si>
  <si>
    <t>440</t>
  </si>
  <si>
    <t>5906140010</t>
  </si>
  <si>
    <t>Demontáž kolejového roštu koleje v ose koleje pražce dřevěné tv. UIC60 rozdělení "c"</t>
  </si>
  <si>
    <t>442</t>
  </si>
  <si>
    <t>223</t>
  </si>
  <si>
    <t>5906140020</t>
  </si>
  <si>
    <t>Demontáž kolejového roštu koleje v ose koleje pražce dřevěné tv. UIC60 rozdělení "d"</t>
  </si>
  <si>
    <t>444</t>
  </si>
  <si>
    <t>5906140030</t>
  </si>
  <si>
    <t>Demontáž kolejového roštu koleje v ose koleje pražce dřevěné tv. UIC60 rozdělení "u"</t>
  </si>
  <si>
    <t>446</t>
  </si>
  <si>
    <t>225</t>
  </si>
  <si>
    <t>5906140040</t>
  </si>
  <si>
    <t>Demontáž kolejového roštu koleje v ose koleje pražce dřevěné tv. R65 rozdělení"c"</t>
  </si>
  <si>
    <t>448</t>
  </si>
  <si>
    <t>5906140050</t>
  </si>
  <si>
    <t>Demontáž kolejového roštu koleje v ose koleje pražce dřevěné tv. R65 rozdělení "d"</t>
  </si>
  <si>
    <t>450</t>
  </si>
  <si>
    <t>227</t>
  </si>
  <si>
    <t>5906140055</t>
  </si>
  <si>
    <t>Demontáž kolejového roštu koleje v ose koleje pražce dřevěné tv. R65 rozdělení "u"</t>
  </si>
  <si>
    <t>452</t>
  </si>
  <si>
    <t>5906140060</t>
  </si>
  <si>
    <t>Demontáž kolejového roštu koleje v ose koleje pražce dřevěné tv. R65 rozdělení "e"</t>
  </si>
  <si>
    <t>454</t>
  </si>
  <si>
    <t>229</t>
  </si>
  <si>
    <t>5906140070</t>
  </si>
  <si>
    <t>Demontáž kolejového roštu koleje v ose koleje pražce dřevěné tv. S49 rozdělení "c"</t>
  </si>
  <si>
    <t>456</t>
  </si>
  <si>
    <t>5906140080</t>
  </si>
  <si>
    <t>Demontáž kolejového roštu koleje v ose koleje pražce dřevěné tv. S49 rozdělení "d"</t>
  </si>
  <si>
    <t>458</t>
  </si>
  <si>
    <t>231</t>
  </si>
  <si>
    <t>5906140090</t>
  </si>
  <si>
    <t>Demontáž kolejového roštu koleje v ose koleje pražce dřevěné tv. S49 rozdělení "u"</t>
  </si>
  <si>
    <t>460</t>
  </si>
  <si>
    <t>5906140100</t>
  </si>
  <si>
    <t>Demontáž kolejového roštu koleje v ose koleje pražce dřevěné tv. T rozdělení "c"</t>
  </si>
  <si>
    <t>462</t>
  </si>
  <si>
    <t>233</t>
  </si>
  <si>
    <t>5906140105</t>
  </si>
  <si>
    <t>Demontáž kolejového roštu koleje v ose koleje pražce dřevěné tv. T rozdělení "d"</t>
  </si>
  <si>
    <t>464</t>
  </si>
  <si>
    <t>5906140110</t>
  </si>
  <si>
    <t>Demontáž kolejového roštu koleje v ose koleje pražce dřevěné tv. A rozdělení "c"</t>
  </si>
  <si>
    <t>466</t>
  </si>
  <si>
    <t>235</t>
  </si>
  <si>
    <t>5906140120</t>
  </si>
  <si>
    <t>Demontáž kolejového roštu koleje v ose koleje pražce dřevěné tv. A rozdělení "d"</t>
  </si>
  <si>
    <t>468</t>
  </si>
  <si>
    <t>5906140130</t>
  </si>
  <si>
    <t>Demontáž kolejového roštu koleje v ose koleje pražce betonové tv. UIC60 rozdělení "c"</t>
  </si>
  <si>
    <t>470</t>
  </si>
  <si>
    <t>237</t>
  </si>
  <si>
    <t>5906140140</t>
  </si>
  <si>
    <t>Demontáž kolejového roštu koleje v ose koleje pražce betonové tv. UIC60 rozdělení "d"</t>
  </si>
  <si>
    <t>472</t>
  </si>
  <si>
    <t>5906140150</t>
  </si>
  <si>
    <t>Demontáž kolejového roštu koleje v ose koleje pražce betonové tv. UIC60 rozdělení "u"</t>
  </si>
  <si>
    <t>474</t>
  </si>
  <si>
    <t>239</t>
  </si>
  <si>
    <t>5906140160</t>
  </si>
  <si>
    <t>Demontáž kolejového roštu koleje v ose koleje pražce betonové tv. R65 rozdělení "c"</t>
  </si>
  <si>
    <t>476</t>
  </si>
  <si>
    <t>5906140170</t>
  </si>
  <si>
    <t>Demontáž kolejového roštu koleje v ose koleje pražce betonové tv. R65 rozdělení "d"</t>
  </si>
  <si>
    <t>478</t>
  </si>
  <si>
    <t>241</t>
  </si>
  <si>
    <t>5906140175</t>
  </si>
  <si>
    <t>Demontáž kolejového roštu koleje v ose koleje pražce betonové tv. R65 rozdělení "u"</t>
  </si>
  <si>
    <t>480</t>
  </si>
  <si>
    <t>5906140180</t>
  </si>
  <si>
    <t>Demontáž kolejového roštu koleje v ose koleje pražce betonové tv. R65 rozdělení "e"</t>
  </si>
  <si>
    <t>482</t>
  </si>
  <si>
    <t>243</t>
  </si>
  <si>
    <t>5906140190</t>
  </si>
  <si>
    <t>Demontáž kolejového roštu koleje v ose koleje pražce betonové tv. S49 rozdělení "c"</t>
  </si>
  <si>
    <t>484</t>
  </si>
  <si>
    <t>5906140200</t>
  </si>
  <si>
    <t>Demontáž kolejového roštu koleje v ose koleje pražce betonové tv. S49 rozdělení "d"</t>
  </si>
  <si>
    <t>486</t>
  </si>
  <si>
    <t>245</t>
  </si>
  <si>
    <t>5906140210</t>
  </si>
  <si>
    <t>Demontáž kolejového roštu koleje v ose koleje pražce betonové tv. S49 rozdělení "u"</t>
  </si>
  <si>
    <t>488</t>
  </si>
  <si>
    <t>5906140235</t>
  </si>
  <si>
    <t>Demontáž kolejového roštu koleje v ose koleje pražce betonové tv. T rozdělení "c"</t>
  </si>
  <si>
    <t>490</t>
  </si>
  <si>
    <t>247</t>
  </si>
  <si>
    <t>5906140240</t>
  </si>
  <si>
    <t>Demontáž kolejového roštu koleje v ose koleje pražce betonové tv. T rozdělení "d"</t>
  </si>
  <si>
    <t>492</t>
  </si>
  <si>
    <t>5906140243</t>
  </si>
  <si>
    <t>Demontáž kolejového roštu koleje v ose koleje pražce betonové tv. A rozdělení "c"</t>
  </si>
  <si>
    <t>494</t>
  </si>
  <si>
    <t>249</t>
  </si>
  <si>
    <t>5906140247</t>
  </si>
  <si>
    <t>Demontáž kolejového roštu koleje v ose koleje pražce betonové tv. A rozdělení "d"</t>
  </si>
  <si>
    <t>496</t>
  </si>
  <si>
    <t>5907010010</t>
  </si>
  <si>
    <t>Výměna LISŮ tv. UIC60 rozdělení "d"</t>
  </si>
  <si>
    <t>498</t>
  </si>
  <si>
    <t>251</t>
  </si>
  <si>
    <t>5907010020</t>
  </si>
  <si>
    <t>Výměna LISŮ tv. UIC60 rozdělení "u"</t>
  </si>
  <si>
    <t>500</t>
  </si>
  <si>
    <t>5907010030</t>
  </si>
  <si>
    <t>Výměna LISŮ tv. R65 rozdělení "c"</t>
  </si>
  <si>
    <t>502</t>
  </si>
  <si>
    <t>253</t>
  </si>
  <si>
    <t>5907010040</t>
  </si>
  <si>
    <t>Výměna LISŮ tv. R65 rozdělení "d"</t>
  </si>
  <si>
    <t>504</t>
  </si>
  <si>
    <t>5907010050</t>
  </si>
  <si>
    <t>Výměna LISŮ tv. R65 rozdělení "u"</t>
  </si>
  <si>
    <t>506</t>
  </si>
  <si>
    <t>255</t>
  </si>
  <si>
    <t>5907010060</t>
  </si>
  <si>
    <t>Výměna LISŮ tv. R65 rozdělení "e"</t>
  </si>
  <si>
    <t>508</t>
  </si>
  <si>
    <t>5907010070</t>
  </si>
  <si>
    <t>Výměna LISŮ tv. S49 rozdělení "c"</t>
  </si>
  <si>
    <t>510</t>
  </si>
  <si>
    <t>257</t>
  </si>
  <si>
    <t>5907010080</t>
  </si>
  <si>
    <t>Výměna LISŮ tv. S49 rozdělení "d"</t>
  </si>
  <si>
    <t>512</t>
  </si>
  <si>
    <t>5907010090</t>
  </si>
  <si>
    <t>Výměna LISŮ tv. S49 rozdělení "u"</t>
  </si>
  <si>
    <t>514</t>
  </si>
  <si>
    <t>259</t>
  </si>
  <si>
    <t>5907010095</t>
  </si>
  <si>
    <t>Výměna LISŮ tv. S49 rozdělení "e"</t>
  </si>
  <si>
    <t>516</t>
  </si>
  <si>
    <t>5907015005</t>
  </si>
  <si>
    <t>Ojedinělá výměna kolejnic stávající upevnění tv. UIC60 rozdělení "d"</t>
  </si>
  <si>
    <t>518</t>
  </si>
  <si>
    <t>261</t>
  </si>
  <si>
    <t>5907015010</t>
  </si>
  <si>
    <t>Ojedinělá výměna kolejnic stávající upevnění tv. UIC60 rozdělení "u"</t>
  </si>
  <si>
    <t>520</t>
  </si>
  <si>
    <t>5907015015</t>
  </si>
  <si>
    <t>Ojedinělá výměna kolejnic stávající upevnění tv. R65 rozdělení "c"</t>
  </si>
  <si>
    <t>522</t>
  </si>
  <si>
    <t>263</t>
  </si>
  <si>
    <t>5907015020</t>
  </si>
  <si>
    <t>Ojedinělá výměna kolejnic stávající upevnění tv. R65 rozdělení "d"</t>
  </si>
  <si>
    <t>524</t>
  </si>
  <si>
    <t>5907015025</t>
  </si>
  <si>
    <t>Ojedinělá výměna kolejnic stávající upevnění tv. R65 rozdělení "u"</t>
  </si>
  <si>
    <t>526</t>
  </si>
  <si>
    <t>265</t>
  </si>
  <si>
    <t>5907015030</t>
  </si>
  <si>
    <t>Ojedinělá výměna kolejnic stávající upevnění tv. R65 rozdělení "e"</t>
  </si>
  <si>
    <t>528</t>
  </si>
  <si>
    <t>5907015035</t>
  </si>
  <si>
    <t>Ojedinělá výměna kolejnic stávající upevnění tv. S49 rozdělení "c"</t>
  </si>
  <si>
    <t>530</t>
  </si>
  <si>
    <t>267</t>
  </si>
  <si>
    <t>5907015040</t>
  </si>
  <si>
    <t>Ojedinělá výměna kolejnic stávající upevnění tv. S49 rozdělení "d"</t>
  </si>
  <si>
    <t>532</t>
  </si>
  <si>
    <t>5907015045</t>
  </si>
  <si>
    <t>Ojedinělá výměna kolejnic stávající upevnění tv. S49 rozdělení "u"</t>
  </si>
  <si>
    <t>534</t>
  </si>
  <si>
    <t>269</t>
  </si>
  <si>
    <t>5907015047</t>
  </si>
  <si>
    <t>Ojedinělá výměna kolejnic stávající upevnění tv. S49 rozdělení "e"</t>
  </si>
  <si>
    <t>536</t>
  </si>
  <si>
    <t>5907015160</t>
  </si>
  <si>
    <t>Ojedinělá výměna kolejnic současně s výměnou kompletů tv. UIC60 rozdělení "u"</t>
  </si>
  <si>
    <t>538</t>
  </si>
  <si>
    <t>271</t>
  </si>
  <si>
    <t>5907015165</t>
  </si>
  <si>
    <t>Ojedinělá výměna kolejnic současně s výměnou kompletů tv. R65 rozdělení "c"</t>
  </si>
  <si>
    <t>540</t>
  </si>
  <si>
    <t>5907015170</t>
  </si>
  <si>
    <t>Ojedinělá výměna kolejnic současně s výměnou kompletů tv. R65 rozdělení "d"</t>
  </si>
  <si>
    <t>542</t>
  </si>
  <si>
    <t>273</t>
  </si>
  <si>
    <t>5907015180</t>
  </si>
  <si>
    <t>Ojedinělá výměna kolejnic současně s výměnou kompletů tv. R65 rozdělení "e"</t>
  </si>
  <si>
    <t>544</t>
  </si>
  <si>
    <t>5907015185</t>
  </si>
  <si>
    <t>Ojedinělá výměna kolejnic současně s výměnou kompletů tv. S49 rozdělení "c"</t>
  </si>
  <si>
    <t>546</t>
  </si>
  <si>
    <t>275</t>
  </si>
  <si>
    <t>5907015190</t>
  </si>
  <si>
    <t>Ojedinělá výměna kolejnic současně s výměnou kompletů tv. S49 rozdělení "d"</t>
  </si>
  <si>
    <t>548</t>
  </si>
  <si>
    <t>5907015195</t>
  </si>
  <si>
    <t>Ojedinělá výměna kolejnic současně s výměnou kompletů tv. S49 rozdělení "u"</t>
  </si>
  <si>
    <t>550</t>
  </si>
  <si>
    <t>277</t>
  </si>
  <si>
    <t>5907015380</t>
  </si>
  <si>
    <t>Ojedinělá výměna kolejnic současně s výměnou kompletů a pryžové podložky tv. UIC60 rozdělení "d"</t>
  </si>
  <si>
    <t>552</t>
  </si>
  <si>
    <t>5907015385</t>
  </si>
  <si>
    <t>Ojedinělá výměna kolejnic současně s výměnou kompletů a pryžové podložky tv. UIC60 rozdělení "u"</t>
  </si>
  <si>
    <t>554</t>
  </si>
  <si>
    <t>279</t>
  </si>
  <si>
    <t>5907015390</t>
  </si>
  <si>
    <t>Ojedinělá výměna kolejnic současně s výměnou kompletů a pryžové podložky tv. R65 rozdělení "c"</t>
  </si>
  <si>
    <t>556</t>
  </si>
  <si>
    <t>5907015395</t>
  </si>
  <si>
    <t>Ojedinělá výměna kolejnic současně s výměnou kompletů a pryžové podložky tv. R65 rozdělení "d"</t>
  </si>
  <si>
    <t>558</t>
  </si>
  <si>
    <t>281</t>
  </si>
  <si>
    <t>5907015400</t>
  </si>
  <si>
    <t>Ojedinělá výměna kolejnic současně s výměnou kompletů a pryžové podložky tv. R65 rozdělení "u"</t>
  </si>
  <si>
    <t>560</t>
  </si>
  <si>
    <t>5907015405</t>
  </si>
  <si>
    <t>Ojedinělá výměna kolejnic současně s výměnou kompletů a pryžové podložky tv. R65 rozdělení "e"</t>
  </si>
  <si>
    <t>562</t>
  </si>
  <si>
    <t>283</t>
  </si>
  <si>
    <t>5907015410</t>
  </si>
  <si>
    <t>Ojedinělá výměna kolejnic současně s výměnou kompletů a pryžové podložky tv. S49 rozdělení "c"</t>
  </si>
  <si>
    <t>564</t>
  </si>
  <si>
    <t>5907015415</t>
  </si>
  <si>
    <t>Ojedinělá výměna kolejnic současně s výměnou kompletů a pryžové podložky tv. S49 rozdělení "d"</t>
  </si>
  <si>
    <t>566</t>
  </si>
  <si>
    <t>285</t>
  </si>
  <si>
    <t>5907015420</t>
  </si>
  <si>
    <t>Ojedinělá výměna kolejnic současně s výměnou kompletů a pryžové podložky tv. S49 rozdělení "u"</t>
  </si>
  <si>
    <t>568</t>
  </si>
  <si>
    <t>5907015422</t>
  </si>
  <si>
    <t>Ojedinělá výměna kolejnic současně s výměnou kompletů a pryžové podložky tv. S49 rozdělení "e"</t>
  </si>
  <si>
    <t>570</t>
  </si>
  <si>
    <t>287</t>
  </si>
  <si>
    <t>5907015460</t>
  </si>
  <si>
    <t>Ojedinělá výměna kolejnic současně s výměnou pryžové podložky tv. UIC60 rozdělení "u"</t>
  </si>
  <si>
    <t>572</t>
  </si>
  <si>
    <t>5907015465</t>
  </si>
  <si>
    <t>Ojedinělá výměna kolejnic současně s výměnou pryžové podložky tv. R65 rozdělení "c"</t>
  </si>
  <si>
    <t>574</t>
  </si>
  <si>
    <t>289</t>
  </si>
  <si>
    <t>5907015470</t>
  </si>
  <si>
    <t>Ojedinělá výměna kolejnic současně s výměnou pryžové podložky tv. R65 rozdělení "d"</t>
  </si>
  <si>
    <t>576</t>
  </si>
  <si>
    <t>5907015480</t>
  </si>
  <si>
    <t>Ojedinělá výměna kolejnic současně s výměnou pryžové podložky tv. R65 rozdělení "e"</t>
  </si>
  <si>
    <t>578</t>
  </si>
  <si>
    <t>291</t>
  </si>
  <si>
    <t>5907015485</t>
  </si>
  <si>
    <t>Ojedinělá výměna kolejnic současně s výměnou pryžové podložky tv. S49 rozdělení "c"</t>
  </si>
  <si>
    <t>580</t>
  </si>
  <si>
    <t>5907015490</t>
  </si>
  <si>
    <t>Ojedinělá výměna kolejnic současně s výměnou pryžové podložky tv. S49 rozdělení "d"</t>
  </si>
  <si>
    <t>582</t>
  </si>
  <si>
    <t>293</t>
  </si>
  <si>
    <t>5907015495</t>
  </si>
  <si>
    <t>Ojedinělá výměna kolejnic současně s výměnou pryžové podložky tv. S49 rozdělení "u"</t>
  </si>
  <si>
    <t>584</t>
  </si>
  <si>
    <t>5907020005</t>
  </si>
  <si>
    <t>Souvislá výměna kolejnic stávající upevnění tv. UIC60 rozdělení "d"</t>
  </si>
  <si>
    <t>586</t>
  </si>
  <si>
    <t>295</t>
  </si>
  <si>
    <t>5907020010</t>
  </si>
  <si>
    <t>Souvislá výměna kolejnic stávající upevnění tv. UIC60 rozdělení "u"</t>
  </si>
  <si>
    <t>588</t>
  </si>
  <si>
    <t>5907020015</t>
  </si>
  <si>
    <t>Souvislá výměna kolejnic stávající upevnění tv. R65 rozdělení "c"</t>
  </si>
  <si>
    <t>590</t>
  </si>
  <si>
    <t>297</t>
  </si>
  <si>
    <t>5907020020</t>
  </si>
  <si>
    <t>Souvislá výměna kolejnic stávající upevnění tv. R65 rozdělení "d"</t>
  </si>
  <si>
    <t>592</t>
  </si>
  <si>
    <t>5907020025</t>
  </si>
  <si>
    <t>Souvislá výměna kolejnic stávající upevnění tv. R65 rozdělení "u"</t>
  </si>
  <si>
    <t>594</t>
  </si>
  <si>
    <t>299</t>
  </si>
  <si>
    <t>5907020030</t>
  </si>
  <si>
    <t>Souvislá výměna kolejnic stávající upevnění tv. R65 rozdělení "e"</t>
  </si>
  <si>
    <t>596</t>
  </si>
  <si>
    <t>5907020035</t>
  </si>
  <si>
    <t>Souvislá výměna kolejnic stávající upevnění tv. S49 rozdělení "c"</t>
  </si>
  <si>
    <t>598</t>
  </si>
  <si>
    <t>301</t>
  </si>
  <si>
    <t>5907020040</t>
  </si>
  <si>
    <t>Souvislá výměna kolejnic stávající upevnění tv. S49 rozdělení "d"</t>
  </si>
  <si>
    <t>600</t>
  </si>
  <si>
    <t>5907020045</t>
  </si>
  <si>
    <t>Souvislá výměna kolejnic stávající upevnění tv. S49 rozdělení "u"</t>
  </si>
  <si>
    <t>602</t>
  </si>
  <si>
    <t>303</t>
  </si>
  <si>
    <t>5907020160</t>
  </si>
  <si>
    <t>Souvislá výměna kolejnic současně s výměnou kompletů tv. UIC60 rozdělení "u"</t>
  </si>
  <si>
    <t>604</t>
  </si>
  <si>
    <t>5907020165</t>
  </si>
  <si>
    <t>Souvislá výměna kolejnic současně s výměnou kompletů tv. R65 rozdělení "c"</t>
  </si>
  <si>
    <t>606</t>
  </si>
  <si>
    <t>305</t>
  </si>
  <si>
    <t>5907020170</t>
  </si>
  <si>
    <t>Souvislá výměna kolejnic současně s výměnou kompletů tv. R65 rozdělení "d"</t>
  </si>
  <si>
    <t>608</t>
  </si>
  <si>
    <t>5907020180</t>
  </si>
  <si>
    <t>Souvislá výměna kolejnic současně s výměnou kompletů tv. R65 rozdělení "e"</t>
  </si>
  <si>
    <t>610</t>
  </si>
  <si>
    <t>307</t>
  </si>
  <si>
    <t>5907020185</t>
  </si>
  <si>
    <t>Souvislá výměna kolejnic současně s výměnou kompletů tv. S49 rozdělení "c"</t>
  </si>
  <si>
    <t>612</t>
  </si>
  <si>
    <t>5907020190</t>
  </si>
  <si>
    <t>Souvislá výměna kolejnic současně s výměnou kompletů tv. S49 rozdělení "d"</t>
  </si>
  <si>
    <t>614</t>
  </si>
  <si>
    <t>309</t>
  </si>
  <si>
    <t>5907020195</t>
  </si>
  <si>
    <t>Souvislá výměna kolejnic současně s výměnou kompletů tv. S49 rozdělení "u"</t>
  </si>
  <si>
    <t>616</t>
  </si>
  <si>
    <t>5907020380</t>
  </si>
  <si>
    <t>Souvislá výměna kolejnic současně s výměnou kompletů a pryžové podložky tv. UIC60 rozdělení "d"</t>
  </si>
  <si>
    <t>618</t>
  </si>
  <si>
    <t>311</t>
  </si>
  <si>
    <t>5907020385</t>
  </si>
  <si>
    <t>Souvislá výměna kolejnic současně s výměnou kompletů a pryžové podložky tv. UIC60 rozdělení "u"</t>
  </si>
  <si>
    <t>620</t>
  </si>
  <si>
    <t>5907020390</t>
  </si>
  <si>
    <t>Souvislá výměna kolejnic současně s výměnou kompletů a pryžové podložky tv. R65 rozdělení "c"</t>
  </si>
  <si>
    <t>622</t>
  </si>
  <si>
    <t>313</t>
  </si>
  <si>
    <t>5907020395</t>
  </si>
  <si>
    <t>Souvislá výměna kolejnic současně s výměnou kompletů a pryžové podložky tv. R65 rozdělení "d"</t>
  </si>
  <si>
    <t>624</t>
  </si>
  <si>
    <t>5907020400</t>
  </si>
  <si>
    <t>Souvislá výměna kolejnic současně s výměnou kompletů a pryžové podložky tv. R65 rozdělení "u"</t>
  </si>
  <si>
    <t>626</t>
  </si>
  <si>
    <t>315</t>
  </si>
  <si>
    <t>5907020405</t>
  </si>
  <si>
    <t>Souvislá výměna kolejnic současně s výměnou kompletů a pryžové podložky tv. R65 rozdělení "e"</t>
  </si>
  <si>
    <t>628</t>
  </si>
  <si>
    <t>5907020410</t>
  </si>
  <si>
    <t>Souvislá výměna kolejnic současně s výměnou kompletů a pryžové podložky tv. S49 rozdělení "c"</t>
  </si>
  <si>
    <t>630</t>
  </si>
  <si>
    <t>317</t>
  </si>
  <si>
    <t>5907020415</t>
  </si>
  <si>
    <t>Souvislá výměna kolejnic současně s výměnou kompletů a pryžové podložky tv. S49 rozdělení "d"</t>
  </si>
  <si>
    <t>632</t>
  </si>
  <si>
    <t>5907020420</t>
  </si>
  <si>
    <t>Souvislá výměna kolejnic současně s výměnou kompletů a pryžové podložky tv. S49 rozdělení "u"</t>
  </si>
  <si>
    <t>634</t>
  </si>
  <si>
    <t>319</t>
  </si>
  <si>
    <t>5907020460</t>
  </si>
  <si>
    <t>Souvislá výměna kolejnic současně s výměnou pryžové podložky tv. UIC60 rozdělení "u"</t>
  </si>
  <si>
    <t>636</t>
  </si>
  <si>
    <t>5907020465</t>
  </si>
  <si>
    <t>Souvislá výměna kolejnic současně s výměnou pryžové podložky tv. R65 rozdělení "c"</t>
  </si>
  <si>
    <t>638</t>
  </si>
  <si>
    <t>321</t>
  </si>
  <si>
    <t>5907020470</t>
  </si>
  <si>
    <t>Souvislá výměna kolejnic současně s výměnou pryžové podložky tv. R65 rozdělení "d"</t>
  </si>
  <si>
    <t>640</t>
  </si>
  <si>
    <t>5907020480</t>
  </si>
  <si>
    <t>Souvislá výměna kolejnic současně s výměnou pryžové podložky tv. R65 rozdělení "e"</t>
  </si>
  <si>
    <t>642</t>
  </si>
  <si>
    <t>323</t>
  </si>
  <si>
    <t>5907020485</t>
  </si>
  <si>
    <t>Souvislá výměna kolejnic současně s výměnou pryžové podložky tv. S49 rozdělení "c"</t>
  </si>
  <si>
    <t>644</t>
  </si>
  <si>
    <t>5907020490</t>
  </si>
  <si>
    <t>Souvislá výměna kolejnic současně s výměnou pryžové podložky tv. S49 rozdělení "d"</t>
  </si>
  <si>
    <t>646</t>
  </si>
  <si>
    <t>325</t>
  </si>
  <si>
    <t>5907020495</t>
  </si>
  <si>
    <t>Souvislá výměna kolejnic současně s výměnou pryžové podložky tv. S49 rozdělení "u"</t>
  </si>
  <si>
    <t>648</t>
  </si>
  <si>
    <t>5907025010</t>
  </si>
  <si>
    <t>Výměna kolejnicových pásů stávající upevnění tv. UIC60 rozdělení "u"</t>
  </si>
  <si>
    <t>650</t>
  </si>
  <si>
    <t>327</t>
  </si>
  <si>
    <t>5907025015</t>
  </si>
  <si>
    <t>Výměna kolejnicových pásů stávající upevnění tv. R65 rozdělení "c"</t>
  </si>
  <si>
    <t>652</t>
  </si>
  <si>
    <t>5907025020</t>
  </si>
  <si>
    <t>Výměna kolejnicových pásů stávající upevnění tv. R65 rozdělení "d"</t>
  </si>
  <si>
    <t>654</t>
  </si>
  <si>
    <t>329</t>
  </si>
  <si>
    <t>5907025030</t>
  </si>
  <si>
    <t>Výměna kolejnicových pásů stávající upevnění tv. R65 rozdělení "e"</t>
  </si>
  <si>
    <t>656</t>
  </si>
  <si>
    <t>5907025035</t>
  </si>
  <si>
    <t>Výměna kolejnicových pásů stávající upevnění tv. S49 rozdělení "c"</t>
  </si>
  <si>
    <t>658</t>
  </si>
  <si>
    <t>331</t>
  </si>
  <si>
    <t>5907025040</t>
  </si>
  <si>
    <t>Výměna kolejnicových pásů stávající upevnění tv. S49 rozdělení "d"</t>
  </si>
  <si>
    <t>660</t>
  </si>
  <si>
    <t>5907025045</t>
  </si>
  <si>
    <t>Výměna kolejnicových pásů stávající upevnění tv. S49 rozdělení "u"</t>
  </si>
  <si>
    <t>662</t>
  </si>
  <si>
    <t>333</t>
  </si>
  <si>
    <t>5907025385</t>
  </si>
  <si>
    <t>Výměna kolejnicových pásů současně s výměnou kompletů a pryžové podložky tv. UIC60 rozdělení "u"</t>
  </si>
  <si>
    <t>664</t>
  </si>
  <si>
    <t>5907025390</t>
  </si>
  <si>
    <t>Výměna kolejnicových pásů současně s výměnou kompletů a pryžové podložky tv. R65 rozdělení "c"</t>
  </si>
  <si>
    <t>666</t>
  </si>
  <si>
    <t>335</t>
  </si>
  <si>
    <t>5907025395</t>
  </si>
  <si>
    <t>Výměna kolejnicových pásů současně s výměnou kompletů a pryžové podložky tv. R65 rozdělení "d"</t>
  </si>
  <si>
    <t>668</t>
  </si>
  <si>
    <t>5907025405</t>
  </si>
  <si>
    <t>Výměna kolejnicových pásů současně s výměnou kompletů a pryžové podložky tv. R65 rozdělení "e"</t>
  </si>
  <si>
    <t>670</t>
  </si>
  <si>
    <t>337</t>
  </si>
  <si>
    <t>5907025410</t>
  </si>
  <si>
    <t>Výměna kolejnicových pásů současně s výměnou kompletů a pryžové podložky tv. S49 rozdělení "c"</t>
  </si>
  <si>
    <t>672</t>
  </si>
  <si>
    <t>5907025415</t>
  </si>
  <si>
    <t>Výměna kolejnicových pásů současně s výměnou kompletů a pryžové podložky tv. S49 rozdělení "d"</t>
  </si>
  <si>
    <t>674</t>
  </si>
  <si>
    <t>339</t>
  </si>
  <si>
    <t>5907025420</t>
  </si>
  <si>
    <t>Výměna kolejnicových pásů současně s výměnou kompletů a pryžové podložky tv. S49 rozdělení "u"</t>
  </si>
  <si>
    <t>676</t>
  </si>
  <si>
    <t>5907030010</t>
  </si>
  <si>
    <t>Záměna kolejnic stávající upevnění tv. UIC60 rozdělení "u"</t>
  </si>
  <si>
    <t>678</t>
  </si>
  <si>
    <t>341</t>
  </si>
  <si>
    <t>5907030015</t>
  </si>
  <si>
    <t>Záměna kolejnic stávající upevnění tv. R65 rozdělení "c"</t>
  </si>
  <si>
    <t>680</t>
  </si>
  <si>
    <t>5907030020</t>
  </si>
  <si>
    <t>Záměna kolejnic stávající upevnění tv. R65 rozdělení "d"</t>
  </si>
  <si>
    <t>682</t>
  </si>
  <si>
    <t>343</t>
  </si>
  <si>
    <t>5907030030</t>
  </si>
  <si>
    <t>Záměna kolejnic stávající upevnění tv. R65 rozdělení "e"</t>
  </si>
  <si>
    <t>684</t>
  </si>
  <si>
    <t>5907030035</t>
  </si>
  <si>
    <t>Záměna kolejnic stávající upevnění tv. S49 rozdělení "c"</t>
  </si>
  <si>
    <t>686</t>
  </si>
  <si>
    <t>345</t>
  </si>
  <si>
    <t>5907030040</t>
  </si>
  <si>
    <t>Záměna kolejnic stávající upevnění tv. S49 rozdělení "d"</t>
  </si>
  <si>
    <t>688</t>
  </si>
  <si>
    <t>5907030045</t>
  </si>
  <si>
    <t>Záměna kolejnic stávající upevnění tv. S49 rozdělení "u"</t>
  </si>
  <si>
    <t>690</t>
  </si>
  <si>
    <t>347</t>
  </si>
  <si>
    <t>5907030385</t>
  </si>
  <si>
    <t>Záměna kolejnic současně s výměnou kompletů a pryžové podložky tv. UIC60 rozdělení "u"</t>
  </si>
  <si>
    <t>692</t>
  </si>
  <si>
    <t>5907030390</t>
  </si>
  <si>
    <t>Záměna kolejnic současně s výměnou kompletů a pryžové podložky tv. R65 rozdělení "c"</t>
  </si>
  <si>
    <t>694</t>
  </si>
  <si>
    <t>349</t>
  </si>
  <si>
    <t>5907030395</t>
  </si>
  <si>
    <t>Záměna kolejnic současně s výměnou kompletů a pryžové podložky tv. R65 rozdělení "d"</t>
  </si>
  <si>
    <t>696</t>
  </si>
  <si>
    <t>5907030405</t>
  </si>
  <si>
    <t>Záměna kolejnic současně s výměnou kompletů a pryžové podložky tv. R65 rozdělení "e"</t>
  </si>
  <si>
    <t>698</t>
  </si>
  <si>
    <t>351</t>
  </si>
  <si>
    <t>5907030410</t>
  </si>
  <si>
    <t>Záměna kolejnic současně s výměnou kompletů a pryžové podložky tv. S49 rozdělení "c"</t>
  </si>
  <si>
    <t>700</t>
  </si>
  <si>
    <t>5907030415</t>
  </si>
  <si>
    <t>Záměna kolejnic současně s výměnou kompletů a pryžové podložky tv. S49 rozdělení "d"</t>
  </si>
  <si>
    <t>702</t>
  </si>
  <si>
    <t>353</t>
  </si>
  <si>
    <t>5907030420</t>
  </si>
  <si>
    <t>Záměna kolejnic současně s výměnou kompletů a pryžové podložky tv. S49 rozdělení "u"</t>
  </si>
  <si>
    <t>704</t>
  </si>
  <si>
    <t>5907035020</t>
  </si>
  <si>
    <t>Úprava dilatačních spár kolejnic tv. UIC60 rozdělení "d"</t>
  </si>
  <si>
    <t>706</t>
  </si>
  <si>
    <t>355</t>
  </si>
  <si>
    <t>5907035030</t>
  </si>
  <si>
    <t>Úprava dilatačních spár kolejnic tv. UIC60 rozdělení "u"</t>
  </si>
  <si>
    <t>708</t>
  </si>
  <si>
    <t>5907035040</t>
  </si>
  <si>
    <t>Úprava dilatačních spár kolejnic tv. UIC60 rozdělení "e"</t>
  </si>
  <si>
    <t>710</t>
  </si>
  <si>
    <t>357</t>
  </si>
  <si>
    <t>5907035120</t>
  </si>
  <si>
    <t>Úprava dilatačních spár kolejnic tv. R65 rozdělení "c"</t>
  </si>
  <si>
    <t>712</t>
  </si>
  <si>
    <t>5907035130</t>
  </si>
  <si>
    <t>Úprava dilatačních spár kolejnic tv. R65 rozdělení "d"</t>
  </si>
  <si>
    <t>714</t>
  </si>
  <si>
    <t>359</t>
  </si>
  <si>
    <t>5907035140</t>
  </si>
  <si>
    <t>Úprava dilatačních spár kolejnic tv. R65 rozdělení "u"</t>
  </si>
  <si>
    <t>716</t>
  </si>
  <si>
    <t>5907035150</t>
  </si>
  <si>
    <t>Úprava dilatačních spár kolejnic tv. R65 rozdělení "e"</t>
  </si>
  <si>
    <t>718</t>
  </si>
  <si>
    <t>361</t>
  </si>
  <si>
    <t>5907035210</t>
  </si>
  <si>
    <t>Úprava dilatačních spár kolejnic tv. S49 rozdělení "c"</t>
  </si>
  <si>
    <t>720</t>
  </si>
  <si>
    <t>5907035220</t>
  </si>
  <si>
    <t>Úprava dilatačních spár kolejnic tv. S49 rozdělení "d"</t>
  </si>
  <si>
    <t>722</t>
  </si>
  <si>
    <t>363</t>
  </si>
  <si>
    <t>5907035230</t>
  </si>
  <si>
    <t>Úprava dilatačních spár kolejnic tv. S49 rozdělení "u"</t>
  </si>
  <si>
    <t>724</t>
  </si>
  <si>
    <t>5907035240</t>
  </si>
  <si>
    <t>Úprava dilatačních spár kolejnic tv. S49 rozdělení "e"</t>
  </si>
  <si>
    <t>726</t>
  </si>
  <si>
    <t>365</t>
  </si>
  <si>
    <t>5907040010</t>
  </si>
  <si>
    <t>Posun kolejnic před svařováním tv. UIC60</t>
  </si>
  <si>
    <t>728</t>
  </si>
  <si>
    <t>5907040020</t>
  </si>
  <si>
    <t>Posun kolejnic před svařováním tv. R65</t>
  </si>
  <si>
    <t>730</t>
  </si>
  <si>
    <t>367</t>
  </si>
  <si>
    <t>5907040030</t>
  </si>
  <si>
    <t>Posun kolejnic před svařováním tv. S49</t>
  </si>
  <si>
    <t>732</t>
  </si>
  <si>
    <t>5907040040</t>
  </si>
  <si>
    <t>Posun kolejnic před svařováním tv. A</t>
  </si>
  <si>
    <t>734</t>
  </si>
  <si>
    <t>369</t>
  </si>
  <si>
    <t>5907045010</t>
  </si>
  <si>
    <t>Příplatek za obtížnost při výměně kolejnic v oblouku o poloměru menším než 200 m tv. UIC60</t>
  </si>
  <si>
    <t>736</t>
  </si>
  <si>
    <t>5907045020</t>
  </si>
  <si>
    <t>Příplatek za obtížnost při výměně kolejnic v oblouku o poloměru menším než 200 m tv. R65</t>
  </si>
  <si>
    <t>738</t>
  </si>
  <si>
    <t>371</t>
  </si>
  <si>
    <t>5907045110</t>
  </si>
  <si>
    <t>Příplatek za obtížnost při výměně kolejnic na rozponových podkladnicích tv. R65</t>
  </si>
  <si>
    <t>740</t>
  </si>
  <si>
    <t>5907045120</t>
  </si>
  <si>
    <t>Příplatek za obtížnost při výměně kolejnic na rozponových podkladnicích tv. S49</t>
  </si>
  <si>
    <t>742</t>
  </si>
  <si>
    <t>373</t>
  </si>
  <si>
    <t>5907050010</t>
  </si>
  <si>
    <t>Dělení kolejnic řezáním nebo rozbroušením soustavy UIC60 nebo R65</t>
  </si>
  <si>
    <t>744</t>
  </si>
  <si>
    <t>5907050020</t>
  </si>
  <si>
    <t>Dělení kolejnic řezáním nebo rozbroušením soustavy S49 nebo T</t>
  </si>
  <si>
    <t>746</t>
  </si>
  <si>
    <t>375</t>
  </si>
  <si>
    <t>5907050030</t>
  </si>
  <si>
    <t>Dělení kolejnic řezáním nebo rozbroušením soustavy A</t>
  </si>
  <si>
    <t>748</t>
  </si>
  <si>
    <t>5907050110</t>
  </si>
  <si>
    <t>Dělení kolejnic kyslíkem soustavy UIC60 nebo R65</t>
  </si>
  <si>
    <t>750</t>
  </si>
  <si>
    <t>377</t>
  </si>
  <si>
    <t>5907050120</t>
  </si>
  <si>
    <t>Dělení kolejnic kyslíkem soustavy S49 nebo T</t>
  </si>
  <si>
    <t>752</t>
  </si>
  <si>
    <t>5907050130</t>
  </si>
  <si>
    <t>Dělení kolejnic kyslíkem soustavy A</t>
  </si>
  <si>
    <t>754</t>
  </si>
  <si>
    <t>379</t>
  </si>
  <si>
    <t>5907055010</t>
  </si>
  <si>
    <t>Vrtání kolejnic otvor o průměru do 10 mm</t>
  </si>
  <si>
    <t>756</t>
  </si>
  <si>
    <t>5907055020</t>
  </si>
  <si>
    <t>Vrtání kolejnic otvor o průměru přes 10 do 23 mm</t>
  </si>
  <si>
    <t>758</t>
  </si>
  <si>
    <t>381</t>
  </si>
  <si>
    <t>5907055030</t>
  </si>
  <si>
    <t>Vrtání kolejnic otvor o průměru přes 23 mm</t>
  </si>
  <si>
    <t>760</t>
  </si>
  <si>
    <t>5908005010</t>
  </si>
  <si>
    <t>Oprava kolejnicového styku výměna spojky tv. UIC60</t>
  </si>
  <si>
    <t>762</t>
  </si>
  <si>
    <t>383</t>
  </si>
  <si>
    <t>5908005020</t>
  </si>
  <si>
    <t>Oprava kolejnicového styku výměna spojky tv. R65</t>
  </si>
  <si>
    <t>764</t>
  </si>
  <si>
    <t>5908005030</t>
  </si>
  <si>
    <t>Oprava kolejnicového styku výměna spojky tv. S49</t>
  </si>
  <si>
    <t>766</t>
  </si>
  <si>
    <t>385</t>
  </si>
  <si>
    <t>5908005110</t>
  </si>
  <si>
    <t>Oprava kolejnicového styku demontáž spojky tv. UIC60</t>
  </si>
  <si>
    <t>768</t>
  </si>
  <si>
    <t>5908005120</t>
  </si>
  <si>
    <t>Oprava kolejnicového styku demontáž spojky tv. R65</t>
  </si>
  <si>
    <t>770</t>
  </si>
  <si>
    <t>387</t>
  </si>
  <si>
    <t>5908005130</t>
  </si>
  <si>
    <t>Oprava kolejnicového styku demontáž spojky tv. S49</t>
  </si>
  <si>
    <t>772</t>
  </si>
  <si>
    <t>5908005210</t>
  </si>
  <si>
    <t>Oprava kolejnicového styku montáž spojky tv. UIC60</t>
  </si>
  <si>
    <t>774</t>
  </si>
  <si>
    <t>389</t>
  </si>
  <si>
    <t>5908005220</t>
  </si>
  <si>
    <t>Oprava kolejnicového styku montáž spojky tv. R65</t>
  </si>
  <si>
    <t>776</t>
  </si>
  <si>
    <t>5908005230</t>
  </si>
  <si>
    <t>Oprava kolejnicového styku montáž spojky tv. S49</t>
  </si>
  <si>
    <t>778</t>
  </si>
  <si>
    <t>391</t>
  </si>
  <si>
    <t>5908005410</t>
  </si>
  <si>
    <t>Oprava kolejnicového styku demontáž spojek tv. UIC60</t>
  </si>
  <si>
    <t>styk</t>
  </si>
  <si>
    <t>780</t>
  </si>
  <si>
    <t>5908005420</t>
  </si>
  <si>
    <t>Oprava kolejnicového styku demontáž spojek tv. R65</t>
  </si>
  <si>
    <t>782</t>
  </si>
  <si>
    <t>393</t>
  </si>
  <si>
    <t>5908005430</t>
  </si>
  <si>
    <t>Oprava kolejnicového styku demontáž spojek tv. S49</t>
  </si>
  <si>
    <t>784</t>
  </si>
  <si>
    <t>5908005440</t>
  </si>
  <si>
    <t>Oprava kolejnicového styku demontáž spojek tv. A</t>
  </si>
  <si>
    <t>786</t>
  </si>
  <si>
    <t>395</t>
  </si>
  <si>
    <t>5908005510</t>
  </si>
  <si>
    <t>Oprava kolejnicového styku montáž spojek tv. UIC60</t>
  </si>
  <si>
    <t>788</t>
  </si>
  <si>
    <t>5908005520</t>
  </si>
  <si>
    <t>Oprava kolejnicového styku montáž spojek tv. R65</t>
  </si>
  <si>
    <t>790</t>
  </si>
  <si>
    <t>397</t>
  </si>
  <si>
    <t>5908005530</t>
  </si>
  <si>
    <t>Oprava kolejnicového styku montáž spojek tv. S49</t>
  </si>
  <si>
    <t>792</t>
  </si>
  <si>
    <t>5908005540</t>
  </si>
  <si>
    <t>Oprava kolejnicového styku montáž spojek tv. A</t>
  </si>
  <si>
    <t>794</t>
  </si>
  <si>
    <t>399</t>
  </si>
  <si>
    <t>5908010010</t>
  </si>
  <si>
    <t>Zřízení kolejnicového styku bez rozřezu tv. UIC60</t>
  </si>
  <si>
    <t>796</t>
  </si>
  <si>
    <t>5908010020</t>
  </si>
  <si>
    <t>Zřízení kolejnicového styku bez rozřezu tv. R65</t>
  </si>
  <si>
    <t>798</t>
  </si>
  <si>
    <t>401</t>
  </si>
  <si>
    <t>5908010030</t>
  </si>
  <si>
    <t>Zřízení kolejnicového styku bez rozřezu tv. S49</t>
  </si>
  <si>
    <t>800</t>
  </si>
  <si>
    <t>5908010040</t>
  </si>
  <si>
    <t>Zřízení kolejnicového styku bez rozřezu tv. A</t>
  </si>
  <si>
    <t>802</t>
  </si>
  <si>
    <t>403</t>
  </si>
  <si>
    <t>5908010110</t>
  </si>
  <si>
    <t>Zřízení kolejnicového styku s rozřezem a vrtáním - 4 otvory tv. UIC60</t>
  </si>
  <si>
    <t>804</t>
  </si>
  <si>
    <t>5908010120</t>
  </si>
  <si>
    <t>Zřízení kolejnicového styku s rozřezem a vrtáním - 4 otvory tv. R65</t>
  </si>
  <si>
    <t>806</t>
  </si>
  <si>
    <t>405</t>
  </si>
  <si>
    <t>5908010130</t>
  </si>
  <si>
    <t>Zřízení kolejnicového styku s rozřezem a vrtáním - 4 otvory tv. S49</t>
  </si>
  <si>
    <t>808</t>
  </si>
  <si>
    <t>5908010140</t>
  </si>
  <si>
    <t>Zřízení kolejnicového styku s rozřezem a vrtáním - 4 otvory tv. A</t>
  </si>
  <si>
    <t>810</t>
  </si>
  <si>
    <t>407</t>
  </si>
  <si>
    <t>5908010210</t>
  </si>
  <si>
    <t>Zřízení kolejnicového styku s rozřezem a vrtáním - 2 otvory tv. UIC60</t>
  </si>
  <si>
    <t>812</t>
  </si>
  <si>
    <t>5908010220</t>
  </si>
  <si>
    <t>Zřízení kolejnicového styku s rozřezem a vrtáním - 2 otvory tv. R65</t>
  </si>
  <si>
    <t>814</t>
  </si>
  <si>
    <t>409</t>
  </si>
  <si>
    <t>5908010230</t>
  </si>
  <si>
    <t>Zřízení kolejnicového styku s rozřezem a vrtáním - 2 otvory tv. S49</t>
  </si>
  <si>
    <t>816</t>
  </si>
  <si>
    <t>5908010240</t>
  </si>
  <si>
    <t>Zřízení kolejnicového styku s rozřezem a vrtáním - 2 otvory tv. A</t>
  </si>
  <si>
    <t>818</t>
  </si>
  <si>
    <t>411</t>
  </si>
  <si>
    <t>5908025110</t>
  </si>
  <si>
    <t>Zřízení izolovaného styku (IS) s rozřezem kolejnice tv. UIC60</t>
  </si>
  <si>
    <t>820</t>
  </si>
  <si>
    <t>5908025120</t>
  </si>
  <si>
    <t>Zřízení izolovaného styku (IS) s rozřezem kolejnice tv. R65</t>
  </si>
  <si>
    <t>822</t>
  </si>
  <si>
    <t>413</t>
  </si>
  <si>
    <t>5908025130</t>
  </si>
  <si>
    <t>Zřízení izolovaného styku (IS) s rozřezem kolejnice tv. S49</t>
  </si>
  <si>
    <t>824</t>
  </si>
  <si>
    <t>5908030010</t>
  </si>
  <si>
    <t>Zřízení A-LISU soupravou in-sittu tv. UIC60</t>
  </si>
  <si>
    <t>826</t>
  </si>
  <si>
    <t>415</t>
  </si>
  <si>
    <t>5908030020</t>
  </si>
  <si>
    <t>Zřízení A-LISU soupravou in-sittu tv. R65</t>
  </si>
  <si>
    <t>828</t>
  </si>
  <si>
    <t>5908030030</t>
  </si>
  <si>
    <t>Zřízení A-LISU soupravou in-sittu tv. S49</t>
  </si>
  <si>
    <t>830</t>
  </si>
  <si>
    <t>417</t>
  </si>
  <si>
    <t>5908040010</t>
  </si>
  <si>
    <t>Výměna můstkové desky za podkladnice pražce dřevěné</t>
  </si>
  <si>
    <t>832</t>
  </si>
  <si>
    <t>5908040020</t>
  </si>
  <si>
    <t>Výměna můstkové desky za podkladnice pražce betonové</t>
  </si>
  <si>
    <t>834</t>
  </si>
  <si>
    <t>419</t>
  </si>
  <si>
    <t>5908045020</t>
  </si>
  <si>
    <t>Výměna podkladnice dvě vrtule pražce betonové</t>
  </si>
  <si>
    <t>836</t>
  </si>
  <si>
    <t>5908045025</t>
  </si>
  <si>
    <t>Výměna podkladnice čtyři vrtule pražce dřevěné</t>
  </si>
  <si>
    <t>838</t>
  </si>
  <si>
    <t>421</t>
  </si>
  <si>
    <t>5908045030</t>
  </si>
  <si>
    <t>Výměna podkladnice čtyři vrtule pražce betonové</t>
  </si>
  <si>
    <t>840</t>
  </si>
  <si>
    <t>5908050010</t>
  </si>
  <si>
    <t>Výměna upevnění podkladnicového komplety a pryžová podložka</t>
  </si>
  <si>
    <t>842</t>
  </si>
  <si>
    <t>5908050040</t>
  </si>
  <si>
    <t>Výměna upevnění bezpokladnicového komplet</t>
  </si>
  <si>
    <t>844</t>
  </si>
  <si>
    <t>425</t>
  </si>
  <si>
    <t>5908050050</t>
  </si>
  <si>
    <t>Výměna upevnění bezpokladnicového komplety a pryžová podložka</t>
  </si>
  <si>
    <t>846</t>
  </si>
  <si>
    <t>5908050060</t>
  </si>
  <si>
    <t>Výměna upevnění bezpokladnicového komplety a úhlové vodicí vložky</t>
  </si>
  <si>
    <t>848</t>
  </si>
  <si>
    <t>427</t>
  </si>
  <si>
    <t>5908050070</t>
  </si>
  <si>
    <t>Výměna upevnění bezpokladnicového komplety, pryžová podložka a úhlové vodicí vložky nebo boční izolátory</t>
  </si>
  <si>
    <t>850</t>
  </si>
  <si>
    <t>5908052010</t>
  </si>
  <si>
    <t>Výměna podložky pryžové pod patu kolejnice</t>
  </si>
  <si>
    <t>852</t>
  </si>
  <si>
    <t>429</t>
  </si>
  <si>
    <t>5908052020</t>
  </si>
  <si>
    <t>Výměna podložky plastové pod patu kolejnice</t>
  </si>
  <si>
    <t>854</t>
  </si>
  <si>
    <t>5908052030</t>
  </si>
  <si>
    <t>Výměna podložky pryžové pod roznášecí desku</t>
  </si>
  <si>
    <t>856</t>
  </si>
  <si>
    <t>431</t>
  </si>
  <si>
    <t>5908052040</t>
  </si>
  <si>
    <t>Výměna podložky polyetylenové pod podkladnici</t>
  </si>
  <si>
    <t>858</t>
  </si>
  <si>
    <t>5908052060</t>
  </si>
  <si>
    <t>Výměna podložky penefolové pod podkladnici</t>
  </si>
  <si>
    <t>860</t>
  </si>
  <si>
    <t>433</t>
  </si>
  <si>
    <t>5908052070</t>
  </si>
  <si>
    <t>Výměna podložky plastové klínové pro úpravu rozchodu</t>
  </si>
  <si>
    <t>862</t>
  </si>
  <si>
    <t>5908053050</t>
  </si>
  <si>
    <t>Výměna drobného kolejiva vložka vodící úhlová</t>
  </si>
  <si>
    <t>864</t>
  </si>
  <si>
    <t>435</t>
  </si>
  <si>
    <t>5908053060</t>
  </si>
  <si>
    <t>Výměna drobného kolejiva vložka vodící úhlová vnější</t>
  </si>
  <si>
    <t>866</t>
  </si>
  <si>
    <t>5908053070</t>
  </si>
  <si>
    <t>Výměna drobného kolejiva vložka vodící úhlová vnitřní</t>
  </si>
  <si>
    <t>868</t>
  </si>
  <si>
    <t>437</t>
  </si>
  <si>
    <t>5908053090</t>
  </si>
  <si>
    <t>Výměna drobného kolejiva svěrka rozponová</t>
  </si>
  <si>
    <t>870</t>
  </si>
  <si>
    <t>5908053100</t>
  </si>
  <si>
    <t>Výměna drobného kolejiva svěrka tuhá</t>
  </si>
  <si>
    <t>872</t>
  </si>
  <si>
    <t>439</t>
  </si>
  <si>
    <t>5908053110</t>
  </si>
  <si>
    <t>Výměna drobného kolejiva svěrka pružná</t>
  </si>
  <si>
    <t>874</t>
  </si>
  <si>
    <t>5908053120</t>
  </si>
  <si>
    <t>Výměna drobného kolejiva svěrka výhybková VT</t>
  </si>
  <si>
    <t>876</t>
  </si>
  <si>
    <t>441</t>
  </si>
  <si>
    <t>5908053150</t>
  </si>
  <si>
    <t>Výměna drobného kolejiva šroub svěrkový tv. T</t>
  </si>
  <si>
    <t>878</t>
  </si>
  <si>
    <t>5908053160</t>
  </si>
  <si>
    <t>Výměna drobného kolejiva šroub svěrkový tv. RS</t>
  </si>
  <si>
    <t>880</t>
  </si>
  <si>
    <t>443</t>
  </si>
  <si>
    <t>5908053170</t>
  </si>
  <si>
    <t>Výměna drobného kolejiva šroub svěrkový jiný tvar</t>
  </si>
  <si>
    <t>882</t>
  </si>
  <si>
    <t>5908053200</t>
  </si>
  <si>
    <t>Výměna drobného kolejiva šroub pražcový</t>
  </si>
  <si>
    <t>884</t>
  </si>
  <si>
    <t>445</t>
  </si>
  <si>
    <t>5908053210</t>
  </si>
  <si>
    <t>Výměna drobného kolejiva vrtule do pražce</t>
  </si>
  <si>
    <t>886</t>
  </si>
  <si>
    <t>5908053220</t>
  </si>
  <si>
    <t>Výměna drobného kolejiva podložka Uls 6</t>
  </si>
  <si>
    <t>888</t>
  </si>
  <si>
    <t>447</t>
  </si>
  <si>
    <t>5908053250</t>
  </si>
  <si>
    <t>Výměna drobného kolejiva kroužek dvojitý pružný</t>
  </si>
  <si>
    <t>890</t>
  </si>
  <si>
    <t>5908053270</t>
  </si>
  <si>
    <t>Výměna drobného kolejiva vložka "M"</t>
  </si>
  <si>
    <t>892</t>
  </si>
  <si>
    <t>449</t>
  </si>
  <si>
    <t>5908055010</t>
  </si>
  <si>
    <t>Příplatek za výměnu částí upevňovadel - deformovaného šroubu</t>
  </si>
  <si>
    <t>894</t>
  </si>
  <si>
    <t>5908055020</t>
  </si>
  <si>
    <t>Příplatek za výměnu částí upevňovadel - deformované vrtule</t>
  </si>
  <si>
    <t>896</t>
  </si>
  <si>
    <t>451</t>
  </si>
  <si>
    <t>5908060020</t>
  </si>
  <si>
    <t>Oprava rozchodu koleje převrtáním podkladnice 4 vrtule</t>
  </si>
  <si>
    <t>898</t>
  </si>
  <si>
    <t>5908063010</t>
  </si>
  <si>
    <t>Oprava rozchodu koleje otočením podkladnice</t>
  </si>
  <si>
    <t>900</t>
  </si>
  <si>
    <t>453</t>
  </si>
  <si>
    <t>5908063020</t>
  </si>
  <si>
    <t>Oprava rozchodu koleje otočením nebo záměnou rozponových svěrek</t>
  </si>
  <si>
    <t>902</t>
  </si>
  <si>
    <t>5908063030</t>
  </si>
  <si>
    <t>Oprava rozchodu koleje výměnou úhlových vodicích vložek</t>
  </si>
  <si>
    <t>904</t>
  </si>
  <si>
    <t>455</t>
  </si>
  <si>
    <t>5908063040</t>
  </si>
  <si>
    <t>Oprava rozchodu koleje výměnou bočních izolátorů</t>
  </si>
  <si>
    <t>906</t>
  </si>
  <si>
    <t>5908063050</t>
  </si>
  <si>
    <t>Oprava rozchodu koleje vložením klínové podložky</t>
  </si>
  <si>
    <t>908</t>
  </si>
  <si>
    <t>457</t>
  </si>
  <si>
    <t>5908065020</t>
  </si>
  <si>
    <t>Ojedinělé dotahování upevňovadel bez protáčení závitů šroub svěrkový</t>
  </si>
  <si>
    <t>910</t>
  </si>
  <si>
    <t>5908065040</t>
  </si>
  <si>
    <t>Ojedinělé dotahování upevňovadel bez protáčení závitů vrtule</t>
  </si>
  <si>
    <t>912</t>
  </si>
  <si>
    <t>459</t>
  </si>
  <si>
    <t>5908065120</t>
  </si>
  <si>
    <t>Ojedinělé dotahování upevňovadel s protáčením závitů šroub svěrkový</t>
  </si>
  <si>
    <t>914</t>
  </si>
  <si>
    <t>5908065140</t>
  </si>
  <si>
    <t>Ojedinělé dotahování upevňovadel s protáčením závitů vrtule</t>
  </si>
  <si>
    <t>916</t>
  </si>
  <si>
    <t>461</t>
  </si>
  <si>
    <t>5908070010</t>
  </si>
  <si>
    <t>Souvislé dotahování upevňovadel v koleji bez protáčení závitů šrouby svěrkové rozdělení "c"</t>
  </si>
  <si>
    <t>918</t>
  </si>
  <si>
    <t>5908070020</t>
  </si>
  <si>
    <t>Souvislé dotahování upevňovadel v koleji bez protáčení závitů šrouby svěrkové rozdělení "d"</t>
  </si>
  <si>
    <t>920</t>
  </si>
  <si>
    <t>463</t>
  </si>
  <si>
    <t>5908070025</t>
  </si>
  <si>
    <t>Souvislé dotahování upevňovadel v koleji bez protáčení závitů šrouby svěrkové rozdělení "u"</t>
  </si>
  <si>
    <t>922</t>
  </si>
  <si>
    <t>5908070030</t>
  </si>
  <si>
    <t>Souvislé dotahování upevňovadel v koleji bez protáčení závitů šrouby svěrkové rozdělení "e"</t>
  </si>
  <si>
    <t>924</t>
  </si>
  <si>
    <t>465</t>
  </si>
  <si>
    <t>5908070110</t>
  </si>
  <si>
    <t>Souvislé dotahování upevňovadel v koleji bez protáčení závitů vrtule rozdělení "c"</t>
  </si>
  <si>
    <t>926</t>
  </si>
  <si>
    <t>5908070120</t>
  </si>
  <si>
    <t>Souvislé dotahování upevňovadel v koleji bez protáčení závitů vrtule rozdělení "d"</t>
  </si>
  <si>
    <t>928</t>
  </si>
  <si>
    <t>467</t>
  </si>
  <si>
    <t>5908070125</t>
  </si>
  <si>
    <t>Souvislé dotahování upevňovadel v koleji bez protáčení závitů vrtule rozdělení "u"</t>
  </si>
  <si>
    <t>930</t>
  </si>
  <si>
    <t>5908070130</t>
  </si>
  <si>
    <t>Souvislé dotahování upevňovadel v koleji bez protáčení závitů vrtule rozdělení "e"</t>
  </si>
  <si>
    <t>932</t>
  </si>
  <si>
    <t>469</t>
  </si>
  <si>
    <t>5908070210</t>
  </si>
  <si>
    <t>Souvislé dotahování upevňovadel v koleji bez protáčení závitů šrouby svěrkové a vrtule rozdělení "c"</t>
  </si>
  <si>
    <t>934</t>
  </si>
  <si>
    <t>5908070220</t>
  </si>
  <si>
    <t>Souvislé dotahování upevňovadel v koleji bez protáčení závitů šrouby svěrkové a vrtule rozdělení "d"</t>
  </si>
  <si>
    <t>936</t>
  </si>
  <si>
    <t>471</t>
  </si>
  <si>
    <t>5908070225</t>
  </si>
  <si>
    <t>Souvislé dotahování upevňovadel v koleji bez protáčení závitů šrouby svěrkové a vrtule rozdělení "u"</t>
  </si>
  <si>
    <t>938</t>
  </si>
  <si>
    <t>5908070230</t>
  </si>
  <si>
    <t>Souvislé dotahování upevňovadel v koleji bez protáčení závitů šrouby svěrkové a vrtule rozdělení "e"</t>
  </si>
  <si>
    <t>940</t>
  </si>
  <si>
    <t>473</t>
  </si>
  <si>
    <t>5908070320</t>
  </si>
  <si>
    <t>Souvislé dotahování upevňovadel v koleji s protáčením závitů šrouby svěrkové rozdělení "c"</t>
  </si>
  <si>
    <t>942</t>
  </si>
  <si>
    <t>5908070330</t>
  </si>
  <si>
    <t>Souvislé dotahování upevňovadel v koleji s protáčením závitů šrouby svěrkové rozdělení "d"</t>
  </si>
  <si>
    <t>944</t>
  </si>
  <si>
    <t>475</t>
  </si>
  <si>
    <t>5908070335</t>
  </si>
  <si>
    <t>Souvislé dotahování upevňovadel v koleji s protáčením závitů šrouby svěrkové rozdělení "u"</t>
  </si>
  <si>
    <t>946</t>
  </si>
  <si>
    <t>5908070340</t>
  </si>
  <si>
    <t>Souvislé dotahování upevňovadel v koleji s protáčením závitů šrouby svěrkové rozdělení "e"</t>
  </si>
  <si>
    <t>948</t>
  </si>
  <si>
    <t>477</t>
  </si>
  <si>
    <t>5908070410</t>
  </si>
  <si>
    <t>Souvislé dotahování upevňovadel v koleji s protáčením závitů vrtule rozdělení "c"</t>
  </si>
  <si>
    <t>950</t>
  </si>
  <si>
    <t>5908070420</t>
  </si>
  <si>
    <t>Souvislé dotahování upevňovadel v koleji s protáčením závitů vrtule rozdělení "d"</t>
  </si>
  <si>
    <t>952</t>
  </si>
  <si>
    <t>479</t>
  </si>
  <si>
    <t>5908070425</t>
  </si>
  <si>
    <t>Souvislé dotahování upevňovadel v koleji s protáčením závitů vrtule rozdělení "u"</t>
  </si>
  <si>
    <t>954</t>
  </si>
  <si>
    <t>5908070430</t>
  </si>
  <si>
    <t>Souvislé dotahování upevňovadel v koleji s protáčením závitů vrtule rozdělení "e"</t>
  </si>
  <si>
    <t>956</t>
  </si>
  <si>
    <t>481</t>
  </si>
  <si>
    <t>5908070510</t>
  </si>
  <si>
    <t>Souvislé dotahování upevňovadel v koleji s protáčením závitů šrouby svěrkové a vrtule rozdělení "c"</t>
  </si>
  <si>
    <t>958</t>
  </si>
  <si>
    <t>5908070520</t>
  </si>
  <si>
    <t>Souvislé dotahování upevňovadel v koleji s protáčením závitů šrouby svěrkové a vrtule rozdělení "d"</t>
  </si>
  <si>
    <t>960</t>
  </si>
  <si>
    <t>483</t>
  </si>
  <si>
    <t>5908070525</t>
  </si>
  <si>
    <t>Souvislé dotahování upevňovadel v koleji s protáčením závitů šrouby svěrkové a vrtule rozdělení "u"</t>
  </si>
  <si>
    <t>962</t>
  </si>
  <si>
    <t>5908070530</t>
  </si>
  <si>
    <t>Souvislé dotahování upevňovadel v koleji s protáčením závitů šrouby svěrkové a vrtule rozdělení "e"</t>
  </si>
  <si>
    <t>964</t>
  </si>
  <si>
    <t>485</t>
  </si>
  <si>
    <t>5908075010</t>
  </si>
  <si>
    <t>Souvislé dotahování upevňovadel ve výhybce bez protáčení závitů šrouby svěrkové výhybka I. generace</t>
  </si>
  <si>
    <t>966</t>
  </si>
  <si>
    <t>5908075020</t>
  </si>
  <si>
    <t>Souvislé dotahování upevňovadel ve výhybce bez protáčení závitů šrouby svěrkové výhybka II. generace</t>
  </si>
  <si>
    <t>968</t>
  </si>
  <si>
    <t>487</t>
  </si>
  <si>
    <t>5908075050</t>
  </si>
  <si>
    <t>Souvislé dotahování upevňovadel ve výhybce bez protáčení závitů vrtule výhybka I. generace</t>
  </si>
  <si>
    <t>970</t>
  </si>
  <si>
    <t>5908075060</t>
  </si>
  <si>
    <t>Souvislé dotahování upevňovadel ve výhybce bez protáčení závitů pražcové šrouby výhybka II. generace</t>
  </si>
  <si>
    <t>972</t>
  </si>
  <si>
    <t>489</t>
  </si>
  <si>
    <t>5908075080</t>
  </si>
  <si>
    <t>Souvislé dotahování upevňovadel ve výhybce bez protáčení závitů šrouby svěrkové a vrtule výhybka I. generace</t>
  </si>
  <si>
    <t>974</t>
  </si>
  <si>
    <t>5908075090</t>
  </si>
  <si>
    <t>Souvislé dotahování upevňovadel ve výhybce bez protáčení závitů šrouby svěrkové a vrtule výhybka II. generace</t>
  </si>
  <si>
    <t>976</t>
  </si>
  <si>
    <t>491</t>
  </si>
  <si>
    <t>5908075110</t>
  </si>
  <si>
    <t>Souvislé dotahování upevňovadel ve výhybce bez protáčení závitů šrouby svěrkové a pražcové šrouby výhybka II. generace</t>
  </si>
  <si>
    <t>978</t>
  </si>
  <si>
    <t>5908075210</t>
  </si>
  <si>
    <t>Souvislé dotahování upevňovadel ve výhybce s protáčením závitů šrouby svěrkové výhybka I. generace</t>
  </si>
  <si>
    <t>980</t>
  </si>
  <si>
    <t>493</t>
  </si>
  <si>
    <t>5908075220</t>
  </si>
  <si>
    <t>Souvislé dotahování upevňovadel ve výhybce s protáčením závitů šrouby svěrkové výhybka II. generace</t>
  </si>
  <si>
    <t>982</t>
  </si>
  <si>
    <t>5908075250</t>
  </si>
  <si>
    <t>Souvislé dotahování upevňovadel ve výhybce s protáčením závitů vrtule výhybka I. generace</t>
  </si>
  <si>
    <t>984</t>
  </si>
  <si>
    <t>495</t>
  </si>
  <si>
    <t>5908075300</t>
  </si>
  <si>
    <t>Souvislé dotahování upevňovadel ve výhybce s protáčením závitů šrouby svěrkové a vrtule výhybka I. generace</t>
  </si>
  <si>
    <t>986</t>
  </si>
  <si>
    <t>5908075310</t>
  </si>
  <si>
    <t>Souvislé dotahování upevňovadel ve výhybce s protáčením závitů šrouby svěrkové a vrtule výhybka II. generace</t>
  </si>
  <si>
    <t>988</t>
  </si>
  <si>
    <t>497</t>
  </si>
  <si>
    <t>5908085010</t>
  </si>
  <si>
    <t>Ojedinělá montáž kolejiva (podkladnice, můstkové desky, spojky)</t>
  </si>
  <si>
    <t>990</t>
  </si>
  <si>
    <t>5908085020</t>
  </si>
  <si>
    <t>Ojedinělá montáž drobného kolejiva (svěrky, spony, šrouby, kroužky, vložky, podložky)</t>
  </si>
  <si>
    <t>992</t>
  </si>
  <si>
    <t>499</t>
  </si>
  <si>
    <t>5908087010</t>
  </si>
  <si>
    <t>Ojedinělá demontáž kolejiva (podkladnice, můstkové desky, spojky)</t>
  </si>
  <si>
    <t>994</t>
  </si>
  <si>
    <t>5908087020</t>
  </si>
  <si>
    <t>Ojedinělá demontáž drobného kolejiva (svěrky, spony, šrouby, kroužky, vložky, podložky)</t>
  </si>
  <si>
    <t>996</t>
  </si>
  <si>
    <t>501</t>
  </si>
  <si>
    <t>5909010020</t>
  </si>
  <si>
    <t>Ojedinělé ruční podbití pražců příčných dřevěných</t>
  </si>
  <si>
    <t>998</t>
  </si>
  <si>
    <t>5909010030</t>
  </si>
  <si>
    <t>Ojedinělé ruční podbití pražců příčných betonových</t>
  </si>
  <si>
    <t>1000</t>
  </si>
  <si>
    <t>503</t>
  </si>
  <si>
    <t>5909010040</t>
  </si>
  <si>
    <t>Ojedinělé ruční podbití pražců příčných ocelových válcovaných</t>
  </si>
  <si>
    <t>1002</t>
  </si>
  <si>
    <t>5909010110</t>
  </si>
  <si>
    <t>Ojedinělé ruční podbití pražců výhybkových dřevěných délky do 3 m</t>
  </si>
  <si>
    <t>1004</t>
  </si>
  <si>
    <t>505</t>
  </si>
  <si>
    <t>5909010120</t>
  </si>
  <si>
    <t>Ojedinělé ruční podbití pražců výhybkových dřevěných délky přes 3 do 4 m</t>
  </si>
  <si>
    <t>1006</t>
  </si>
  <si>
    <t>5909010130</t>
  </si>
  <si>
    <t>Ojedinělé ruční podbití pražců výhybkových dřevěných délky přes 4 m</t>
  </si>
  <si>
    <t>1008</t>
  </si>
  <si>
    <t>507</t>
  </si>
  <si>
    <t>5909010210</t>
  </si>
  <si>
    <t>Ojedinělé ruční podbití pražců výhybkových ocelových válcovaných délky do 3 m</t>
  </si>
  <si>
    <t>1010</t>
  </si>
  <si>
    <t>5909010220</t>
  </si>
  <si>
    <t>Ojedinělé ruční podbití pražců výhybkových ocelových válcovaných délky přes 3 do 4 m</t>
  </si>
  <si>
    <t>1012</t>
  </si>
  <si>
    <t>509</t>
  </si>
  <si>
    <t>5909010230</t>
  </si>
  <si>
    <t>Ojedinělé ruční podbití pražců výhybkových ocelových válcovaných délky přes 4 m</t>
  </si>
  <si>
    <t>1014</t>
  </si>
  <si>
    <t>5909010410</t>
  </si>
  <si>
    <t>Ojedinělé ruční podbití pražců výhybkových betonových délky do 3 m</t>
  </si>
  <si>
    <t>1016</t>
  </si>
  <si>
    <t>511</t>
  </si>
  <si>
    <t>5909010420</t>
  </si>
  <si>
    <t>Ojedinělé ruční podbití pražců výhybkových betonových délky přes 3 do 4 m</t>
  </si>
  <si>
    <t>1018</t>
  </si>
  <si>
    <t>5909010430</t>
  </si>
  <si>
    <t>Ojedinělé ruční podbití pražců výhybkových betonových délky přes 4 m</t>
  </si>
  <si>
    <t>1020</t>
  </si>
  <si>
    <t>513</t>
  </si>
  <si>
    <t>5909015510</t>
  </si>
  <si>
    <t>Příplatek k cenám za podbití dvojčitých pražců</t>
  </si>
  <si>
    <t>1022</t>
  </si>
  <si>
    <t>5909020020</t>
  </si>
  <si>
    <t>Oprava nivelety do 100 mm ručně koleje zdvih</t>
  </si>
  <si>
    <t>1024</t>
  </si>
  <si>
    <t>515</t>
  </si>
  <si>
    <t>5909020120</t>
  </si>
  <si>
    <t>Oprava nivelety do 100 mm ručně výhybky zdvih</t>
  </si>
  <si>
    <t>1026</t>
  </si>
  <si>
    <t>5909025010</t>
  </si>
  <si>
    <t>Odstranění lokálních závad koleje pražce dřevěné nebo ocelové</t>
  </si>
  <si>
    <t>1028</t>
  </si>
  <si>
    <t>517</t>
  </si>
  <si>
    <t>5909025020</t>
  </si>
  <si>
    <t>Odstranění lokálních závad koleje pražce betonové</t>
  </si>
  <si>
    <t>1030</t>
  </si>
  <si>
    <t>5909030010</t>
  </si>
  <si>
    <t>Následná úprava GPK koleje směrové a výškové uspořádání pražce dřevěné nebo ocelové</t>
  </si>
  <si>
    <t>1032</t>
  </si>
  <si>
    <t>519</t>
  </si>
  <si>
    <t>5909030020</t>
  </si>
  <si>
    <t>Následná úprava GPK koleje směrové a výškové uspořádání pražce betonové</t>
  </si>
  <si>
    <t>1034</t>
  </si>
  <si>
    <t>5909031010</t>
  </si>
  <si>
    <t>Úprava GPK koleje směrové a výškové uspořádání pražce dřevěné nebo ocelové</t>
  </si>
  <si>
    <t>1036</t>
  </si>
  <si>
    <t>521</t>
  </si>
  <si>
    <t>5909031020</t>
  </si>
  <si>
    <t>Úprava GPK koleje směrové a výškové uspořádání pražce betonové</t>
  </si>
  <si>
    <t>1038</t>
  </si>
  <si>
    <t>5909032010</t>
  </si>
  <si>
    <t>Přesná úprava GPK koleje směrové a výškové uspořádání pražce dřevěné nebo ocelové</t>
  </si>
  <si>
    <t>1040</t>
  </si>
  <si>
    <t>523</t>
  </si>
  <si>
    <t>5909032020</t>
  </si>
  <si>
    <t>Přesná úprava GPK koleje směrové a výškové uspořádání pražce betonové</t>
  </si>
  <si>
    <t>1042</t>
  </si>
  <si>
    <t>5909035010</t>
  </si>
  <si>
    <t>Odstranění lokálních závad výhybky pražce dřevěné nebo ocelové</t>
  </si>
  <si>
    <t>1044</t>
  </si>
  <si>
    <t>525</t>
  </si>
  <si>
    <t>5909035020</t>
  </si>
  <si>
    <t>Odstranění lokálních závad výhybky pražce betonové</t>
  </si>
  <si>
    <t>1046</t>
  </si>
  <si>
    <t>5909040010</t>
  </si>
  <si>
    <t>Následná úprava GPK výhybky směrové a výškové uspořádání pražce dřevěné nebo ocelové</t>
  </si>
  <si>
    <t>1048</t>
  </si>
  <si>
    <t>527</t>
  </si>
  <si>
    <t>5909040020</t>
  </si>
  <si>
    <t>Následná úprava GPK výhybky směrové a výškové uspořádání pražce betonové</t>
  </si>
  <si>
    <t>1050</t>
  </si>
  <si>
    <t>5909041010</t>
  </si>
  <si>
    <t>Úprava GPK výhybky směrové a výškové uspořádání pražce dřevěné nebo ocelové</t>
  </si>
  <si>
    <t>1052</t>
  </si>
  <si>
    <t>529</t>
  </si>
  <si>
    <t>5909041020</t>
  </si>
  <si>
    <t>Úprava GPK výhybky směrové a výškové uspořádání pražce betonové</t>
  </si>
  <si>
    <t>1054</t>
  </si>
  <si>
    <t>5909042010</t>
  </si>
  <si>
    <t>Přesná úprava GPK výhybky směrové a výškové uspořádání pražce dřevěné nebo ocelové</t>
  </si>
  <si>
    <t>1056</t>
  </si>
  <si>
    <t>531</t>
  </si>
  <si>
    <t>5909042020</t>
  </si>
  <si>
    <t>Přesná úprava GPK výhybky směrové a výškové uspořádání pražce betonové</t>
  </si>
  <si>
    <t>1058</t>
  </si>
  <si>
    <t>5909050010</t>
  </si>
  <si>
    <t>Stabilizace kolejového lože koleje nově zřízeného nebo čistého</t>
  </si>
  <si>
    <t>1060</t>
  </si>
  <si>
    <t>533</t>
  </si>
  <si>
    <t>5909050020</t>
  </si>
  <si>
    <t>Stabilizace kolejového lože koleje stávajícího</t>
  </si>
  <si>
    <t>1062</t>
  </si>
  <si>
    <t>5909050030</t>
  </si>
  <si>
    <t>Stabilizace kolejového lože výhybky nově zřízeného nebo čistého</t>
  </si>
  <si>
    <t>1064</t>
  </si>
  <si>
    <t>535</t>
  </si>
  <si>
    <t>5909050040</t>
  </si>
  <si>
    <t>Stabilizace kolejového lože výhybky stávajícího</t>
  </si>
  <si>
    <t>1066</t>
  </si>
  <si>
    <t>5910010010</t>
  </si>
  <si>
    <t>Odtavovací stykové svařování kolejnic užitých ve stabilní svařovně vstupní délky do 10 m tv. UIC60</t>
  </si>
  <si>
    <t>1068</t>
  </si>
  <si>
    <t>537</t>
  </si>
  <si>
    <t>5910010020</t>
  </si>
  <si>
    <t>Odtavovací stykové svařování kolejnic užitých ve stabilní svařovně vstupní délky do 10 m tv. R65</t>
  </si>
  <si>
    <t>1070</t>
  </si>
  <si>
    <t>5910010030</t>
  </si>
  <si>
    <t>Odtavovací stykové svařování kolejnic užitých ve stabilní svařovně vstupní délky do 10 m tv. S49</t>
  </si>
  <si>
    <t>1072</t>
  </si>
  <si>
    <t>539</t>
  </si>
  <si>
    <t>5910010110</t>
  </si>
  <si>
    <t>Odtavovací stykové svařování kolejnic užitých ve stabilní svařovně vstupní délky přes 10 m tv. UIC60</t>
  </si>
  <si>
    <t>1074</t>
  </si>
  <si>
    <t>5910010120</t>
  </si>
  <si>
    <t>Odtavovací stykové svařování kolejnic užitých ve stabilní svařovně vstupní délky přes 10 m tv. R65</t>
  </si>
  <si>
    <t>1076</t>
  </si>
  <si>
    <t>541</t>
  </si>
  <si>
    <t>5910010130</t>
  </si>
  <si>
    <t>Odtavovací stykové svařování kolejnic užitých ve stabilní svařovně vstupní délky přes 10 m tv. S49</t>
  </si>
  <si>
    <t>1078</t>
  </si>
  <si>
    <t>5910015010</t>
  </si>
  <si>
    <t>Odtavovací stykové svařování mobilní svářečkou kolejnic nových délky do 150 m tv. UIC60</t>
  </si>
  <si>
    <t>svar</t>
  </si>
  <si>
    <t>1080</t>
  </si>
  <si>
    <t>543</t>
  </si>
  <si>
    <t>5910015020</t>
  </si>
  <si>
    <t>Odtavovací stykové svařování mobilní svářečkou kolejnic nových délky do 150 m tv. S49</t>
  </si>
  <si>
    <t>1082</t>
  </si>
  <si>
    <t>5910015110</t>
  </si>
  <si>
    <t>Odtavovací stykové svařování mobilní svářečkou kolejnic nových délky přes 150 m tv .UIC60</t>
  </si>
  <si>
    <t>1084</t>
  </si>
  <si>
    <t>545</t>
  </si>
  <si>
    <t>5910015120</t>
  </si>
  <si>
    <t>Odtavovací stykové svařování mobilní svářečkou kolejnic nových délky přes 150 m tv. S49</t>
  </si>
  <si>
    <t>1086</t>
  </si>
  <si>
    <t>5910015210</t>
  </si>
  <si>
    <t>Odtavovací stykové svařování mobilní svářečkou kolejnic užitých délky do 150 m tv. UIC60</t>
  </si>
  <si>
    <t>1088</t>
  </si>
  <si>
    <t>547</t>
  </si>
  <si>
    <t>5910015220</t>
  </si>
  <si>
    <t>Odtavovací stykové svařování mobilní svářečkou kolejnic užitých délky do 150 m tv. R65</t>
  </si>
  <si>
    <t>1090</t>
  </si>
  <si>
    <t>5910015230</t>
  </si>
  <si>
    <t>Odtavovací stykové svařování mobilní svářečkou kolejnic užitých délky do 150 m tv. S49</t>
  </si>
  <si>
    <t>1092</t>
  </si>
  <si>
    <t>549</t>
  </si>
  <si>
    <t>5910015310</t>
  </si>
  <si>
    <t>Odtavovací stykové svařování mobilní svářečkou kolejnic užitých délky přes 150 m tv. UIC60</t>
  </si>
  <si>
    <t>1094</t>
  </si>
  <si>
    <t>5910015320</t>
  </si>
  <si>
    <t>Odtavovací stykové svařování mobilní svářečkou kolejnic užitých délky přes 150 m tv. R65</t>
  </si>
  <si>
    <t>1096</t>
  </si>
  <si>
    <t>551</t>
  </si>
  <si>
    <t>5910015330</t>
  </si>
  <si>
    <t>Odtavovací stykové svařování mobilní svářečkou kolejnic užitých délky přes 150 m tv. S49</t>
  </si>
  <si>
    <t>1098</t>
  </si>
  <si>
    <t>5910020010</t>
  </si>
  <si>
    <t>Svařování kolejnic termitem plný předehřev standardní spára svar sériový tv. UIC60</t>
  </si>
  <si>
    <t>1100</t>
  </si>
  <si>
    <t>553</t>
  </si>
  <si>
    <t>5910020020</t>
  </si>
  <si>
    <t>Svařování kolejnic termitem plný předehřev standardní spára svar sériový tv. R65</t>
  </si>
  <si>
    <t>1102</t>
  </si>
  <si>
    <t>5910020030</t>
  </si>
  <si>
    <t>Svařování kolejnic termitem plný předehřev standardní spára svar sériový tv. S49</t>
  </si>
  <si>
    <t>1104</t>
  </si>
  <si>
    <t>555</t>
  </si>
  <si>
    <t>5910020110</t>
  </si>
  <si>
    <t>Svařování kolejnic termitem plný předehřev standardní spára svar jednotlivý tv. UIC60</t>
  </si>
  <si>
    <t>1106</t>
  </si>
  <si>
    <t>5910020120</t>
  </si>
  <si>
    <t>Svařování kolejnic termitem plný předehřev standardní spára svar jednotlivý tv. R65</t>
  </si>
  <si>
    <t>1108</t>
  </si>
  <si>
    <t>557</t>
  </si>
  <si>
    <t>5910020130</t>
  </si>
  <si>
    <t>Svařování kolejnic termitem plný předehřev standardní spára svar jednotlivý tv. S49</t>
  </si>
  <si>
    <t>1110</t>
  </si>
  <si>
    <t>5910020140</t>
  </si>
  <si>
    <t>Svařování kolejnic termitem plný předehřev standardní spára svar jednotlivý tv. A</t>
  </si>
  <si>
    <t>1112</t>
  </si>
  <si>
    <t>559</t>
  </si>
  <si>
    <t>5910020310</t>
  </si>
  <si>
    <t>Svařování kolejnic termitem plný předehřev standardní spára svar přechodový tv. R65/UIC60</t>
  </si>
  <si>
    <t>1114</t>
  </si>
  <si>
    <t>5910020320</t>
  </si>
  <si>
    <t>Svařování kolejnic termitem plný předehřev standardní spára svar přechodový tv. R65/S49</t>
  </si>
  <si>
    <t>1116</t>
  </si>
  <si>
    <t>561</t>
  </si>
  <si>
    <t>5910020330</t>
  </si>
  <si>
    <t>Svařování kolejnic termitem plný předehřev standardní spára svar přechodový tv. UIC60/S49</t>
  </si>
  <si>
    <t>1118</t>
  </si>
  <si>
    <t>5910020340</t>
  </si>
  <si>
    <t>Svařování kolejnic termitem plný předehřev standardní spára svar přechodový tv. S49/A</t>
  </si>
  <si>
    <t>1120</t>
  </si>
  <si>
    <t>563</t>
  </si>
  <si>
    <t>5910021010</t>
  </si>
  <si>
    <t>Svařování kolejnic termitem zkrácený předehřev standardní spára svar sériový tv. UIC60</t>
  </si>
  <si>
    <t>1122</t>
  </si>
  <si>
    <t>Svařování kolejnic termitem zkrácený předehřev standardní spára svar sériový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</si>
  <si>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5910021020</t>
  </si>
  <si>
    <t>Svařování kolejnic termitem zkrácený předehřev standardní spára svar sériový tv. S49</t>
  </si>
  <si>
    <t>1124</t>
  </si>
  <si>
    <t>Svařování kolejnic termitem zkrácený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</si>
  <si>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565</t>
  </si>
  <si>
    <t>5910021110</t>
  </si>
  <si>
    <t>Svařování kolejnic termitem zkrácený předehřev standardní spára svar jednotlivý tv. UIC60</t>
  </si>
  <si>
    <t>1126</t>
  </si>
  <si>
    <t>Svařování kolejnic termitem zkrácený předehřev standardní spára svar jednotlivý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</si>
  <si>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5910021120</t>
  </si>
  <si>
    <t>Svařování kolejnic termitem zkrácený předehřev standardní spára svar jednotlivý tv. S49</t>
  </si>
  <si>
    <t>1128</t>
  </si>
  <si>
    <t>Svařování kolejnic termitem zkrácený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</si>
  <si>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567</t>
  </si>
  <si>
    <t>5910022010</t>
  </si>
  <si>
    <t>Svařování kolejnic termitem krátký předehřev široká spára, krátký předehřev svar jednotlivý tv. UIC60</t>
  </si>
  <si>
    <t>1130</t>
  </si>
  <si>
    <t>Svařování kolejnic termitem krátký předehřev široká spára, krátký předehřev svar jednotlivý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</si>
  <si>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5910022020</t>
  </si>
  <si>
    <t>Svařování kolejnic termitem krátký předehřev široká spára, krátký předehřev svar jednotlivý tv. R65</t>
  </si>
  <si>
    <t>1132</t>
  </si>
  <si>
    <t>Svařování kolejnic termitem krátký předehřev široká spára, krátký předehřev svar jednotlivý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</si>
  <si>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569</t>
  </si>
  <si>
    <t>5910022030</t>
  </si>
  <si>
    <t>Svařování kolejnic termitem krátký předehřev široká spára, krátký předehřev svar jednotlivý tv. S49</t>
  </si>
  <si>
    <t>1134</t>
  </si>
  <si>
    <t>Svařování kolejnic termitem krátký předehřev široká spára, krátký předehřev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</si>
  <si>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1654</t>
  </si>
  <si>
    <t>5910020910</t>
  </si>
  <si>
    <t>Svařování kolejnic termitem plný předehřev příplatek typ kolejnic R350HT</t>
  </si>
  <si>
    <t>1136</t>
  </si>
  <si>
    <t>Svařování kolejnic termitem plný předehřev příplatek typ kolejnic R350HT.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</si>
  <si>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5910025010</t>
  </si>
  <si>
    <t>Svařování kolejnic elektrickým obloukem svar sériový tv. UIC60</t>
  </si>
  <si>
    <t>1138</t>
  </si>
  <si>
    <t>571</t>
  </si>
  <si>
    <t>5910025020</t>
  </si>
  <si>
    <t>Svařování kolejnic elektrickým obloukem svar sériový tv. R65</t>
  </si>
  <si>
    <t>1140</t>
  </si>
  <si>
    <t>5910025030</t>
  </si>
  <si>
    <t>Svařování kolejnic elektrickým obloukem svar sériový tv. S49</t>
  </si>
  <si>
    <t>1142</t>
  </si>
  <si>
    <t>573</t>
  </si>
  <si>
    <t>5910025040</t>
  </si>
  <si>
    <t>Svařování kolejnic elektrickým obloukem svar sériový tv. A</t>
  </si>
  <si>
    <t>1144</t>
  </si>
  <si>
    <t>5910025110</t>
  </si>
  <si>
    <t>Svařování kolejnic elektrickým obloukem svar jednotlivý tv. UIC60</t>
  </si>
  <si>
    <t>1146</t>
  </si>
  <si>
    <t>575</t>
  </si>
  <si>
    <t>5910025120</t>
  </si>
  <si>
    <t>Svařování kolejnic elektrickým obloukem svar jednotlivý tv. R65</t>
  </si>
  <si>
    <t>1148</t>
  </si>
  <si>
    <t>5910025130</t>
  </si>
  <si>
    <t>Svařování kolejnic elektrickým obloukem svar jednotlivý tv. S49</t>
  </si>
  <si>
    <t>1150</t>
  </si>
  <si>
    <t>577</t>
  </si>
  <si>
    <t>5910025140</t>
  </si>
  <si>
    <t>Svařování kolejnic elektrickým obloukem svar jednotlivý tv. A</t>
  </si>
  <si>
    <t>1152</t>
  </si>
  <si>
    <t>5910030310</t>
  </si>
  <si>
    <t>Příplatek za směrové vyrovnání kolejnic v obloucích o poloměru 300 m a menším</t>
  </si>
  <si>
    <t>1154</t>
  </si>
  <si>
    <t>579</t>
  </si>
  <si>
    <t>5910035010</t>
  </si>
  <si>
    <t>Dosažení dovolené upínací teploty v BK prodloužením kolejnicového pásu v koleji tv. UIC60</t>
  </si>
  <si>
    <t>1156</t>
  </si>
  <si>
    <t>5910035020</t>
  </si>
  <si>
    <t>Dosažení dovolené upínací teploty v BK prodloužením kolejnicového pásu v koleji tv. R65</t>
  </si>
  <si>
    <t>1158</t>
  </si>
  <si>
    <t>581</t>
  </si>
  <si>
    <t>5910035030</t>
  </si>
  <si>
    <t>Dosažení dovolené upínací teploty v BK prodloužením kolejnicového pásu v koleji tv. S49</t>
  </si>
  <si>
    <t>1160</t>
  </si>
  <si>
    <t>5910035110</t>
  </si>
  <si>
    <t>Dosažení dovolené upínací teploty v BK prodloužením kolejnicového pásu ve výhybce tv. UIC60</t>
  </si>
  <si>
    <t>1162</t>
  </si>
  <si>
    <t>583</t>
  </si>
  <si>
    <t>5910035120</t>
  </si>
  <si>
    <t>Dosažení dovolené upínací teploty v BK prodloužením kolejnicového pásu ve výhybce tv. R65</t>
  </si>
  <si>
    <t>1164</t>
  </si>
  <si>
    <t>5910035130</t>
  </si>
  <si>
    <t>Dosažení dovolené upínací teploty v BK prodloužením kolejnicového pásu ve výhybce tv. S49</t>
  </si>
  <si>
    <t>1166</t>
  </si>
  <si>
    <t>585</t>
  </si>
  <si>
    <t>5910040010</t>
  </si>
  <si>
    <t>Umožnění volné dilatace kolejnice demontáž upevňovadel bez osazení kluzných podložek rozdělení pražců "c"</t>
  </si>
  <si>
    <t>1168</t>
  </si>
  <si>
    <t>5910040020</t>
  </si>
  <si>
    <t>Umožnění volné dilatace kolejnice demontáž upevňovadel bez osazení kluzných podložek rozdělení pražců "d"</t>
  </si>
  <si>
    <t>1170</t>
  </si>
  <si>
    <t>587</t>
  </si>
  <si>
    <t>5910040030</t>
  </si>
  <si>
    <t>Umožnění volné dilatace kolejnice demontáž upevňovadel bez osazení kluzných podložek rozdělení pražců "u"</t>
  </si>
  <si>
    <t>1172</t>
  </si>
  <si>
    <t>5910040040</t>
  </si>
  <si>
    <t>Umožnění volné dilatace kolejnice demontáž upevňovadel bez osazení kluzných podložek rozdělení pražců "e"</t>
  </si>
  <si>
    <t>1174</t>
  </si>
  <si>
    <t>589</t>
  </si>
  <si>
    <t>5910040110</t>
  </si>
  <si>
    <t>Umožnění volné dilatace kolejnice montáž upevňovadel bez odstranění kluzných podložek rozdělení pražců "c"</t>
  </si>
  <si>
    <t>1176</t>
  </si>
  <si>
    <t>5910040120</t>
  </si>
  <si>
    <t>Umožnění volné dilatace kolejnice montáž upevňovadel bez odstranění kluzných podložek rozdělení pražců "d"</t>
  </si>
  <si>
    <t>1178</t>
  </si>
  <si>
    <t>591</t>
  </si>
  <si>
    <t>5910040130</t>
  </si>
  <si>
    <t>Umožnění volné dilatace kolejnice montáž upevňovadel bez odstranění kluzných podložek rozdělení pražců "u"</t>
  </si>
  <si>
    <t>1180</t>
  </si>
  <si>
    <t>5910040140</t>
  </si>
  <si>
    <t>Umožnění volné dilatace kolejnice montáž upevňovadel bez odstranění kluzných podložek rozdělení pražců "e"</t>
  </si>
  <si>
    <t>1182</t>
  </si>
  <si>
    <t>593</t>
  </si>
  <si>
    <t>5910040210</t>
  </si>
  <si>
    <t>Umožnění volné dilatace kolejnice bez demontáže nebo montáže upevňovadel s osazením a odstraněním kluzných podložek rozdělení pražců "c"</t>
  </si>
  <si>
    <t>1184</t>
  </si>
  <si>
    <t>5910040220</t>
  </si>
  <si>
    <t>Umožnění volné dilatace kolejnice bez demontáže nebo montáže upevňovadel s osazením a odstraněním kluzných podložek rozdělení pražců "d"</t>
  </si>
  <si>
    <t>1186</t>
  </si>
  <si>
    <t>595</t>
  </si>
  <si>
    <t>5910040230</t>
  </si>
  <si>
    <t>Umožnění volné dilatace kolejnice bez demontáže nebo montáže upevňovadel s osazením a odstraněním kluzných podložek rozdělení pražců "u"</t>
  </si>
  <si>
    <t>1188</t>
  </si>
  <si>
    <t>5910040240</t>
  </si>
  <si>
    <t>Umožnění volné dilatace kolejnice bez demontáže nebo montáže upevňovadel s osazením a odstraněním kluzných podložek rozdělení pražců "e"</t>
  </si>
  <si>
    <t>1190</t>
  </si>
  <si>
    <t>597</t>
  </si>
  <si>
    <t>5910040310</t>
  </si>
  <si>
    <t>Umožnění volné dilatace kolejnice demontáž upevňovadel s osazením kluzných podložek rozdělení pražců "c"</t>
  </si>
  <si>
    <t>1192</t>
  </si>
  <si>
    <t>5910040320</t>
  </si>
  <si>
    <t>Umožnění volné dilatace kolejnice demontáž upevňovadel s osazením kluzných podložek rozdělení pražců "d"</t>
  </si>
  <si>
    <t>1194</t>
  </si>
  <si>
    <t>599</t>
  </si>
  <si>
    <t>5910040330</t>
  </si>
  <si>
    <t>Umožnění volné dilatace kolejnice demontáž upevňovadel s osazením kluzných podložek rozdělení pražců "u"</t>
  </si>
  <si>
    <t>1196</t>
  </si>
  <si>
    <t>5910040340</t>
  </si>
  <si>
    <t>Umožnění volné dilatace kolejnice demontáž upevňovadel s osazením kluzných podložek rozdělení pražců "e"</t>
  </si>
  <si>
    <t>1198</t>
  </si>
  <si>
    <t>601</t>
  </si>
  <si>
    <t>5910040410</t>
  </si>
  <si>
    <t>Umožnění volné dilatace kolejnice montáž upevňovadel s odstraněním kluzných podložek rozdělení pražců "c"</t>
  </si>
  <si>
    <t>1200</t>
  </si>
  <si>
    <t>5910040420</t>
  </si>
  <si>
    <t>Umožnění volné dilatace kolejnice montáž upevňovadel s odstraněním kluzných podložek rozdělení pražců "d"</t>
  </si>
  <si>
    <t>1202</t>
  </si>
  <si>
    <t>603</t>
  </si>
  <si>
    <t>5910040430</t>
  </si>
  <si>
    <t>Umožnění volné dilatace kolejnice montáž upevňovadel s odstraněním kluzných podložek rozdělení pražců "u"</t>
  </si>
  <si>
    <t>1204</t>
  </si>
  <si>
    <t>5910040440</t>
  </si>
  <si>
    <t>Umožnění volné dilatace kolejnice montáž upevňovadel s odstraněním kluzných podložek rozdělení pražců "e"</t>
  </si>
  <si>
    <t>1206</t>
  </si>
  <si>
    <t>605</t>
  </si>
  <si>
    <t>5910045010</t>
  </si>
  <si>
    <t>Zajištění polohy kolejnice bočními válečkovými opěrkami rozdělení pražců "c"</t>
  </si>
  <si>
    <t>1208</t>
  </si>
  <si>
    <t>5910045020</t>
  </si>
  <si>
    <t>Zajištění polohy kolejnice bočními válečkovými opěrkami rozdělení pražců "d"</t>
  </si>
  <si>
    <t>1210</t>
  </si>
  <si>
    <t>607</t>
  </si>
  <si>
    <t>5910045030</t>
  </si>
  <si>
    <t>Zajištění polohy kolejnice bočními válečkovými opěrkami rozdělení pražců "u"</t>
  </si>
  <si>
    <t>1212</t>
  </si>
  <si>
    <t>5910045040</t>
  </si>
  <si>
    <t>Zajištění polohy kolejnice bočními válečkovými opěrkami rozdělení pražců "e"</t>
  </si>
  <si>
    <t>1214</t>
  </si>
  <si>
    <t>609</t>
  </si>
  <si>
    <t>5910050010</t>
  </si>
  <si>
    <t>Umožnění volné dilatace dílů výhybek demontáž upevňovadel výhybka I. generace</t>
  </si>
  <si>
    <t>1216</t>
  </si>
  <si>
    <t>5910050020</t>
  </si>
  <si>
    <t>Umožnění volné dilatace dílů výhybek demontáž upevňovadel výhybka II. generace</t>
  </si>
  <si>
    <t>1218</t>
  </si>
  <si>
    <t>611</t>
  </si>
  <si>
    <t>5910050110</t>
  </si>
  <si>
    <t>Umožnění volné dilatace dílů výhybek montáž upevňovadel výhybka I. generace</t>
  </si>
  <si>
    <t>1220</t>
  </si>
  <si>
    <t>5910050120</t>
  </si>
  <si>
    <t>Umožnění volné dilatace dílů výhybek montáž upevňovadel výhybka II. generace</t>
  </si>
  <si>
    <t>1222</t>
  </si>
  <si>
    <t>613</t>
  </si>
  <si>
    <t>5910060010</t>
  </si>
  <si>
    <t>Ojedinělé broušení kolejnic R260 do hloubky do 2 mm</t>
  </si>
  <si>
    <t>1224</t>
  </si>
  <si>
    <t>5910060020</t>
  </si>
  <si>
    <t>Ojedinělé broušení kolejnic R260 do hloubky přes 2 mm</t>
  </si>
  <si>
    <t>1226</t>
  </si>
  <si>
    <t>615</t>
  </si>
  <si>
    <t>5910060110</t>
  </si>
  <si>
    <t>Ojedinělé broušení kolejnic R350HT do hloubky do 2 mm</t>
  </si>
  <si>
    <t>1228</t>
  </si>
  <si>
    <t>5910060120</t>
  </si>
  <si>
    <t>Ojedinělé broušení kolejnic R350HT do hloubky přes 2 mm</t>
  </si>
  <si>
    <t>1230</t>
  </si>
  <si>
    <t>617</t>
  </si>
  <si>
    <t>5910063010</t>
  </si>
  <si>
    <t>Opravné souvislé broušení kolejnic R260 head checking, povrchové vady, příčný a podélný profil hloubky do 2 mm</t>
  </si>
  <si>
    <t>1232</t>
  </si>
  <si>
    <t>5910063020</t>
  </si>
  <si>
    <t>Opravné souvislé broušení kolejnic R260 head checking, povrchové vady, příčný a podélný profil hloubky přes 2 mm do 4 mm</t>
  </si>
  <si>
    <t>1234</t>
  </si>
  <si>
    <t>619</t>
  </si>
  <si>
    <t>5910063030</t>
  </si>
  <si>
    <t>Opravné souvislé broušení kolejnic R260 head checking, povrchové vady, příčný a podélný profil hloubky přes 4 mm</t>
  </si>
  <si>
    <t>1236</t>
  </si>
  <si>
    <t>5910063050</t>
  </si>
  <si>
    <t>Opravné souvislé broušení kolejnic R260 příčný a podélný profil oprava příčného a podélného profilu</t>
  </si>
  <si>
    <t>1238</t>
  </si>
  <si>
    <t>621</t>
  </si>
  <si>
    <t>5910063060</t>
  </si>
  <si>
    <t>Opravné souvislé broušení kolejnic R260 příčný a podélný profil vlnkovitost</t>
  </si>
  <si>
    <t>1240</t>
  </si>
  <si>
    <t>5910063110</t>
  </si>
  <si>
    <t>Opravné souvislé broušení kolejnic R350HT head checking, povrchové vady, příčný a podélný profil hloubky do 2 mm</t>
  </si>
  <si>
    <t>1242</t>
  </si>
  <si>
    <t>623</t>
  </si>
  <si>
    <t>5910063120</t>
  </si>
  <si>
    <t>Opravné souvislé broušení kolejnic R350HT head checking, povrchové vady, příčný a podélný profil hloubky přes 2 mm do 4 mm</t>
  </si>
  <si>
    <t>1244</t>
  </si>
  <si>
    <t>5910063130</t>
  </si>
  <si>
    <t>Opravné souvislé broušení kolejnic R350HT head checking, povrchové vady, příčný a podélný profil hloubky přes 4 mm</t>
  </si>
  <si>
    <t>1246</t>
  </si>
  <si>
    <t>625</t>
  </si>
  <si>
    <t>5910063150</t>
  </si>
  <si>
    <t>Opravné souvislé broušení kolejnic R350HT příčný a podélný profil oprava příčného a podélného profilu</t>
  </si>
  <si>
    <t>1248</t>
  </si>
  <si>
    <t>5910063160</t>
  </si>
  <si>
    <t>Opravné souvislé broušení kolejnic R350HT příčný a podélný profil vlnkovitost</t>
  </si>
  <si>
    <t>1250</t>
  </si>
  <si>
    <t>627</t>
  </si>
  <si>
    <t>5910065010</t>
  </si>
  <si>
    <t>Odstranění převalků izolovaného styku lepeného</t>
  </si>
  <si>
    <t>1252</t>
  </si>
  <si>
    <t>5910065020</t>
  </si>
  <si>
    <t>Odstranění převalků izolovaného styku montovaného</t>
  </si>
  <si>
    <t>1254</t>
  </si>
  <si>
    <t>629</t>
  </si>
  <si>
    <t>5910070010</t>
  </si>
  <si>
    <t>Základní broušení výhybky optimalizace příčného profilu</t>
  </si>
  <si>
    <t>1256</t>
  </si>
  <si>
    <t>5910075010</t>
  </si>
  <si>
    <t>Opravné broušení jazyka šíře plochy do 30 mm hloubky do 2 mm</t>
  </si>
  <si>
    <t>1258</t>
  </si>
  <si>
    <t>631</t>
  </si>
  <si>
    <t>5910075020</t>
  </si>
  <si>
    <t>Opravné broušení jazyka šíře plochy do 30 mm hloubky přes 2 mm</t>
  </si>
  <si>
    <t>1260</t>
  </si>
  <si>
    <t>5910075050</t>
  </si>
  <si>
    <t>Opravné broušení jazyka šíře plochy přes 30 mm hloubky do 2 mm</t>
  </si>
  <si>
    <t>1262</t>
  </si>
  <si>
    <t>633</t>
  </si>
  <si>
    <t>5910075060</t>
  </si>
  <si>
    <t>Opravné broušení jazyka šíře plochy přes 30 mm hloubky přes 2 mm</t>
  </si>
  <si>
    <t>1264</t>
  </si>
  <si>
    <t>5910075110</t>
  </si>
  <si>
    <t>Opravné broušení opornice šíře plochy do 30 mm hloubky do 2 mm</t>
  </si>
  <si>
    <t>1266</t>
  </si>
  <si>
    <t>635</t>
  </si>
  <si>
    <t>5910075120</t>
  </si>
  <si>
    <t>Opravné broušení opornice šíře plochy do 30 mm hloubky přes 2 mm</t>
  </si>
  <si>
    <t>1268</t>
  </si>
  <si>
    <t>5910075150</t>
  </si>
  <si>
    <t>Opravné broušení opornice šíře plochy přes 30 mm hloubky do 2 mm</t>
  </si>
  <si>
    <t>1270</t>
  </si>
  <si>
    <t>637</t>
  </si>
  <si>
    <t>5910075160</t>
  </si>
  <si>
    <t>Opravné broušení opornice šíře plochy přes 30 mm hloubky přes 2 mm</t>
  </si>
  <si>
    <t>1272</t>
  </si>
  <si>
    <t>5910075210</t>
  </si>
  <si>
    <t>Opravné broušení výhybkové kolejnice šíře plochy do 30 mm hloubky do 2 mm</t>
  </si>
  <si>
    <t>1274</t>
  </si>
  <si>
    <t>639</t>
  </si>
  <si>
    <t>5910075220</t>
  </si>
  <si>
    <t>Opravné broušení výhybkové kolejnice šíře plochy do 30 mm hloubky přes 2 mm</t>
  </si>
  <si>
    <t>1276</t>
  </si>
  <si>
    <t>5910075250</t>
  </si>
  <si>
    <t>Opravné broušení výhybkové kolejnice šíře plochy přes 30 mm hloubky do 2 mm</t>
  </si>
  <si>
    <t>1278</t>
  </si>
  <si>
    <t>641</t>
  </si>
  <si>
    <t>5910075260</t>
  </si>
  <si>
    <t>Opravné broušení výhybkové kolejnice šíře plochy přes 30 mm hloubky přes 2 mm</t>
  </si>
  <si>
    <t>1280</t>
  </si>
  <si>
    <t>5910075310</t>
  </si>
  <si>
    <t>Opravné broušení hrotnice PHS šíře plochy do 30 mm hloubky do 2 mm</t>
  </si>
  <si>
    <t>1282</t>
  </si>
  <si>
    <t>643</t>
  </si>
  <si>
    <t>5910075320</t>
  </si>
  <si>
    <t>Opravné broušení hrotnice PHS šíře plochy do 30 mm hloubky přes 2 mm</t>
  </si>
  <si>
    <t>1284</t>
  </si>
  <si>
    <t>5910075350</t>
  </si>
  <si>
    <t>Opravné broušení hrotnice PHS šíře plochy přes 30 mm hloubky do 2 mm</t>
  </si>
  <si>
    <t>1286</t>
  </si>
  <si>
    <t>645</t>
  </si>
  <si>
    <t>5910075360</t>
  </si>
  <si>
    <t>Opravné broušení hrotnice PHS šíře plochy přes 30 mm hloubky přes 2 mm</t>
  </si>
  <si>
    <t>1288</t>
  </si>
  <si>
    <t>5910080110</t>
  </si>
  <si>
    <t>Opravné broušení srdcovky jednoduché 1:7,5 a 1:9 hloubky do 2 mm</t>
  </si>
  <si>
    <t>1290</t>
  </si>
  <si>
    <t>649</t>
  </si>
  <si>
    <t>5910080120</t>
  </si>
  <si>
    <t>Opravné broušení srdcovky jednoduché 1:7,5 a 1:9 hloubky přes 2 mm</t>
  </si>
  <si>
    <t>1292</t>
  </si>
  <si>
    <t>5910080210</t>
  </si>
  <si>
    <t>Opravné broušení srdcovky jednoduché 1:11 a 1:12 hloubky do 2 mm</t>
  </si>
  <si>
    <t>1294</t>
  </si>
  <si>
    <t>651</t>
  </si>
  <si>
    <t>5910080220</t>
  </si>
  <si>
    <t>Opravné broušení srdcovky jednoduché 1:11 a 1:12 hloubky přes 2 mm</t>
  </si>
  <si>
    <t>1296</t>
  </si>
  <si>
    <t>5910080310</t>
  </si>
  <si>
    <t>Opravné broušení srdcovky jednoduché 1:14 a 1:18,5 hloubky do 2 mm</t>
  </si>
  <si>
    <t>1298</t>
  </si>
  <si>
    <t>653</t>
  </si>
  <si>
    <t>5910080320</t>
  </si>
  <si>
    <t>Opravné broušení srdcovky jednoduché 1:14 a 1:18,5 hloubky přes 2 mm</t>
  </si>
  <si>
    <t>1300</t>
  </si>
  <si>
    <t>5910085030</t>
  </si>
  <si>
    <t>Navaření hlavy kolejnice tv. S49</t>
  </si>
  <si>
    <t>cm2</t>
  </si>
  <si>
    <t>1302</t>
  </si>
  <si>
    <t>657</t>
  </si>
  <si>
    <t>5910085040</t>
  </si>
  <si>
    <t>Navaření hlavy kolejnice tv. T</t>
  </si>
  <si>
    <t>1304</t>
  </si>
  <si>
    <t>5910085050</t>
  </si>
  <si>
    <t>Navaření hlavy kolejnice tv. A</t>
  </si>
  <si>
    <t>1306</t>
  </si>
  <si>
    <t>659</t>
  </si>
  <si>
    <t>5910090010</t>
  </si>
  <si>
    <t>Navaření srdcovky jednoduché montované z kolejnic úhel odbočení přes 8° (1:5,7) hloubky do 10 mm</t>
  </si>
  <si>
    <t>1308</t>
  </si>
  <si>
    <t>5910090020</t>
  </si>
  <si>
    <t>Navaření srdcovky jednoduché montované z kolejnic úhel odbočení přes 8° (1:5,7) hloubky přes 10 do 20 mm</t>
  </si>
  <si>
    <t>1310</t>
  </si>
  <si>
    <t>661</t>
  </si>
  <si>
    <t>5910090030</t>
  </si>
  <si>
    <t>Navaření srdcovky jednoduché montované z kolejnic úhel odbočení přes 8° (1:5,7) hloubky přes 20 do 35 mm</t>
  </si>
  <si>
    <t>1312</t>
  </si>
  <si>
    <t>5910090050</t>
  </si>
  <si>
    <t>Navaření srdcovky jednoduché montované z kolejnic úhel odbočení 5°-7,9° (1:7,5 až 1:9) hloubky do 10 mm</t>
  </si>
  <si>
    <t>1314</t>
  </si>
  <si>
    <t>663</t>
  </si>
  <si>
    <t>5910090060</t>
  </si>
  <si>
    <t>Navaření srdcovky jednoduché montované z kolejnic úhel odbočení 5°-7,9° (1:7,5 až 1:9) hloubky přes 10 do 20 mm</t>
  </si>
  <si>
    <t>1316</t>
  </si>
  <si>
    <t>5910090070</t>
  </si>
  <si>
    <t>Navaření srdcovky jednoduché montované z kolejnic úhel odbočení 5°-7,9° (1:7,5 až 1:9) hloubky přes 20 do 35 mm</t>
  </si>
  <si>
    <t>1318</t>
  </si>
  <si>
    <t>665</t>
  </si>
  <si>
    <t>5910090110</t>
  </si>
  <si>
    <t>Navaření srdcovky jednoduché montované z kolejnic úhel odbočení 3,5°-4,9° (1:11 až 1:14) hloubky do 10 mm</t>
  </si>
  <si>
    <t>1320</t>
  </si>
  <si>
    <t>5910090120</t>
  </si>
  <si>
    <t>Navaření srdcovky jednoduché montované z kolejnic úhel odbočení 3,5°-4,9° (1:11 až 1:14) hloubky přes 10 do 20 mm</t>
  </si>
  <si>
    <t>1322</t>
  </si>
  <si>
    <t>667</t>
  </si>
  <si>
    <t>5910090130</t>
  </si>
  <si>
    <t>Navaření srdcovky jednoduché montované z kolejnic úhel odbočení 3,5°-4,9° (1:11 až 1:14) hloubky přes 20 do 35 mm</t>
  </si>
  <si>
    <t>1324</t>
  </si>
  <si>
    <t>5910090150</t>
  </si>
  <si>
    <t>Navaření srdcovky jednoduché montované z kolejnic hloubky úhel odbočení 3,4° (1:18,5) do 10 mm</t>
  </si>
  <si>
    <t>1326</t>
  </si>
  <si>
    <t>669</t>
  </si>
  <si>
    <t>5910090160</t>
  </si>
  <si>
    <t>Navaření srdcovky jednoduché montované z kolejnic hloubky úhel odbočení 3,4° (1:18,5) přes 10 do 20 mm</t>
  </si>
  <si>
    <t>1328</t>
  </si>
  <si>
    <t>5910090180</t>
  </si>
  <si>
    <t>Navaření srdcovky jednoduché montované z kolejnic hloubky úhel odbočení 3,4° (1:18,5) přes 20 do 35 mm</t>
  </si>
  <si>
    <t>1330</t>
  </si>
  <si>
    <t>671</t>
  </si>
  <si>
    <t>5910090210</t>
  </si>
  <si>
    <t>Navaření srdcovky jednoduché s kovaným klínem nebo s hrotem klínu z plnoprofilové kolejnice úhel odbočení 1:7,5 až 1:9 opotřebení do 10 mm</t>
  </si>
  <si>
    <t>1332</t>
  </si>
  <si>
    <t>5910090220</t>
  </si>
  <si>
    <t>Navaření srdcovky jednoduché s kovaným klínem nebo s hrotem klínu z plnoprofilové kolejnice úhel odbočení 1:7,5 až 1:9 opotřebení přes 10 do 20 mm</t>
  </si>
  <si>
    <t>1334</t>
  </si>
  <si>
    <t>673</t>
  </si>
  <si>
    <t>5910090230</t>
  </si>
  <si>
    <t>Navaření srdcovky jednoduché s kovaným klínem nebo s hrotem klínu z plnoprofilové kolejnice úhel odbočení 1:7,5 až 1:9 opotřebení přes 20 do 35 mm</t>
  </si>
  <si>
    <t>1336</t>
  </si>
  <si>
    <t>5910090250</t>
  </si>
  <si>
    <t>Navaření srdcovky jednoduché s kovaným klínem nebo s hrotem klínu z plnoprofilové kolejnice úhel odbočení 1:11 až 1:14 opotřebení do 10 mm</t>
  </si>
  <si>
    <t>1338</t>
  </si>
  <si>
    <t>675</t>
  </si>
  <si>
    <t>5910090260</t>
  </si>
  <si>
    <t>Navaření srdcovky jednoduché s kovaným klínem nebo s hrotem klínu z plnoprofilové kolejnice úhel odbočení 1:11 až 1:14 opotřebení přes 10 do 20 mm</t>
  </si>
  <si>
    <t>1340</t>
  </si>
  <si>
    <t>5910090270</t>
  </si>
  <si>
    <t>Navaření srdcovky jednoduché s kovaným klínem nebo s hrotem klínu z plnoprofilové kolejnice úhel odbočení 1:11 až 1:14 opotřebení přes 20 do 35 mm</t>
  </si>
  <si>
    <t>1342</t>
  </si>
  <si>
    <t>677</t>
  </si>
  <si>
    <t>5910090310</t>
  </si>
  <si>
    <t>Navaření srdcovky jednoduché s kovaným klínem nebo s hrotem klínu z plnoprofilové kolejnice úhel odbočení 1:18,5 opotřebení do 10 mm</t>
  </si>
  <si>
    <t>1344</t>
  </si>
  <si>
    <t>5910090320</t>
  </si>
  <si>
    <t>Navaření srdcovky jednoduché s kovaným klínem nebo s hrotem klínu z plnoprofilové kolejnice úhel odbočení 1:18,5 opotřebení přes 10 do 20 mm</t>
  </si>
  <si>
    <t>1346</t>
  </si>
  <si>
    <t>679</t>
  </si>
  <si>
    <t>5910090330</t>
  </si>
  <si>
    <t>Navaření srdcovky jednoduché s kovaným klínem nebo s hrotem klínu z plnoprofilové kolejnice úhel odbočení 1:18,5 opotřebení přes 20 do 35 mm</t>
  </si>
  <si>
    <t>1348</t>
  </si>
  <si>
    <t>5910090350</t>
  </si>
  <si>
    <t>Navaření srdcovky jednoduché lité z oceli bainitické úhel odbočení 1:7,5 až 1:9 opotřebení do 10 mm</t>
  </si>
  <si>
    <t>1350</t>
  </si>
  <si>
    <t>681</t>
  </si>
  <si>
    <t>5910090360</t>
  </si>
  <si>
    <t>Navaření srdcovky jednoduché lité z oceli bainitické úhel odbočení 1:7,5 až 1:9 opotřebení přes 10 do 20 mm</t>
  </si>
  <si>
    <t>1352</t>
  </si>
  <si>
    <t>5910090370</t>
  </si>
  <si>
    <t>Navaření srdcovky jednoduché lité z oceli bainitické úhel odbočení 1:7,5 až 1:9 opotřebení přes 20 do 35 mm</t>
  </si>
  <si>
    <t>1354</t>
  </si>
  <si>
    <t>683</t>
  </si>
  <si>
    <t>5910090410</t>
  </si>
  <si>
    <t>Navaření srdcovky jednoduché lité z oceli bainitické úhel odbočení 1:11 až 1:14 opotřebení do 10 mm</t>
  </si>
  <si>
    <t>1356</t>
  </si>
  <si>
    <t>5910090420</t>
  </si>
  <si>
    <t>Navaření srdcovky jednoduché lité z oceli bainitické úhel odbočení 1:11 až 1:14 opotřebení přes 10 do 20 mm</t>
  </si>
  <si>
    <t>1358</t>
  </si>
  <si>
    <t>685</t>
  </si>
  <si>
    <t>5910090430</t>
  </si>
  <si>
    <t>Navaření srdcovky jednoduché lité z oceli bainitické úhel odbočení 1:11 až 1:14 opotřebení přes 20 do 35 mm</t>
  </si>
  <si>
    <t>1360</t>
  </si>
  <si>
    <t>5910090450</t>
  </si>
  <si>
    <t>Navaření srdcovky jednoduché lité z oceli bainitické úhel odbočení 1:18,5 opotřebení do 10 mm</t>
  </si>
  <si>
    <t>1362</t>
  </si>
  <si>
    <t>687</t>
  </si>
  <si>
    <t>5910090460</t>
  </si>
  <si>
    <t>Navaření srdcovky jednoduché lité z oceli bainitické úhel odbočení 1:18,5 opotřebení přes 10 do 20 mm</t>
  </si>
  <si>
    <t>1364</t>
  </si>
  <si>
    <t>5910090470</t>
  </si>
  <si>
    <t>Navaření srdcovky jednoduché lité z oceli bainitické úhel odbočení 1:18,5 opotřebení přes 20 do 35 mm</t>
  </si>
  <si>
    <t>1366</t>
  </si>
  <si>
    <t>689</t>
  </si>
  <si>
    <t>5910090510</t>
  </si>
  <si>
    <t>Navaření srdcovky jednoduché lité z oceli manganové úhel odbočení 1:7,5 až 1:9 opotřebení do 4 mm</t>
  </si>
  <si>
    <t>1368</t>
  </si>
  <si>
    <t>5910090520</t>
  </si>
  <si>
    <t>Navaření srdcovky jednoduché lité z oceli manganové úhel odbočení 1:7,5 až 1:9 opotřebení přes 4 do 10 mm</t>
  </si>
  <si>
    <t>1370</t>
  </si>
  <si>
    <t>691</t>
  </si>
  <si>
    <t>5910090530</t>
  </si>
  <si>
    <t>Navaření srdcovky jednoduché lité z oceli manganové úhel odbočení 1:7,5 až 1:9 opotřebení přes 10 mm</t>
  </si>
  <si>
    <t>1372</t>
  </si>
  <si>
    <t>5910090550</t>
  </si>
  <si>
    <t>Navaření srdcovky jednoduché lité z oceli manganové úhel odbočení 1:11 až 1:14 opotřebení do 4 mm</t>
  </si>
  <si>
    <t>1374</t>
  </si>
  <si>
    <t>693</t>
  </si>
  <si>
    <t>5910090560</t>
  </si>
  <si>
    <t>Navaření srdcovky jednoduché lité z oceli manganové úhel odbočení 1:11 až 1:14 opotřebení přes 4 do 10 mm</t>
  </si>
  <si>
    <t>1376</t>
  </si>
  <si>
    <t>5910090570</t>
  </si>
  <si>
    <t>Navaření srdcovky jednoduché lité z oceli manganové úhel odbočení 1:11 až 1:14 opotřebení přes 10 mm</t>
  </si>
  <si>
    <t>1378</t>
  </si>
  <si>
    <t>695</t>
  </si>
  <si>
    <t>5910090610</t>
  </si>
  <si>
    <t>Navaření srdcovky jednoduché lité z oceli manganové úhel odbočení 1:18,5 opotřebení do 4 mm</t>
  </si>
  <si>
    <t>1380</t>
  </si>
  <si>
    <t>5910090620</t>
  </si>
  <si>
    <t>Navaření srdcovky jednoduché lité z oceli manganové úhel odbočení 1:18,5 opotřebení přes 4 do 10 mm</t>
  </si>
  <si>
    <t>1382</t>
  </si>
  <si>
    <t>697</t>
  </si>
  <si>
    <t>5910090630</t>
  </si>
  <si>
    <t>Navaření srdcovky jednoduché lité z oceli manganové úhel odbočení 1:18,5 opotřebení přes 10 mm</t>
  </si>
  <si>
    <t>1384</t>
  </si>
  <si>
    <t>5910095010</t>
  </si>
  <si>
    <t>Navaření srdcovky dvojité montované opotřebení do 10 mm</t>
  </si>
  <si>
    <t>1386</t>
  </si>
  <si>
    <t>699</t>
  </si>
  <si>
    <t>5910095020</t>
  </si>
  <si>
    <t>Navaření srdcovky dvojité montované opotřebení přes 10 do 20 mm</t>
  </si>
  <si>
    <t>1388</t>
  </si>
  <si>
    <t>5910095030</t>
  </si>
  <si>
    <t>Navaření srdcovky dvojité montované opotřebení přes 20 do 35 mm</t>
  </si>
  <si>
    <t>1390</t>
  </si>
  <si>
    <t>701</t>
  </si>
  <si>
    <t>5910105010</t>
  </si>
  <si>
    <t>Navaření lokální vady jazyka</t>
  </si>
  <si>
    <t>1392</t>
  </si>
  <si>
    <t>5910105020</t>
  </si>
  <si>
    <t>Navaření lokální vady opornice</t>
  </si>
  <si>
    <t>1394</t>
  </si>
  <si>
    <t>703</t>
  </si>
  <si>
    <t>5910110010</t>
  </si>
  <si>
    <t>Navaření přídržnice Kn 60 opotřebení do 10 mm</t>
  </si>
  <si>
    <t>1396</t>
  </si>
  <si>
    <t>5910110020</t>
  </si>
  <si>
    <t>Navaření přídržnice Kn 60 opotřebení přes 10 do 15 mm</t>
  </si>
  <si>
    <t>1398</t>
  </si>
  <si>
    <t>705</t>
  </si>
  <si>
    <t>5910110030</t>
  </si>
  <si>
    <t>Navaření přídržnice Kn 60 opotřebení přes 15 mm</t>
  </si>
  <si>
    <t>1400</t>
  </si>
  <si>
    <t>5910110110</t>
  </si>
  <si>
    <t>Navaření přídržnice tvar obrácené"T" (plech) opotřebení do 10 mm</t>
  </si>
  <si>
    <t>1402</t>
  </si>
  <si>
    <t>707</t>
  </si>
  <si>
    <t>5910110120</t>
  </si>
  <si>
    <t>Navaření přídržnice tvar obrácené"T" (plech) opotřebení přes 10 mm</t>
  </si>
  <si>
    <t>1404</t>
  </si>
  <si>
    <t>5910115020</t>
  </si>
  <si>
    <t>Oprava deformací rovnáním svaru</t>
  </si>
  <si>
    <t>1406</t>
  </si>
  <si>
    <t>709</t>
  </si>
  <si>
    <t>5910120010</t>
  </si>
  <si>
    <t>Ohýbání kolejnic hmotnosti do 50 kg/m</t>
  </si>
  <si>
    <t>1408</t>
  </si>
  <si>
    <t>5910130010</t>
  </si>
  <si>
    <t>Demontáž zádržné opěrky z jazyka</t>
  </si>
  <si>
    <t>1410</t>
  </si>
  <si>
    <t>711</t>
  </si>
  <si>
    <t>5910130020</t>
  </si>
  <si>
    <t>Demontáž zádržné opěrky z opornice</t>
  </si>
  <si>
    <t>1412</t>
  </si>
  <si>
    <t>5910130030</t>
  </si>
  <si>
    <t>Demontáž zádržné opěrky z jazyka i opornice</t>
  </si>
  <si>
    <t>pár</t>
  </si>
  <si>
    <t>1414</t>
  </si>
  <si>
    <t>713</t>
  </si>
  <si>
    <t>5910131010</t>
  </si>
  <si>
    <t>Montáž zádržné opěrky na jazyk</t>
  </si>
  <si>
    <t>1416</t>
  </si>
  <si>
    <t>5910131020</t>
  </si>
  <si>
    <t>Montáž zádržné opěrky na opornici</t>
  </si>
  <si>
    <t>1418</t>
  </si>
  <si>
    <t>715</t>
  </si>
  <si>
    <t>5910131030</t>
  </si>
  <si>
    <t>Montáž zádržné opěrky na jazyk i opornici</t>
  </si>
  <si>
    <t>1420</t>
  </si>
  <si>
    <t>5910132030</t>
  </si>
  <si>
    <t>Zřízení zádržné opěrky na jazyku i opornici</t>
  </si>
  <si>
    <t>1422</t>
  </si>
  <si>
    <t>717</t>
  </si>
  <si>
    <t>5910134010</t>
  </si>
  <si>
    <t>Výměna pražcové kotvy v koleji</t>
  </si>
  <si>
    <t>1424</t>
  </si>
  <si>
    <t>5910134020</t>
  </si>
  <si>
    <t>Výměna pražcové kotvy ve výhybce</t>
  </si>
  <si>
    <t>1426</t>
  </si>
  <si>
    <t>719</t>
  </si>
  <si>
    <t>5910135010</t>
  </si>
  <si>
    <t>Demontáž pražcové kotvy v koleji</t>
  </si>
  <si>
    <t>1428</t>
  </si>
  <si>
    <t>5910135020</t>
  </si>
  <si>
    <t>Demontáž pražcové kotvy ve výhybce</t>
  </si>
  <si>
    <t>1430</t>
  </si>
  <si>
    <t>721</t>
  </si>
  <si>
    <t>5910136010</t>
  </si>
  <si>
    <t>Montáž pražcové kotvy v koleji</t>
  </si>
  <si>
    <t>1432</t>
  </si>
  <si>
    <t>5910136020</t>
  </si>
  <si>
    <t>Montáž pražcové kotvy ve výhybce</t>
  </si>
  <si>
    <t>1434</t>
  </si>
  <si>
    <t>723</t>
  </si>
  <si>
    <t>5910137010</t>
  </si>
  <si>
    <t>Kontrola pražcové kotvy v koleji</t>
  </si>
  <si>
    <t>1436</t>
  </si>
  <si>
    <t>5910137020</t>
  </si>
  <si>
    <t>Kontrola pražcové kotvy ve výhybce</t>
  </si>
  <si>
    <t>1438</t>
  </si>
  <si>
    <t>725</t>
  </si>
  <si>
    <t>5911001010</t>
  </si>
  <si>
    <t>Čištění a mazání výhybky jednoduché s úhlem odbočení 1:5,7 až 1:11 nebo 8° až 5°</t>
  </si>
  <si>
    <t>1440</t>
  </si>
  <si>
    <t>5911001020</t>
  </si>
  <si>
    <t>Čištění a mazání výhybky jednoduché s úhlem odbočení 1:12 až 1:18,5 nebo 3° až 4,5°</t>
  </si>
  <si>
    <t>1442</t>
  </si>
  <si>
    <t>727</t>
  </si>
  <si>
    <t>5911001110</t>
  </si>
  <si>
    <t>Čištění a mazání výhybky křižovatkové celé</t>
  </si>
  <si>
    <t>1444</t>
  </si>
  <si>
    <t>5911001130</t>
  </si>
  <si>
    <t>Čištění a mazání výhybky křižovatkové s pohyblivým hrotem srdcovky</t>
  </si>
  <si>
    <t>1446</t>
  </si>
  <si>
    <t>729</t>
  </si>
  <si>
    <t>5911005010</t>
  </si>
  <si>
    <t>Válečková stolička jazyka nadzvedávací výměna s upevněním na patu kolejnice</t>
  </si>
  <si>
    <t>1448</t>
  </si>
  <si>
    <t>5911005110</t>
  </si>
  <si>
    <t>Válečková stolička jazyka nadzvedávací demontáž s upevněním na patu kolejnice</t>
  </si>
  <si>
    <t>1450</t>
  </si>
  <si>
    <t>731</t>
  </si>
  <si>
    <t>5911005210</t>
  </si>
  <si>
    <t>Válečková stolička jazyka nadzvedávací montáž s upevněním na patu kolejnice</t>
  </si>
  <si>
    <t>1452</t>
  </si>
  <si>
    <t>5911005310</t>
  </si>
  <si>
    <t>Válečková stolička jazyka nadzvedávací seřízení s upevněním na patu kolejnice</t>
  </si>
  <si>
    <t>1454</t>
  </si>
  <si>
    <t>733</t>
  </si>
  <si>
    <t>5911011010</t>
  </si>
  <si>
    <t>Výměna jazyků a opornic výhybky jednoduché s jedním hákovým závěrem soustavy R65</t>
  </si>
  <si>
    <t>1456</t>
  </si>
  <si>
    <t>5911011020</t>
  </si>
  <si>
    <t>Výměna jazyků a opornic výhybky jednoduché s jedním hákovým závěrem soustavy S49</t>
  </si>
  <si>
    <t>1458</t>
  </si>
  <si>
    <t>735</t>
  </si>
  <si>
    <t>5911013010</t>
  </si>
  <si>
    <t>Výměna jazyka a opornice výhybky jednoduché s jedním hákovým závěrem soustavy R65</t>
  </si>
  <si>
    <t>1460</t>
  </si>
  <si>
    <t>5911013020</t>
  </si>
  <si>
    <t>Výměna jazyka a opornice výhybky jednoduché s jedním hákovým závěrem soustavy S49</t>
  </si>
  <si>
    <t>1462</t>
  </si>
  <si>
    <t>737</t>
  </si>
  <si>
    <t>5911013030</t>
  </si>
  <si>
    <t>Výměna jazyka a opornice výhybky jednoduché s jedním hákovým závěrem soustavy T</t>
  </si>
  <si>
    <t>1464</t>
  </si>
  <si>
    <t>5911013040</t>
  </si>
  <si>
    <t>Výměna jazyka a opornice výhybky jednoduché s jedním hákovým závěrem soustavy A</t>
  </si>
  <si>
    <t>1466</t>
  </si>
  <si>
    <t>739</t>
  </si>
  <si>
    <t>5911015010</t>
  </si>
  <si>
    <t>Výměna jazyka výhybky jednoduché s jedním hákovým závěrem soustavy R65</t>
  </si>
  <si>
    <t>1468</t>
  </si>
  <si>
    <t>5911015020</t>
  </si>
  <si>
    <t>Výměna jazyka výhybky jednoduché s jedním hákovým závěrem soustavy S49</t>
  </si>
  <si>
    <t>1470</t>
  </si>
  <si>
    <t>741</t>
  </si>
  <si>
    <t>5911015030</t>
  </si>
  <si>
    <t>Výměna jazyka výhybky jednoduché s jedním hákovým závěrem soustavy T</t>
  </si>
  <si>
    <t>1472</t>
  </si>
  <si>
    <t>5911015040</t>
  </si>
  <si>
    <t>Výměna jazyka výhybky jednoduché s jedním hákovým závěrem soustavy A</t>
  </si>
  <si>
    <t>1474</t>
  </si>
  <si>
    <t>743</t>
  </si>
  <si>
    <t>5911017010</t>
  </si>
  <si>
    <t>Výměna opornice výhybky jednoduché s jedním hákovým závěrem soustavy R65</t>
  </si>
  <si>
    <t>1476</t>
  </si>
  <si>
    <t>5911017020</t>
  </si>
  <si>
    <t>Výměna opornice výhybky jednoduché s jedním hákovým závěrem soustavy S49</t>
  </si>
  <si>
    <t>1478</t>
  </si>
  <si>
    <t>745</t>
  </si>
  <si>
    <t>5911017040</t>
  </si>
  <si>
    <t>Výměna opornice výhybky jednoduché s jedním hákovým závěrem soustavy A</t>
  </si>
  <si>
    <t>1480</t>
  </si>
  <si>
    <t>5911019010</t>
  </si>
  <si>
    <t>Výměna jazyků a opornic výhybky jednoduché s dvěma hákovými závěry soustavy R65</t>
  </si>
  <si>
    <t>1482</t>
  </si>
  <si>
    <t>747</t>
  </si>
  <si>
    <t>5911019020</t>
  </si>
  <si>
    <t>Výměna jazyků a opornic výhybky jednoduché s dvěma hákovými závěry soustavy S49</t>
  </si>
  <si>
    <t>1484</t>
  </si>
  <si>
    <t>5911019030</t>
  </si>
  <si>
    <t>Výměna jazyků a opornic výhybky jednoduché s dvěma hákovými závěry soustavy T</t>
  </si>
  <si>
    <t>1486</t>
  </si>
  <si>
    <t>749</t>
  </si>
  <si>
    <t>5911021010</t>
  </si>
  <si>
    <t>Výměna jazyka a opornice výhybky jednoduché s dvěma hákovými závěry soustavy R65</t>
  </si>
  <si>
    <t>1488</t>
  </si>
  <si>
    <t>5911021020</t>
  </si>
  <si>
    <t>Výměna jazyka a opornice výhybky jednoduché s dvěma hákovými závěry soustavy S49</t>
  </si>
  <si>
    <t>1490</t>
  </si>
  <si>
    <t>751</t>
  </si>
  <si>
    <t>5911021030</t>
  </si>
  <si>
    <t>Výměna jazyka a opornice výhybky jednoduché s dvěma hákovými závěry soustavy T</t>
  </si>
  <si>
    <t>1492</t>
  </si>
  <si>
    <t>5911023010</t>
  </si>
  <si>
    <t>Výměna jazyka výhybky jednoduché s dvěma hákovými závěry soustavy R65</t>
  </si>
  <si>
    <t>1494</t>
  </si>
  <si>
    <t>753</t>
  </si>
  <si>
    <t>5911023020</t>
  </si>
  <si>
    <t>Výměna jazyka výhybky jednoduché s dvěma hákovými závěry soustavy S49</t>
  </si>
  <si>
    <t>1496</t>
  </si>
  <si>
    <t>5911023030</t>
  </si>
  <si>
    <t>Výměna jazyka výhybky jednoduché s dvěma hákovými závěry soustavy T</t>
  </si>
  <si>
    <t>1498</t>
  </si>
  <si>
    <t>755</t>
  </si>
  <si>
    <t>5911025010</t>
  </si>
  <si>
    <t>Výměna opornice výhybky jednoduché s dvěma hákovými závěry soustavy R65</t>
  </si>
  <si>
    <t>1500</t>
  </si>
  <si>
    <t>5911025020</t>
  </si>
  <si>
    <t>Výměna opornice výhybky jednoduché s dvěma hákovými závěry soustavy S49</t>
  </si>
  <si>
    <t>1502</t>
  </si>
  <si>
    <t>757</t>
  </si>
  <si>
    <t>5911025030</t>
  </si>
  <si>
    <t>Výměna opornice výhybky jednoduché s dvěma hákovými závěry soustavy T</t>
  </si>
  <si>
    <t>1504</t>
  </si>
  <si>
    <t>5911027010</t>
  </si>
  <si>
    <t>Výměna jazyků a opornic výhybky jednoduché s jedním čelisťovým závěrem soustavy UIC60</t>
  </si>
  <si>
    <t>1506</t>
  </si>
  <si>
    <t>759</t>
  </si>
  <si>
    <t>5911027020</t>
  </si>
  <si>
    <t>Výměna jazyků a opornic výhybky jednoduché s jedním čelisťovým závěrem soustavy R65</t>
  </si>
  <si>
    <t>1508</t>
  </si>
  <si>
    <t>5911027030</t>
  </si>
  <si>
    <t>Výměna jazyků a opornic výhybky jednoduché s jedním čelisťovým závěrem soustavy S49</t>
  </si>
  <si>
    <t>1510</t>
  </si>
  <si>
    <t>761</t>
  </si>
  <si>
    <t>5911027040</t>
  </si>
  <si>
    <t>Výměna jazyků a opornic výhybky jednoduché s jedním čelisťovým závěrem soustavy T</t>
  </si>
  <si>
    <t>1512</t>
  </si>
  <si>
    <t>5911029010</t>
  </si>
  <si>
    <t>Výměna jazyka a opornice výhybky jednoduché s jedním čelisťovým závěrem soustavy UIC60</t>
  </si>
  <si>
    <t>1514</t>
  </si>
  <si>
    <t>763</t>
  </si>
  <si>
    <t>5911029020</t>
  </si>
  <si>
    <t>Výměna jazyka a opornice výhybky jednoduché s jedním čelisťovým závěrem soustavy R65</t>
  </si>
  <si>
    <t>1516</t>
  </si>
  <si>
    <t>5911029030</t>
  </si>
  <si>
    <t>Výměna jazyka a opornice výhybky jednoduché s jedním čelisťovým závěrem soustavy S49</t>
  </si>
  <si>
    <t>1518</t>
  </si>
  <si>
    <t>765</t>
  </si>
  <si>
    <t>5911029040</t>
  </si>
  <si>
    <t>Výměna jazyka a opornice výhybky jednoduché s jedním čelisťovým závěrem soustavy T</t>
  </si>
  <si>
    <t>1520</t>
  </si>
  <si>
    <t>5911031010</t>
  </si>
  <si>
    <t>Výměna jazyka výhybky jednoduché s jedním čelisťovým závěrem soustavy UIC60</t>
  </si>
  <si>
    <t>1522</t>
  </si>
  <si>
    <t>767</t>
  </si>
  <si>
    <t>5911031020</t>
  </si>
  <si>
    <t>Výměna jazyka výhybky jednoduché s jedním čelisťovým závěrem soustavy R65</t>
  </si>
  <si>
    <t>1524</t>
  </si>
  <si>
    <t>5911031030</t>
  </si>
  <si>
    <t>Výměna jazyka výhybky jednoduché s jedním čelisťovým závěrem soustavy S49</t>
  </si>
  <si>
    <t>1526</t>
  </si>
  <si>
    <t>769</t>
  </si>
  <si>
    <t>5911031040</t>
  </si>
  <si>
    <t>Výměna jazyka výhybky jednoduché s jedním čelisťovým závěrem soustavy T</t>
  </si>
  <si>
    <t>1528</t>
  </si>
  <si>
    <t>5911033010</t>
  </si>
  <si>
    <t>Výměna opornice výhybky jednoduché s jedním čelisťovým závěrem soustavy UIC60</t>
  </si>
  <si>
    <t>1530</t>
  </si>
  <si>
    <t>771</t>
  </si>
  <si>
    <t>5911033020</t>
  </si>
  <si>
    <t>Výměna opornice výhybky jednoduché s jedním čelisťovým závěrem soustavy R65</t>
  </si>
  <si>
    <t>1532</t>
  </si>
  <si>
    <t>5911033030</t>
  </si>
  <si>
    <t>Výměna opornice výhybky jednoduché s jedním čelisťovým závěrem soustavy S49</t>
  </si>
  <si>
    <t>1534</t>
  </si>
  <si>
    <t>773</t>
  </si>
  <si>
    <t>5911033040</t>
  </si>
  <si>
    <t>Výměna opornice výhybky jednoduché s jedním čelisťovým závěrem soustavy T</t>
  </si>
  <si>
    <t>1536</t>
  </si>
  <si>
    <t>5911035010</t>
  </si>
  <si>
    <t>Výměna jazyků a opornic výhybky jednoduché s dvěma čelisťovými závěry soustavy UIC60</t>
  </si>
  <si>
    <t>1538</t>
  </si>
  <si>
    <t>775</t>
  </si>
  <si>
    <t>5911035020</t>
  </si>
  <si>
    <t>Výměna jazyků a opornic výhybky jednoduché s dvěma čelisťovými závěry soustavy R65</t>
  </si>
  <si>
    <t>1540</t>
  </si>
  <si>
    <t>5911035030</t>
  </si>
  <si>
    <t>Výměna jazyků a opornic výhybky jednoduché s dvěma čelisťovými závěry soustavy S49</t>
  </si>
  <si>
    <t>1542</t>
  </si>
  <si>
    <t>777</t>
  </si>
  <si>
    <t>5911035040</t>
  </si>
  <si>
    <t>Výměna jazyků a opornic výhybky jednoduché s dvěma čelisťovými závěry soustavy T</t>
  </si>
  <si>
    <t>1544</t>
  </si>
  <si>
    <t>5911037010</t>
  </si>
  <si>
    <t>Výměna jazyka a opornice výhybky jednoduché s dvěma čelisťovými závěry soustavy UIC60</t>
  </si>
  <si>
    <t>1546</t>
  </si>
  <si>
    <t>779</t>
  </si>
  <si>
    <t>5911037020</t>
  </si>
  <si>
    <t>Výměna jazyka a opornice výhybky jednoduché s dvěma čelisťovými závěry soustavy R65</t>
  </si>
  <si>
    <t>1548</t>
  </si>
  <si>
    <t>5911037030</t>
  </si>
  <si>
    <t>Výměna jazyka a opornice výhybky jednoduché s dvěma čelisťovými závěry soustavy S49</t>
  </si>
  <si>
    <t>1550</t>
  </si>
  <si>
    <t>781</t>
  </si>
  <si>
    <t>5911037040</t>
  </si>
  <si>
    <t>Výměna jazyka a opornice výhybky jednoduché s dvěma čelisťovými závěry soustavy T</t>
  </si>
  <si>
    <t>1552</t>
  </si>
  <si>
    <t>5911039010</t>
  </si>
  <si>
    <t>Výměna jazyka výhybky jednoduché s dvěma čelisťovými závěry soustavy UIC60</t>
  </si>
  <si>
    <t>1554</t>
  </si>
  <si>
    <t>783</t>
  </si>
  <si>
    <t>5911039020</t>
  </si>
  <si>
    <t>Výměna jazyka výhybky jednoduché s dvěma čelisťovými závěry soustavy R65</t>
  </si>
  <si>
    <t>1556</t>
  </si>
  <si>
    <t>5911039030</t>
  </si>
  <si>
    <t>Výměna jazyka výhybky jednoduché s dvěma čelisťovými závěry soustavy S49</t>
  </si>
  <si>
    <t>1558</t>
  </si>
  <si>
    <t>785</t>
  </si>
  <si>
    <t>5911039040</t>
  </si>
  <si>
    <t>Výměna jazyka výhybky jednoduché s dvěma čelisťovými závěry soustavy T</t>
  </si>
  <si>
    <t>1560</t>
  </si>
  <si>
    <t>5911041010</t>
  </si>
  <si>
    <t>Výměna opornice výhybky jednoduché s dvěma čelisťovými závěry soustavy UIC60</t>
  </si>
  <si>
    <t>1562</t>
  </si>
  <si>
    <t>787</t>
  </si>
  <si>
    <t>5911041020</t>
  </si>
  <si>
    <t>Výměna opornice výhybky jednoduché s dvěma čelisťovými závěry soustavy R65</t>
  </si>
  <si>
    <t>1564</t>
  </si>
  <si>
    <t>5911041030</t>
  </si>
  <si>
    <t>Výměna opornice výhybky jednoduché s dvěma čelisťovými závěry soustavy S49</t>
  </si>
  <si>
    <t>1566</t>
  </si>
  <si>
    <t>789</t>
  </si>
  <si>
    <t>5911041040</t>
  </si>
  <si>
    <t>Výměna opornice výhybky jednoduché s dvěma čelisťovými závěry soustavy T</t>
  </si>
  <si>
    <t>1568</t>
  </si>
  <si>
    <t>5911043010</t>
  </si>
  <si>
    <t>Výměna jazyků a opornic výhybky jednoduché s třemi čelisťovými závěry soustavy UIC60</t>
  </si>
  <si>
    <t>1570</t>
  </si>
  <si>
    <t>791</t>
  </si>
  <si>
    <t>5911043020</t>
  </si>
  <si>
    <t>Výměna jazyků a opornic výhybky jednoduché s třemi čelisťovými závěry S49</t>
  </si>
  <si>
    <t>1572</t>
  </si>
  <si>
    <t>5911045010</t>
  </si>
  <si>
    <t>Výměna jazyka a opornice výhybky jednoduché s třemi čelisťovými závěry soustavy UIC60</t>
  </si>
  <si>
    <t>1574</t>
  </si>
  <si>
    <t>793</t>
  </si>
  <si>
    <t>5911045020</t>
  </si>
  <si>
    <t>Výměna jazyka a opornice výhybky jednoduché s třemi čelisťovými závěry soustavy S49</t>
  </si>
  <si>
    <t>1576</t>
  </si>
  <si>
    <t>5911047010</t>
  </si>
  <si>
    <t>Výměna jazyka výhybky jednoduché s třemi čelisťovými závěry soustavy UIC60</t>
  </si>
  <si>
    <t>1578</t>
  </si>
  <si>
    <t>795</t>
  </si>
  <si>
    <t>5911047020</t>
  </si>
  <si>
    <t>Výměna jazyka výhybky jednoduché s třemi čelisťovými závěry soustavy S49</t>
  </si>
  <si>
    <t>1580</t>
  </si>
  <si>
    <t>5911049010</t>
  </si>
  <si>
    <t>Výměna opornice výhybky jednoduché s třemi čelisťovými závěry soustavy UIC60</t>
  </si>
  <si>
    <t>1582</t>
  </si>
  <si>
    <t>797</t>
  </si>
  <si>
    <t>5911049020</t>
  </si>
  <si>
    <t>Výměna opornice výhybky jednoduché s třemi čelisťovými závěry soustavy S49</t>
  </si>
  <si>
    <t>1584</t>
  </si>
  <si>
    <t>5911051010</t>
  </si>
  <si>
    <t>Výměna jazyků a opornic výhybky jednoduché s čtyřmi čelisťovými závěry soustavy UIC60</t>
  </si>
  <si>
    <t>1586</t>
  </si>
  <si>
    <t>799</t>
  </si>
  <si>
    <t>5911053010</t>
  </si>
  <si>
    <t>Výměna jazyka a opornice výhybky jednoduché s čtyřmi čelisťovými závěry soustavy UIC60</t>
  </si>
  <si>
    <t>1588</t>
  </si>
  <si>
    <t>5911055010</t>
  </si>
  <si>
    <t>Výměna jazyka výhybky jednoduché s čtyřmi čelisťovými závěry soustavy UIC60</t>
  </si>
  <si>
    <t>1590</t>
  </si>
  <si>
    <t>801</t>
  </si>
  <si>
    <t>5911057010</t>
  </si>
  <si>
    <t>Výměna opornice výhybky jednoduché s čtyřmi čelisťovými závěry soustavy UIC60</t>
  </si>
  <si>
    <t>1592</t>
  </si>
  <si>
    <t>5911113010</t>
  </si>
  <si>
    <t>Výměna srdcovky jednoduché montované z kolejnic soustavy R65</t>
  </si>
  <si>
    <t>t</t>
  </si>
  <si>
    <t>1594</t>
  </si>
  <si>
    <t>803</t>
  </si>
  <si>
    <t>5911113020</t>
  </si>
  <si>
    <t>Výměna srdcovky jednoduché montované z kolejnic soustavy S49</t>
  </si>
  <si>
    <t>1596</t>
  </si>
  <si>
    <t>5911113030</t>
  </si>
  <si>
    <t>Výměna srdcovky jednoduché montované z kolejnic soustavy T</t>
  </si>
  <si>
    <t>1598</t>
  </si>
  <si>
    <t>805</t>
  </si>
  <si>
    <t>5911113040</t>
  </si>
  <si>
    <t>Výměna srdcovky jednoduché montované z kolejnic soustavy A</t>
  </si>
  <si>
    <t>1600</t>
  </si>
  <si>
    <t>5911113110</t>
  </si>
  <si>
    <t>Výměna srdcovky jednoduché svařované (SK) soustavy UIC60</t>
  </si>
  <si>
    <t>1602</t>
  </si>
  <si>
    <t>807</t>
  </si>
  <si>
    <t>5911113120</t>
  </si>
  <si>
    <t>Výměna srdcovky jednoduché svařované (SK) soustavy R65</t>
  </si>
  <si>
    <t>1604</t>
  </si>
  <si>
    <t>5911113130</t>
  </si>
  <si>
    <t>Výměna srdcovky jednoduché svařované (SK) soustavy S49</t>
  </si>
  <si>
    <t>1606</t>
  </si>
  <si>
    <t>809</t>
  </si>
  <si>
    <t>5911113210</t>
  </si>
  <si>
    <t>Výměna srdcovky jednoduché z částmi z odlévané oceli (ZMB) soustavy UIC60</t>
  </si>
  <si>
    <t>1608</t>
  </si>
  <si>
    <t>5911113310</t>
  </si>
  <si>
    <t>Výměna srdcovky jednoduché lité (ZPT) soustavy UIC60 za stejný typ bez výměny podkladnic</t>
  </si>
  <si>
    <t>1610</t>
  </si>
  <si>
    <t>811</t>
  </si>
  <si>
    <t>5911113320</t>
  </si>
  <si>
    <t>Výměna srdcovky jednoduché lité (ZPT) soustavy UIC60 za jiný typ včetně výměny sady podkladnic</t>
  </si>
  <si>
    <t>1612</t>
  </si>
  <si>
    <t>5911117010</t>
  </si>
  <si>
    <t>Výměna přídržnice srdcovky jednoduché typ Kn60 přímé soustavy UIC60</t>
  </si>
  <si>
    <t>1614</t>
  </si>
  <si>
    <t>813</t>
  </si>
  <si>
    <t>5911117020</t>
  </si>
  <si>
    <t>Výměna přídržnice srdcovky jednoduché typ Kn60 přímé soustavy R65</t>
  </si>
  <si>
    <t>1616</t>
  </si>
  <si>
    <t>5911117030</t>
  </si>
  <si>
    <t>Výměna přídržnice srdcovky jednoduché typ Kn60 přímé soustavy S49</t>
  </si>
  <si>
    <t>1618</t>
  </si>
  <si>
    <t>815</t>
  </si>
  <si>
    <t>5911117040</t>
  </si>
  <si>
    <t>Výměna přídržnice srdcovky jednoduché typ Kn60 přímé soustavy T</t>
  </si>
  <si>
    <t>1620</t>
  </si>
  <si>
    <t>5911117110</t>
  </si>
  <si>
    <t>Výměna přídržnice srdcovky jednoduché typ Kn60 ohnuté soustavy UIC60</t>
  </si>
  <si>
    <t>1622</t>
  </si>
  <si>
    <t>817</t>
  </si>
  <si>
    <t>5911117120</t>
  </si>
  <si>
    <t>Výměna přídržnice srdcovky jednoduché typ Kn60 ohnuté soustavy R65</t>
  </si>
  <si>
    <t>1624</t>
  </si>
  <si>
    <t>5911117130</t>
  </si>
  <si>
    <t>Výměna přídržnice srdcovky jednoduché typ Kn60 ohnuté soustavy S49</t>
  </si>
  <si>
    <t>1626</t>
  </si>
  <si>
    <t>819</t>
  </si>
  <si>
    <t>5911117140</t>
  </si>
  <si>
    <t>Výměna přídržnice srdcovky jednoduché typ Kn60 ohnuté soustavy T</t>
  </si>
  <si>
    <t>1628</t>
  </si>
  <si>
    <t>5911117210</t>
  </si>
  <si>
    <t>Výměna přídržnice srdcovky jednoduché typ obrácené T (plech) přímé soustavy R65</t>
  </si>
  <si>
    <t>1630</t>
  </si>
  <si>
    <t>821</t>
  </si>
  <si>
    <t>5911117220</t>
  </si>
  <si>
    <t>Výměna přídržnice srdcovky jednoduché typ obrácené T (plech) přímé soustavy S49</t>
  </si>
  <si>
    <t>1632</t>
  </si>
  <si>
    <t>5911117230</t>
  </si>
  <si>
    <t>Výměna přídržnice srdcovky jednoduché typ obrácené T (plech) přímé soustavy T</t>
  </si>
  <si>
    <t>1634</t>
  </si>
  <si>
    <t>823</t>
  </si>
  <si>
    <t>5911117240</t>
  </si>
  <si>
    <t>Výměna přídržnice srdcovky jednoduché typ obrácené T (plech) přímé soustavy A</t>
  </si>
  <si>
    <t>1636</t>
  </si>
  <si>
    <t>5911119010</t>
  </si>
  <si>
    <t>Oprava šíře žlábku přídržnice srdcovky jednoduché typ Kn60 soustavy UIC60</t>
  </si>
  <si>
    <t>1638</t>
  </si>
  <si>
    <t>825</t>
  </si>
  <si>
    <t>5911119020</t>
  </si>
  <si>
    <t>Oprava šíře žlábku přídržnice srdcovky jednoduché typ Kn60 soustavy R65</t>
  </si>
  <si>
    <t>1640</t>
  </si>
  <si>
    <t>5911119030</t>
  </si>
  <si>
    <t>Oprava šíře žlábku přídržnice srdcovky jednoduché typ Kn60 soustavy S49</t>
  </si>
  <si>
    <t>1642</t>
  </si>
  <si>
    <t>827</t>
  </si>
  <si>
    <t>5911119110</t>
  </si>
  <si>
    <t>Oprava šíře žlábku přídržnice srdcovky jednoduché typ obrácené T soustavy R65</t>
  </si>
  <si>
    <t>1644</t>
  </si>
  <si>
    <t>5911119120</t>
  </si>
  <si>
    <t>Oprava šíře žlábku přídržnice srdcovky jednoduché typ obrácené T soustavy S49</t>
  </si>
  <si>
    <t>1646</t>
  </si>
  <si>
    <t>829</t>
  </si>
  <si>
    <t>5911119130</t>
  </si>
  <si>
    <t>Oprava šíře žlábku přídržnice srdcovky jednoduché typ obrácené T soustavy T</t>
  </si>
  <si>
    <t>1648</t>
  </si>
  <si>
    <t>5911121020</t>
  </si>
  <si>
    <t>Výměna kolejnice u přídržnice typ Kn60 přímá soustavy R65</t>
  </si>
  <si>
    <t>1650</t>
  </si>
  <si>
    <t>831</t>
  </si>
  <si>
    <t>5911121030</t>
  </si>
  <si>
    <t>Výměna kolejnice u přídržnice typ Kn60 přímá soustavy S49</t>
  </si>
  <si>
    <t>1652</t>
  </si>
  <si>
    <t>5911121040</t>
  </si>
  <si>
    <t>Výměna kolejnice u přídržnice typ Kn60 přímá soustavy T</t>
  </si>
  <si>
    <t>833</t>
  </si>
  <si>
    <t>5911131010</t>
  </si>
  <si>
    <t>Výměna jazyků vnějších i vnitřních a opornic vnějších i vnitřních výhybky křižovatkové s hákovým závěrem soustavy R65</t>
  </si>
  <si>
    <t>1656</t>
  </si>
  <si>
    <t>5911131020</t>
  </si>
  <si>
    <t>Výměna jazyků vnějších i vnitřních a opornic vnějších i vnitřních výhybky křižovatkové s hákovým závěrem soustavy S49</t>
  </si>
  <si>
    <t>1658</t>
  </si>
  <si>
    <t>835</t>
  </si>
  <si>
    <t>5911131030</t>
  </si>
  <si>
    <t>Výměna jazyků vnějších i vnitřních a opornic vnějších i vnitřních výhybky křižovatkové s hákovým závěrem soustavy T</t>
  </si>
  <si>
    <t>1660</t>
  </si>
  <si>
    <t>5911131040</t>
  </si>
  <si>
    <t>Výměna jazyků vnějších i vnitřních a opornic vnějších i vnitřních A</t>
  </si>
  <si>
    <t>1662</t>
  </si>
  <si>
    <t>837</t>
  </si>
  <si>
    <t>5911133010</t>
  </si>
  <si>
    <t>Výměna jazyka vnějšího a vnitřního a opornice vnější a vnitřní výhybky křižovatkové s hákovým závěrem soustavy R65</t>
  </si>
  <si>
    <t>1664</t>
  </si>
  <si>
    <t>5911133020</t>
  </si>
  <si>
    <t>Výměna jazyka vnějšího a vnitřního a opornice vnější a vnitřní výhybky křižovatkové s hákovým závěrem soustavy S49</t>
  </si>
  <si>
    <t>1666</t>
  </si>
  <si>
    <t>839</t>
  </si>
  <si>
    <t>5911133030</t>
  </si>
  <si>
    <t>Výměna jazyka vnějšího a vnitřního a opornice vnější a vnitřní výhybky křižovatkové s hákovým závěrem soustavy T</t>
  </si>
  <si>
    <t>1668</t>
  </si>
  <si>
    <t>5911133040</t>
  </si>
  <si>
    <t>Výměna jazyka vnějšího a vnitřního a opornice vnější a vnitřní výhybky křižovatkové s hákovým závěrem soustavy A</t>
  </si>
  <si>
    <t>1670</t>
  </si>
  <si>
    <t>841</t>
  </si>
  <si>
    <t>5911135010</t>
  </si>
  <si>
    <t>Výměna jazyka vnějšího a opornice vnější výhybky křižovatkové s hákovým závěrem soustavy R65</t>
  </si>
  <si>
    <t>1672</t>
  </si>
  <si>
    <t>5911135020</t>
  </si>
  <si>
    <t>Výměna jazyka vnějšího a opornice vnější výhybky křižovatkové s hákovým závěrem soustavy S49</t>
  </si>
  <si>
    <t>1674</t>
  </si>
  <si>
    <t>843</t>
  </si>
  <si>
    <t>5911135030</t>
  </si>
  <si>
    <t>Výměna jazyka vnějšího a opornice vnější výhybky křižovatkové s hákovým závěrem soustavy T</t>
  </si>
  <si>
    <t>1676</t>
  </si>
  <si>
    <t>5911135040</t>
  </si>
  <si>
    <t>Výměna jazyka vnějšího a opornice vnější výhybky křižovatkové s hákovým závěrem soustavy A</t>
  </si>
  <si>
    <t>1678</t>
  </si>
  <si>
    <t>845</t>
  </si>
  <si>
    <t>5911139010</t>
  </si>
  <si>
    <t>Výměna jazyka vnějšího výhybky křižovatkové s hákovým závěrem soustavy R65</t>
  </si>
  <si>
    <t>1680</t>
  </si>
  <si>
    <t>5911139020</t>
  </si>
  <si>
    <t>Výměna jazyka vnějšího výhybky křižovatkové s hákovým závěrem soustavy S49</t>
  </si>
  <si>
    <t>1682</t>
  </si>
  <si>
    <t>847</t>
  </si>
  <si>
    <t>5911141010</t>
  </si>
  <si>
    <t>Výměna jazyka vnitřního výhybky křižovatkové s hákovým závěrem soustavy R65</t>
  </si>
  <si>
    <t>1684</t>
  </si>
  <si>
    <t>5911141020</t>
  </si>
  <si>
    <t>Výměna jazyka vnitřního výhybky křižovatkové s hákovým závěrem soustavy S49</t>
  </si>
  <si>
    <t>1686</t>
  </si>
  <si>
    <t>849</t>
  </si>
  <si>
    <t>5911141030</t>
  </si>
  <si>
    <t>Výměna jazyka vnitřního výhybky křižovatkové s hákovým závěrem soustavy T</t>
  </si>
  <si>
    <t>1688</t>
  </si>
  <si>
    <t>5911141040</t>
  </si>
  <si>
    <t>Výměna jazyka vnitřního výhybky křižovatkové s hákovým závěrem soustavy A</t>
  </si>
  <si>
    <t>1690</t>
  </si>
  <si>
    <t>851</t>
  </si>
  <si>
    <t>5911143010</t>
  </si>
  <si>
    <t>Výměna opornice vnější výhybky křižovatkové s hákovým závěrem soustavy R65</t>
  </si>
  <si>
    <t>1692</t>
  </si>
  <si>
    <t>5911143020</t>
  </si>
  <si>
    <t>Výměna opornice vnější výhybky křižovatkové s hákovým závěrem soustavy S49</t>
  </si>
  <si>
    <t>1694</t>
  </si>
  <si>
    <t>853</t>
  </si>
  <si>
    <t>5911143030</t>
  </si>
  <si>
    <t>Výměna opornice vnější výhybky křižovatkové s hákovým závěrem soustavy T</t>
  </si>
  <si>
    <t>1696</t>
  </si>
  <si>
    <t>5911143040</t>
  </si>
  <si>
    <t>Výměna opornice vnější výhybky křižovatkové s hákovým závěrem soustavy A</t>
  </si>
  <si>
    <t>1698</t>
  </si>
  <si>
    <t>855</t>
  </si>
  <si>
    <t>5911145010</t>
  </si>
  <si>
    <t>Výměna opornice vnitřní výhybky křižovatkové s hákovým závěrem soustavy R65</t>
  </si>
  <si>
    <t>1700</t>
  </si>
  <si>
    <t>5911145020</t>
  </si>
  <si>
    <t>Výměna opornice vnitřní výhybky křižovatkové s hákovým závěrem soustavy S49</t>
  </si>
  <si>
    <t>1702</t>
  </si>
  <si>
    <t>857</t>
  </si>
  <si>
    <t>5911145030</t>
  </si>
  <si>
    <t>Výměna opornice vnitřní výhybky křižovatkové s hákovým závěrem soustavy T</t>
  </si>
  <si>
    <t>1704</t>
  </si>
  <si>
    <t>5911145040</t>
  </si>
  <si>
    <t>Výměna opornice vnitřní výhybky křižovatkové s hákovým závěrem soustavy A</t>
  </si>
  <si>
    <t>1706</t>
  </si>
  <si>
    <t>859</t>
  </si>
  <si>
    <t>5911147010</t>
  </si>
  <si>
    <t>Výměna jazyků vnějších i vnitřních a opornic vnějších i vnitřních výhybky křižovatkové s čelisťovým závěrem soustavy UIC60</t>
  </si>
  <si>
    <t>1708</t>
  </si>
  <si>
    <t>5911147020</t>
  </si>
  <si>
    <t>Výměna jazyků vnějších i vnitřních a opornic vnějších i vnitřních výhybky křižovatkové s čelisťovým závěrem soustavy R65</t>
  </si>
  <si>
    <t>1710</t>
  </si>
  <si>
    <t>861</t>
  </si>
  <si>
    <t>5911147030</t>
  </si>
  <si>
    <t>Výměna jazyků vnějších i vnitřních a opornic vnějších i vnitřních výhybky křižovatkové s čelisťovým závěrem soustavy S49</t>
  </si>
  <si>
    <t>1712</t>
  </si>
  <si>
    <t>5911149010</t>
  </si>
  <si>
    <t>Výměna jazyka vnějšího i vnitřního a opornice vnější i vnitřní výhybky křižovatkové s čelisťovým závěrem soustavy UIC60</t>
  </si>
  <si>
    <t>1714</t>
  </si>
  <si>
    <t>863</t>
  </si>
  <si>
    <t>5911149020</t>
  </si>
  <si>
    <t>Výměna jazyka vnějšího i vnitřního a opornice vnější i vnitřní výhybky křižovatkové s čelisťovým závěrem soustavy R65</t>
  </si>
  <si>
    <t>1716</t>
  </si>
  <si>
    <t>5911149030</t>
  </si>
  <si>
    <t>Výměna jazyka vnějšího i vnitřního a opornice vnější i vnitřní výhybky křižovatkové s čelisťovým závěrem soustavy S49</t>
  </si>
  <si>
    <t>1718</t>
  </si>
  <si>
    <t>865</t>
  </si>
  <si>
    <t>5911151010</t>
  </si>
  <si>
    <t>Výměna jazyka vnějšího a opornice vnější výhybky křižovatkové s čelisťovým závěrem soustavy UIC60</t>
  </si>
  <si>
    <t>1720</t>
  </si>
  <si>
    <t>5911151020</t>
  </si>
  <si>
    <t>Výměna jazyka vnějšího a opornice vnější výhybky křižovatkové s čelisťovým závěrem soustavy R65</t>
  </si>
  <si>
    <t>1722</t>
  </si>
  <si>
    <t>867</t>
  </si>
  <si>
    <t>5911151030</t>
  </si>
  <si>
    <t>Výměna jazyka vnějšího a opornice vnější výhybky křižovatkové s čelisťovým závěrem soustavy S49</t>
  </si>
  <si>
    <t>1724</t>
  </si>
  <si>
    <t>5911153010</t>
  </si>
  <si>
    <t>Výměna jazyka vnitřního a opornice vnitřní výhybky křižovatkové s čelisťovými závěry soustavy UIC60</t>
  </si>
  <si>
    <t>1726</t>
  </si>
  <si>
    <t>869</t>
  </si>
  <si>
    <t>5911153020</t>
  </si>
  <si>
    <t>Výměna jazyka vnitřního a opornice vnitřní výhybky křižovatkové s čelisťovými závěry soustavy R65</t>
  </si>
  <si>
    <t>1728</t>
  </si>
  <si>
    <t>5911153030</t>
  </si>
  <si>
    <t>Výměna jazyka vnitřního a opornice vnitřní výhybky křižovatkové s čelisťovými závěry soustavy S49</t>
  </si>
  <si>
    <t>1730</t>
  </si>
  <si>
    <t>871</t>
  </si>
  <si>
    <t>5911155010</t>
  </si>
  <si>
    <t>Výměna jazyka vnějšího výhybky křižovatkové s čelisťovým závěrem soustavy UIC60</t>
  </si>
  <si>
    <t>1732</t>
  </si>
  <si>
    <t>5911155020</t>
  </si>
  <si>
    <t>Výměna jazyka vnějšího výhybky křižovatkové s čelisťovým závěrem soustavy R65</t>
  </si>
  <si>
    <t>1734</t>
  </si>
  <si>
    <t>873</t>
  </si>
  <si>
    <t>5911155030</t>
  </si>
  <si>
    <t>Výměna jazyka vnějšího výhybky křižovatkové s čelisťovým závěrem soustavy S49</t>
  </si>
  <si>
    <t>1736</t>
  </si>
  <si>
    <t>5911157010</t>
  </si>
  <si>
    <t>Výměna jazyka vnitřního výhybky křižovatkové s čelisťovým závěrem soustavy UIC60</t>
  </si>
  <si>
    <t>1738</t>
  </si>
  <si>
    <t>875</t>
  </si>
  <si>
    <t>5911157020</t>
  </si>
  <si>
    <t>Výměna jazyka vnitřního výhybky křižovatkové s čelisťovým závěrem soustavy R65</t>
  </si>
  <si>
    <t>1740</t>
  </si>
  <si>
    <t>5911157030</t>
  </si>
  <si>
    <t>Výměna jazyka vnitřního výhybky křižovatkové s čelisťovým závěrem soustavy S49</t>
  </si>
  <si>
    <t>1742</t>
  </si>
  <si>
    <t>877</t>
  </si>
  <si>
    <t>5911159010</t>
  </si>
  <si>
    <t>Výměna opornice vnější výhybky křižovatkové s čelisťovým závěrem soustavy UIC60</t>
  </si>
  <si>
    <t>1744</t>
  </si>
  <si>
    <t>5911159020</t>
  </si>
  <si>
    <t>Výměna opornice vnější výhybky křižovatkové s čelisťovým závěrem soustavy R65</t>
  </si>
  <si>
    <t>1746</t>
  </si>
  <si>
    <t>879</t>
  </si>
  <si>
    <t>5911159030</t>
  </si>
  <si>
    <t>Výměna opornice vnější výhybky křižovatkové s čelisťovým závěrem soustavy S49</t>
  </si>
  <si>
    <t>1748</t>
  </si>
  <si>
    <t>5911161010</t>
  </si>
  <si>
    <t>Výměna opornice vnitřní výhybky křižovatkové s čelisťovým závěrem soustavy UIC60</t>
  </si>
  <si>
    <t>1750</t>
  </si>
  <si>
    <t>881</t>
  </si>
  <si>
    <t>5911161020</t>
  </si>
  <si>
    <t>Výměna opornice vnitřní výhybky křižovatkové s čelisťovým závěrem soustavy R65</t>
  </si>
  <si>
    <t>1752</t>
  </si>
  <si>
    <t>5911161030</t>
  </si>
  <si>
    <t>Výměna opornice vnitřní výhybky křižovatkové s čelisťovým závěrem soustavy S49</t>
  </si>
  <si>
    <t>1754</t>
  </si>
  <si>
    <t>883</t>
  </si>
  <si>
    <t>5911197010</t>
  </si>
  <si>
    <t>Výměna srdcovky dvojité bez stoliček a přídržnice Kn 60 soustavy UIC60</t>
  </si>
  <si>
    <t>1756</t>
  </si>
  <si>
    <t>5911197020</t>
  </si>
  <si>
    <t>Výměna srdcovky dvojité bez stoliček a přídržnice Kn 60 soustavy R65</t>
  </si>
  <si>
    <t>1758</t>
  </si>
  <si>
    <t>885</t>
  </si>
  <si>
    <t>5911197030</t>
  </si>
  <si>
    <t>Výměna srdcovky dvojité bez stoliček a přídržnice Kn 60 soustavy S49</t>
  </si>
  <si>
    <t>1760</t>
  </si>
  <si>
    <t>1762</t>
  </si>
  <si>
    <t>887</t>
  </si>
  <si>
    <t>5911197040</t>
  </si>
  <si>
    <t>Výměna srdcovky dvojité bez stoliček a přídržnice Kn 60 soustavy T</t>
  </si>
  <si>
    <t>1764</t>
  </si>
  <si>
    <t>5911197110</t>
  </si>
  <si>
    <t>Výměna srdcovky dvojité se stoličkami a přídržnicí Kn 60 soustavy UIC60</t>
  </si>
  <si>
    <t>1766</t>
  </si>
  <si>
    <t>889</t>
  </si>
  <si>
    <t>5911197120</t>
  </si>
  <si>
    <t>Výměna srdcovky dvojité se stoličkami a přídržnicí Kn 60 soustavy R65</t>
  </si>
  <si>
    <t>1768</t>
  </si>
  <si>
    <t>5911197130</t>
  </si>
  <si>
    <t>Výměna srdcovky dvojité se stoličkami a přídržnicí Kn 60 soustavy S49</t>
  </si>
  <si>
    <t>1770</t>
  </si>
  <si>
    <t>891</t>
  </si>
  <si>
    <t>5911211010</t>
  </si>
  <si>
    <t>Výměna přídržnice srdcovky dvojité typ Kn60 soustavy UIC60</t>
  </si>
  <si>
    <t>1772</t>
  </si>
  <si>
    <t>5911211020</t>
  </si>
  <si>
    <t>Výměna přídržnice srdcovky dvojité typ Kn60 soustavy R65</t>
  </si>
  <si>
    <t>1774</t>
  </si>
  <si>
    <t>893</t>
  </si>
  <si>
    <t>5911211030</t>
  </si>
  <si>
    <t>Výměna přídržnice srdcovky dvojité typ Kn60 soustavy S49</t>
  </si>
  <si>
    <t>1776</t>
  </si>
  <si>
    <t>5911211110</t>
  </si>
  <si>
    <t>Výměna přídržnice srdcovky dvojité typ obrácené T (plech) soustavy T</t>
  </si>
  <si>
    <t>1778</t>
  </si>
  <si>
    <t>895</t>
  </si>
  <si>
    <t>5911211120</t>
  </si>
  <si>
    <t>Výměna přídržnice srdcovky dvojité typ obrácené T (plech) soustavy A</t>
  </si>
  <si>
    <t>1780</t>
  </si>
  <si>
    <t>5911305010</t>
  </si>
  <si>
    <t>Oprava a seřízení výměnové části výhybky jednoduché s hákovým závěrem pérové jazyky jednozávěrové soustavy R65</t>
  </si>
  <si>
    <t>1782</t>
  </si>
  <si>
    <t>897</t>
  </si>
  <si>
    <t>5911305020</t>
  </si>
  <si>
    <t>Oprava a seřízení výměnové části výhybky jednoduché s hákovým závěrem pérové jazyky jednozávěrové soustavy S49</t>
  </si>
  <si>
    <t>1784</t>
  </si>
  <si>
    <t>5911305030</t>
  </si>
  <si>
    <t>Oprava a seřízení výměnové části výhybky jednoduché s hákovým závěrem pérové jazyky jednozávěrové soustavy T</t>
  </si>
  <si>
    <t>1786</t>
  </si>
  <si>
    <t>899</t>
  </si>
  <si>
    <t>5911309010</t>
  </si>
  <si>
    <t>Demontáž hákového závěru výhybky jednoduché jednozávěrové soustavy R65</t>
  </si>
  <si>
    <t>1788</t>
  </si>
  <si>
    <t>5911309020</t>
  </si>
  <si>
    <t>Demontáž hákového závěru výhybky jednoduché jednozávěrové soustavy S49</t>
  </si>
  <si>
    <t>1790</t>
  </si>
  <si>
    <t>901</t>
  </si>
  <si>
    <t>5911309030</t>
  </si>
  <si>
    <t>Demontáž hákového závěru výhybky jednoduché jednozávěrové soustavy T</t>
  </si>
  <si>
    <t>1792</t>
  </si>
  <si>
    <t>5911309040</t>
  </si>
  <si>
    <t>Demontáž hákového závěru výhybky jednoduché jednozávěrové soustavy A</t>
  </si>
  <si>
    <t>1794</t>
  </si>
  <si>
    <t>903</t>
  </si>
  <si>
    <t>5911309110</t>
  </si>
  <si>
    <t>Demontáž hákového závěru výhybky jednoduché dvouzávěrové soustavy R65</t>
  </si>
  <si>
    <t>1796</t>
  </si>
  <si>
    <t>5911309120</t>
  </si>
  <si>
    <t>Demontáž hákového závěru výhybky jednoduché dvouzávěrové soustavy S49</t>
  </si>
  <si>
    <t>1798</t>
  </si>
  <si>
    <t>905</t>
  </si>
  <si>
    <t>5911309130</t>
  </si>
  <si>
    <t>Demontáž hákového závěru výhybky jednoduché dvouzávěrové soustavy T</t>
  </si>
  <si>
    <t>1800</t>
  </si>
  <si>
    <t>5911309140</t>
  </si>
  <si>
    <t>Demontáž hákového závěru výhybky jednoduché dvouzávěrové soustavy A</t>
  </si>
  <si>
    <t>1802</t>
  </si>
  <si>
    <t>907</t>
  </si>
  <si>
    <t>5911311010</t>
  </si>
  <si>
    <t>Montáž hákového závěru výhybky jednoduché jednozávěrové soustavy R65</t>
  </si>
  <si>
    <t>1804</t>
  </si>
  <si>
    <t>5911311020</t>
  </si>
  <si>
    <t>Montáž hákového závěru výhybky jednoduché jednozávěrové soustavy S49</t>
  </si>
  <si>
    <t>1806</t>
  </si>
  <si>
    <t>909</t>
  </si>
  <si>
    <t>5911311030</t>
  </si>
  <si>
    <t>Montáž hákového závěru výhybky jednoduché jednozávěrové soustavy T</t>
  </si>
  <si>
    <t>1808</t>
  </si>
  <si>
    <t>5911311040</t>
  </si>
  <si>
    <t>Montáž hákového závěru výhybky jednoduché jednozávěrové soustavy A</t>
  </si>
  <si>
    <t>1810</t>
  </si>
  <si>
    <t>911</t>
  </si>
  <si>
    <t>5911311110</t>
  </si>
  <si>
    <t>Montáž hákového závěru výhybky jednoduché dvouzávěrové soustavy R65</t>
  </si>
  <si>
    <t>1812</t>
  </si>
  <si>
    <t>5911311120</t>
  </si>
  <si>
    <t>Montáž hákového závěru výhybky jednoduché dvouzávěrové soustavy S49</t>
  </si>
  <si>
    <t>1814</t>
  </si>
  <si>
    <t>913</t>
  </si>
  <si>
    <t>5911311130</t>
  </si>
  <si>
    <t>Montáž hákového závěru výhybky jednoduché dvouzávěrové soustavy T</t>
  </si>
  <si>
    <t>1816</t>
  </si>
  <si>
    <t>5911311140</t>
  </si>
  <si>
    <t>Montáž hákového závěru výhybky jednoduché dvouzávěrové soustavy A</t>
  </si>
  <si>
    <t>1818</t>
  </si>
  <si>
    <t>915</t>
  </si>
  <si>
    <t>5911313010</t>
  </si>
  <si>
    <t>Seřízení hákového závěru výhybky jednoduché jednozávěrové soustavy R65</t>
  </si>
  <si>
    <t>1820</t>
  </si>
  <si>
    <t>5911313020</t>
  </si>
  <si>
    <t>Seřízení hákového závěru výhybky jednoduché jednozávěrové soustavy S49</t>
  </si>
  <si>
    <t>1822</t>
  </si>
  <si>
    <t>917</t>
  </si>
  <si>
    <t>5911313030</t>
  </si>
  <si>
    <t>Seřízení hákového závěru výhybky jednoduché jednozávěrové soustavy T</t>
  </si>
  <si>
    <t>1824</t>
  </si>
  <si>
    <t>5911313040</t>
  </si>
  <si>
    <t>Seřízení hákového závěru výhybky jednoduché jednozávěrové soustavy A</t>
  </si>
  <si>
    <t>1826</t>
  </si>
  <si>
    <t>919</t>
  </si>
  <si>
    <t>5911313110</t>
  </si>
  <si>
    <t>Seřízení hákového závěru výhybky jednoduché dvouzávěrové soustavy R65</t>
  </si>
  <si>
    <t>1828</t>
  </si>
  <si>
    <t>5911313120</t>
  </si>
  <si>
    <t>Seřízení hákového závěru výhybky jednoduché dvouzávěrové soustavy S49</t>
  </si>
  <si>
    <t>1830</t>
  </si>
  <si>
    <t>921</t>
  </si>
  <si>
    <t>5911313130</t>
  </si>
  <si>
    <t>Seřízení hákového závěru výhybky jednoduché dvouzávěrové soustavy T</t>
  </si>
  <si>
    <t>1832</t>
  </si>
  <si>
    <t>5911313140</t>
  </si>
  <si>
    <t>Seřízení hákového závěru výhybky jednoduché dvouzávěrové soustavy A</t>
  </si>
  <si>
    <t>1834</t>
  </si>
  <si>
    <t>923</t>
  </si>
  <si>
    <t>5911327010</t>
  </si>
  <si>
    <t>Výměna nýtů nebo šroubů u stěžejky hákového závěru výhybky jednoduché soustavy R65</t>
  </si>
  <si>
    <t>1836</t>
  </si>
  <si>
    <t>5911327020</t>
  </si>
  <si>
    <t>Výměna nýtů nebo šroubů u stěžejky hákového závěru výhybky jednoduché soustavy S49</t>
  </si>
  <si>
    <t>1838</t>
  </si>
  <si>
    <t>925</t>
  </si>
  <si>
    <t>5911327030</t>
  </si>
  <si>
    <t>Výměna nýtů nebo šroubů u stěžejky hákového závěru výhybky jednoduché soustavy T</t>
  </si>
  <si>
    <t>1840</t>
  </si>
  <si>
    <t>5911379010</t>
  </si>
  <si>
    <t>Oprava a seřízení výměnové části výhybky křižovatkové s hákovým závěrem pérové jazyky soustavy R65</t>
  </si>
  <si>
    <t>1842</t>
  </si>
  <si>
    <t>927</t>
  </si>
  <si>
    <t>5911379020</t>
  </si>
  <si>
    <t>Oprava a seřízení výměnové části výhybky křižovatkové s hákovým závěrem pérové jazyky soustavy S49</t>
  </si>
  <si>
    <t>1844</t>
  </si>
  <si>
    <t>5911379030</t>
  </si>
  <si>
    <t>Oprava a seřízení výměnové části výhybky křižovatkové s hákovým závěrem pérové jazyky soustavy T</t>
  </si>
  <si>
    <t>1846</t>
  </si>
  <si>
    <t>929</t>
  </si>
  <si>
    <t>5911527010</t>
  </si>
  <si>
    <t>Demontáž čelisťového závěru výhybky jednoduché bez žlabového pražce soustavy UIC60</t>
  </si>
  <si>
    <t>1848</t>
  </si>
  <si>
    <t>5911527020</t>
  </si>
  <si>
    <t>Demontáž čelisťového závěru výhybky jednoduché bez žlabového pražce soustavy R65</t>
  </si>
  <si>
    <t>1850</t>
  </si>
  <si>
    <t>931</t>
  </si>
  <si>
    <t>5911527030</t>
  </si>
  <si>
    <t>Demontáž čelisťového závěru výhybky jednoduché bez žlabového pražce soustavy S49</t>
  </si>
  <si>
    <t>1852</t>
  </si>
  <si>
    <t>5911527040</t>
  </si>
  <si>
    <t>Demontáž čelisťového závěru výhybky jednoduché bez žlabového pražce soustavy T</t>
  </si>
  <si>
    <t>1854</t>
  </si>
  <si>
    <t>933</t>
  </si>
  <si>
    <t>5911527110</t>
  </si>
  <si>
    <t>Demontáž čelisťového závěru výhybky jednoduché v žlabovém pražci soustavy UIC60</t>
  </si>
  <si>
    <t>1856</t>
  </si>
  <si>
    <t>5911527120</t>
  </si>
  <si>
    <t>Demontáž čelisťového závěru výhybky jednoduché v žlabovém pražci soustavy S49</t>
  </si>
  <si>
    <t>1858</t>
  </si>
  <si>
    <t>935</t>
  </si>
  <si>
    <t>5911529010</t>
  </si>
  <si>
    <t>Montáž čelisťového závěru výhybky jednoduché bez žlabového pražce soustavy UIC60</t>
  </si>
  <si>
    <t>1860</t>
  </si>
  <si>
    <t>5911529020</t>
  </si>
  <si>
    <t>Montáž čelisťového závěru výhybky jednoduché bez žlabového pražce soustavy R65</t>
  </si>
  <si>
    <t>1862</t>
  </si>
  <si>
    <t>937</t>
  </si>
  <si>
    <t>5911529030</t>
  </si>
  <si>
    <t>Montáž čelisťového závěru výhybky jednoduché bez žlabového pražce soustavy S49</t>
  </si>
  <si>
    <t>1864</t>
  </si>
  <si>
    <t>5911529040</t>
  </si>
  <si>
    <t>Montáž čelisťového závěru výhybky jednoduché bez žlabového pražce soustavy T</t>
  </si>
  <si>
    <t>1866</t>
  </si>
  <si>
    <t>939</t>
  </si>
  <si>
    <t>5911529110</t>
  </si>
  <si>
    <t>Montáž čelisťového závěru výhybky jednoduché v žlabovém pražci soustavy UIC60</t>
  </si>
  <si>
    <t>1868</t>
  </si>
  <si>
    <t>5911529120</t>
  </si>
  <si>
    <t>Montáž čelisťového závěru výhybky jednoduché v žlabovém pražci soustavy S49</t>
  </si>
  <si>
    <t>1870</t>
  </si>
  <si>
    <t>941</t>
  </si>
  <si>
    <t>5911531010</t>
  </si>
  <si>
    <t>Seřízení čelisťového závěru výhybky jednoduché bez žlabového pražce soustavy UIC60</t>
  </si>
  <si>
    <t>1872</t>
  </si>
  <si>
    <t>5911531020</t>
  </si>
  <si>
    <t>Seřízení čelisťového závěru výhybky jednoduché bez žlabového pražce soustavy R65</t>
  </si>
  <si>
    <t>1874</t>
  </si>
  <si>
    <t>943</t>
  </si>
  <si>
    <t>5911531030</t>
  </si>
  <si>
    <t>Seřízení čelisťového závěru výhybky jednoduché bez žlabového pražce soustavy S49</t>
  </si>
  <si>
    <t>1876</t>
  </si>
  <si>
    <t>5911531040</t>
  </si>
  <si>
    <t>Seřízení čelisťového závěru výhybky jednoduché bez žlabového pražce soustavy T</t>
  </si>
  <si>
    <t>1878</t>
  </si>
  <si>
    <t>945</t>
  </si>
  <si>
    <t>5911531110</t>
  </si>
  <si>
    <t>Seřízení čelisťového závěru výhybky jednoduché v žlabovém pražci soustavy UIC60</t>
  </si>
  <si>
    <t>1880</t>
  </si>
  <si>
    <t>5911531120</t>
  </si>
  <si>
    <t>Seřízení čelisťového závěru výhybky jednoduché v žlabovém pražci soustavy S49</t>
  </si>
  <si>
    <t>1882</t>
  </si>
  <si>
    <t>947</t>
  </si>
  <si>
    <t>5911629010</t>
  </si>
  <si>
    <t>Montáž jednoduché výhybky na úložišti dřevěné pražce soustavy UIC60</t>
  </si>
  <si>
    <t>1884</t>
  </si>
  <si>
    <t>5911629030</t>
  </si>
  <si>
    <t>Montáž jednoduché výhybky na úložišti dřevěné pražce soustavy R65</t>
  </si>
  <si>
    <t>1886</t>
  </si>
  <si>
    <t>949</t>
  </si>
  <si>
    <t>5911629040</t>
  </si>
  <si>
    <t>Montáž jednoduché výhybky na úložišti dřevěné pražce soustavy S49</t>
  </si>
  <si>
    <t>1888</t>
  </si>
  <si>
    <t>5911629050</t>
  </si>
  <si>
    <t>Montáž jednoduché výhybky na úložišti dřevěné pražce soustavy T</t>
  </si>
  <si>
    <t>1890</t>
  </si>
  <si>
    <t>951</t>
  </si>
  <si>
    <t>5911633010</t>
  </si>
  <si>
    <t>Montáž křižovatkové výhybky na úložišti dřevěné pražce soustavy UIC60</t>
  </si>
  <si>
    <t>1892</t>
  </si>
  <si>
    <t>5911633030</t>
  </si>
  <si>
    <t>Montáž křižovatkové výhybky na úložišti dřevěné pražce soustavy R65</t>
  </si>
  <si>
    <t>1894</t>
  </si>
  <si>
    <t>953</t>
  </si>
  <si>
    <t>5911633040</t>
  </si>
  <si>
    <t>Montáž křižovatkové výhybky na úložišti dřevěné pražce soustavy S49</t>
  </si>
  <si>
    <t>1896</t>
  </si>
  <si>
    <t>5911633050</t>
  </si>
  <si>
    <t>Montáž křižovatkové výhybky na úložišti dřevěné pražce soustavy T</t>
  </si>
  <si>
    <t>1898</t>
  </si>
  <si>
    <t>955</t>
  </si>
  <si>
    <t>5911641010</t>
  </si>
  <si>
    <t>Montáž jednoduché výhybky v ose koleje dřevěné pražce soustavy UIC60</t>
  </si>
  <si>
    <t>1900</t>
  </si>
  <si>
    <t>5911641030</t>
  </si>
  <si>
    <t>Montáž jednoduché výhybky v ose koleje dřevěné pražce soustavy R65</t>
  </si>
  <si>
    <t>1902</t>
  </si>
  <si>
    <t>957</t>
  </si>
  <si>
    <t>5911641040</t>
  </si>
  <si>
    <t>Montáž jednoduché výhybky v ose koleje dřevěné pražce soustavy S49</t>
  </si>
  <si>
    <t>1904</t>
  </si>
  <si>
    <t>5911641050</t>
  </si>
  <si>
    <t>Montáž jednoduché výhybky v ose koleje dřevěné pražce soustavy T</t>
  </si>
  <si>
    <t>1906</t>
  </si>
  <si>
    <t>959</t>
  </si>
  <si>
    <t>5911645010</t>
  </si>
  <si>
    <t>Montáž křižovatkové výhybky v ose koleje dřevěné pražce soustavy UIC60</t>
  </si>
  <si>
    <t>1908</t>
  </si>
  <si>
    <t>5911645030</t>
  </si>
  <si>
    <t>Montáž křižovatkové výhybky v ose koleje dřevěné pražce soustavy R65</t>
  </si>
  <si>
    <t>1910</t>
  </si>
  <si>
    <t>961</t>
  </si>
  <si>
    <t>5911645040</t>
  </si>
  <si>
    <t>Montáž křižovatkové výhybky v ose koleje dřevěné pražce soustavy S49</t>
  </si>
  <si>
    <t>1912</t>
  </si>
  <si>
    <t>5911655030</t>
  </si>
  <si>
    <t>Demontáž jednoduché výhybky na úložišti dřevěné pražce soustavy R65</t>
  </si>
  <si>
    <t>1914</t>
  </si>
  <si>
    <t>963</t>
  </si>
  <si>
    <t>5911655040</t>
  </si>
  <si>
    <t>Demontáž jednoduché výhybky na úložišti dřevěné pražce soustavy S49</t>
  </si>
  <si>
    <t>1916</t>
  </si>
  <si>
    <t>5911655050</t>
  </si>
  <si>
    <t>Demontáž jednoduché výhybky na úložišti dřevěné pražce soustavy T</t>
  </si>
  <si>
    <t>1918</t>
  </si>
  <si>
    <t>965</t>
  </si>
  <si>
    <t>5911655060</t>
  </si>
  <si>
    <t>Demontáž jednoduché výhybky na úložišti dřevěné pražce soustavy A</t>
  </si>
  <si>
    <t>1920</t>
  </si>
  <si>
    <t>5911655210</t>
  </si>
  <si>
    <t>Demontáž jednoduché výhybky na úložišti ocelové pražce válcované soustavy T</t>
  </si>
  <si>
    <t>1922</t>
  </si>
  <si>
    <t>967</t>
  </si>
  <si>
    <t>5911655220</t>
  </si>
  <si>
    <t>Demontáž jednoduché výhybky na úložišti ocelové pražce válcované soustavy A</t>
  </si>
  <si>
    <t>1924</t>
  </si>
  <si>
    <t>5911661030</t>
  </si>
  <si>
    <t>Demontáž křižovatkové výhybky na úložišti dřevěné pražce soustavy R65</t>
  </si>
  <si>
    <t>1926</t>
  </si>
  <si>
    <t>969</t>
  </si>
  <si>
    <t>5911661040</t>
  </si>
  <si>
    <t>Demontáž křižovatkové výhybky na úložišti dřevěné pražce soustavy S49</t>
  </si>
  <si>
    <t>1928</t>
  </si>
  <si>
    <t>5911661050</t>
  </si>
  <si>
    <t>Demontáž křižovatkové výhybky na úložišti dřevěné pražce soustavy T</t>
  </si>
  <si>
    <t>1930</t>
  </si>
  <si>
    <t>971</t>
  </si>
  <si>
    <t>5911671010</t>
  </si>
  <si>
    <t>Příplatek za demontáž v ose koleje výhybky jednoduché pražce dřevěné soustavy UIC60</t>
  </si>
  <si>
    <t>1932</t>
  </si>
  <si>
    <t>5911671030</t>
  </si>
  <si>
    <t>Příplatek za demontáž v ose koleje výhybky jednoduché pražce dřevěné soustavy R65</t>
  </si>
  <si>
    <t>1934</t>
  </si>
  <si>
    <t>973</t>
  </si>
  <si>
    <t>5911671040</t>
  </si>
  <si>
    <t>Příplatek za demontáž v ose koleje výhybky jednoduché pražce dřevěné soustavy S49</t>
  </si>
  <si>
    <t>1936</t>
  </si>
  <si>
    <t>5911671050</t>
  </si>
  <si>
    <t>Příplatek za demontáž v ose koleje výhybky jednoduché pražce dřevěné soustavy T</t>
  </si>
  <si>
    <t>1938</t>
  </si>
  <si>
    <t>975</t>
  </si>
  <si>
    <t>5911671060</t>
  </si>
  <si>
    <t>Příplatek za demontáž v ose koleje výhybky jednoduché pražce dřevěné soustavy A</t>
  </si>
  <si>
    <t>1940</t>
  </si>
  <si>
    <t>5911671110</t>
  </si>
  <si>
    <t>Příplatek za demontáž v ose koleje výhybky křižovatkové pražce dřevěné soustavy UIC60</t>
  </si>
  <si>
    <t>1942</t>
  </si>
  <si>
    <t>977</t>
  </si>
  <si>
    <t>5911671130</t>
  </si>
  <si>
    <t>Příplatek za demontáž v ose koleje výhybky křižovatkové pražce dřevěné soustavy R65</t>
  </si>
  <si>
    <t>1944</t>
  </si>
  <si>
    <t>5911671140</t>
  </si>
  <si>
    <t>Příplatek za demontáž v ose koleje výhybky křižovatkové pražce dřevěné soustavy S49</t>
  </si>
  <si>
    <t>1946</t>
  </si>
  <si>
    <t>979</t>
  </si>
  <si>
    <t>5911671150</t>
  </si>
  <si>
    <t>Příplatek za demontáž v ose koleje výhybky křižovatkové pražce dřevěné soustavy T</t>
  </si>
  <si>
    <t>1948</t>
  </si>
  <si>
    <t>5912020020</t>
  </si>
  <si>
    <t>Demontáž návěstidla označníku</t>
  </si>
  <si>
    <t>1950</t>
  </si>
  <si>
    <t>981</t>
  </si>
  <si>
    <t>5912020030</t>
  </si>
  <si>
    <t>Demontáž návěstidla předvěstníku</t>
  </si>
  <si>
    <t>1952</t>
  </si>
  <si>
    <t>5912020040</t>
  </si>
  <si>
    <t>Demontáž návěstidla rychlostníku</t>
  </si>
  <si>
    <t>1954</t>
  </si>
  <si>
    <t>983</t>
  </si>
  <si>
    <t>5912020050</t>
  </si>
  <si>
    <t>Demontáž návěstidla sklonovníku</t>
  </si>
  <si>
    <t>1956</t>
  </si>
  <si>
    <t>5912020060</t>
  </si>
  <si>
    <t>Demontáž návěstidla tabulky s křížem</t>
  </si>
  <si>
    <t>1958</t>
  </si>
  <si>
    <t>985</t>
  </si>
  <si>
    <t>5912020070</t>
  </si>
  <si>
    <t>Demontáž návěstidla lichoběžníkové tabule</t>
  </si>
  <si>
    <t>1960</t>
  </si>
  <si>
    <t>5912020080</t>
  </si>
  <si>
    <t>Demontáž návěstidla výstražného kolíku</t>
  </si>
  <si>
    <t>1962</t>
  </si>
  <si>
    <t>987</t>
  </si>
  <si>
    <t>5912020090</t>
  </si>
  <si>
    <t>Demontáž návěstidla staničníku</t>
  </si>
  <si>
    <t>1964</t>
  </si>
  <si>
    <t>5912020100</t>
  </si>
  <si>
    <t>Demontáž návěstidla tabule před zastávkou</t>
  </si>
  <si>
    <t>1966</t>
  </si>
  <si>
    <t>989</t>
  </si>
  <si>
    <t>5912020110</t>
  </si>
  <si>
    <t>Demontáž návěstidla konce nástupiště</t>
  </si>
  <si>
    <t>1968</t>
  </si>
  <si>
    <t>5912020120</t>
  </si>
  <si>
    <t>Demontáž návěstidla místa zastavení</t>
  </si>
  <si>
    <t>1970</t>
  </si>
  <si>
    <t>991</t>
  </si>
  <si>
    <t>5912023010</t>
  </si>
  <si>
    <t>Demontáž návěstidla uloženého ve stezce námezníku</t>
  </si>
  <si>
    <t>1972</t>
  </si>
  <si>
    <t>5912023020</t>
  </si>
  <si>
    <t>Demontáž návěstidla uloženého ve stezce hraničníku</t>
  </si>
  <si>
    <t>1974</t>
  </si>
  <si>
    <t>993</t>
  </si>
  <si>
    <t>5912023030</t>
  </si>
  <si>
    <t>Demontáž návěstidla uloženého ve stezce koncovníku</t>
  </si>
  <si>
    <t>1976</t>
  </si>
  <si>
    <t>5912025020</t>
  </si>
  <si>
    <t>Demontáž návěstidla včetně sloupku označníku</t>
  </si>
  <si>
    <t>1978</t>
  </si>
  <si>
    <t>995</t>
  </si>
  <si>
    <t>5912025030</t>
  </si>
  <si>
    <t>Demontáž návěstidla včetně sloupku předvěstníku</t>
  </si>
  <si>
    <t>1980</t>
  </si>
  <si>
    <t>5912025040</t>
  </si>
  <si>
    <t>Demontáž návěstidla včetně sloupku rychlostníku</t>
  </si>
  <si>
    <t>1982</t>
  </si>
  <si>
    <t>997</t>
  </si>
  <si>
    <t>5912025050</t>
  </si>
  <si>
    <t>Demontáž návěstidla včetně sloupku sklonovníku</t>
  </si>
  <si>
    <t>1984</t>
  </si>
  <si>
    <t>5912025060</t>
  </si>
  <si>
    <t>Demontáž návěstidla včetně sloupku tabulky s křížem</t>
  </si>
  <si>
    <t>1986</t>
  </si>
  <si>
    <t>999</t>
  </si>
  <si>
    <t>5912025070</t>
  </si>
  <si>
    <t>Demontáž návěstidla včetně sloupku lichoběžníkové tabule</t>
  </si>
  <si>
    <t>1988</t>
  </si>
  <si>
    <t>5912025080</t>
  </si>
  <si>
    <t>Demontáž návěstidla včetně sloupku výstražného kolíku</t>
  </si>
  <si>
    <t>1990</t>
  </si>
  <si>
    <t>1001</t>
  </si>
  <si>
    <t>5912025090</t>
  </si>
  <si>
    <t>Demontáž návěstidla včetně sloupku staničníku</t>
  </si>
  <si>
    <t>1992</t>
  </si>
  <si>
    <t>5912025100</t>
  </si>
  <si>
    <t>Demontáž návěstidla včetně sloupku tabule před zastávkou</t>
  </si>
  <si>
    <t>1994</t>
  </si>
  <si>
    <t>1003</t>
  </si>
  <si>
    <t>5912025110</t>
  </si>
  <si>
    <t>Demontáž návěstidla včetně sloupku konce nástupiště</t>
  </si>
  <si>
    <t>1996</t>
  </si>
  <si>
    <t>5912025120</t>
  </si>
  <si>
    <t>Demontáž návěstidla včetně sloupku místa zastavení</t>
  </si>
  <si>
    <t>1998</t>
  </si>
  <si>
    <t>1005</t>
  </si>
  <si>
    <t>5912035020</t>
  </si>
  <si>
    <t>Montáž návěstidla označníku</t>
  </si>
  <si>
    <t>2000</t>
  </si>
  <si>
    <t>5912035030</t>
  </si>
  <si>
    <t>Montáž návěstidla předvěstníku</t>
  </si>
  <si>
    <t>2002</t>
  </si>
  <si>
    <t>1007</t>
  </si>
  <si>
    <t>5912035040</t>
  </si>
  <si>
    <t>Montáž návěstidla rychlostníku</t>
  </si>
  <si>
    <t>2004</t>
  </si>
  <si>
    <t>5912035050</t>
  </si>
  <si>
    <t>Montáž návěstidla sklonovníku</t>
  </si>
  <si>
    <t>2006</t>
  </si>
  <si>
    <t>1009</t>
  </si>
  <si>
    <t>5912035060</t>
  </si>
  <si>
    <t>Montáž návěstidla tabulky s křížem</t>
  </si>
  <si>
    <t>2008</t>
  </si>
  <si>
    <t>5912035070</t>
  </si>
  <si>
    <t>Montáž návěstidla lichoběžníkové tabule</t>
  </si>
  <si>
    <t>2010</t>
  </si>
  <si>
    <t>1011</t>
  </si>
  <si>
    <t>5912035080</t>
  </si>
  <si>
    <t>Montáž návěstidla výstražného kolíku</t>
  </si>
  <si>
    <t>2012</t>
  </si>
  <si>
    <t>5912035090</t>
  </si>
  <si>
    <t>Montáž návěstidla staničníku</t>
  </si>
  <si>
    <t>2014</t>
  </si>
  <si>
    <t>1013</t>
  </si>
  <si>
    <t>5912035100</t>
  </si>
  <si>
    <t>Montáž návěstidla tabule před zastávkou</t>
  </si>
  <si>
    <t>2016</t>
  </si>
  <si>
    <t>5912035110</t>
  </si>
  <si>
    <t>Montáž návěstidla konce nástupiště</t>
  </si>
  <si>
    <t>2018</t>
  </si>
  <si>
    <t>1015</t>
  </si>
  <si>
    <t>5912035120</t>
  </si>
  <si>
    <t>Montáž návěstidla místa zastavení</t>
  </si>
  <si>
    <t>2020</t>
  </si>
  <si>
    <t>5912037010</t>
  </si>
  <si>
    <t>Montáž návěstidla uloženého ve stezce námezníku</t>
  </si>
  <si>
    <t>2022</t>
  </si>
  <si>
    <t>1017</t>
  </si>
  <si>
    <t>5912037020</t>
  </si>
  <si>
    <t>Montáž návěstidla uloženého ve stezce hraničníku</t>
  </si>
  <si>
    <t>2024</t>
  </si>
  <si>
    <t>5912037030</t>
  </si>
  <si>
    <t>Montáž návěstidla uloženého ve stezce koncovníku</t>
  </si>
  <si>
    <t>2026</t>
  </si>
  <si>
    <t>1019</t>
  </si>
  <si>
    <t>5912040020</t>
  </si>
  <si>
    <t>Montáž návěstidla včetně sloupku označníku</t>
  </si>
  <si>
    <t>2028</t>
  </si>
  <si>
    <t>5912040030</t>
  </si>
  <si>
    <t>Montáž návěstidla včetně sloupku předvěstníku</t>
  </si>
  <si>
    <t>2030</t>
  </si>
  <si>
    <t>1021</t>
  </si>
  <si>
    <t>5912040040</t>
  </si>
  <si>
    <t>Montáž návěstidla včetně sloupku rychlostníku</t>
  </si>
  <si>
    <t>2032</t>
  </si>
  <si>
    <t>5912040050</t>
  </si>
  <si>
    <t>Montáž návěstidla včetně sloupku sklonovníku</t>
  </si>
  <si>
    <t>2034</t>
  </si>
  <si>
    <t>1023</t>
  </si>
  <si>
    <t>5912040060</t>
  </si>
  <si>
    <t>Montáž návěstidla včetně sloupku tabulky s křížem</t>
  </si>
  <si>
    <t>2036</t>
  </si>
  <si>
    <t>5912040070</t>
  </si>
  <si>
    <t>Montáž návěstidla včetně sloupku lichoběžníkové tabule</t>
  </si>
  <si>
    <t>2038</t>
  </si>
  <si>
    <t>1025</t>
  </si>
  <si>
    <t>5912040080</t>
  </si>
  <si>
    <t>Montáž návěstidla včetně sloupku výstražného kolíku</t>
  </si>
  <si>
    <t>2040</t>
  </si>
  <si>
    <t>5912040090</t>
  </si>
  <si>
    <t>Montáž návěstidla včetně sloupku staničníku</t>
  </si>
  <si>
    <t>2042</t>
  </si>
  <si>
    <t>1027</t>
  </si>
  <si>
    <t>5912040100</t>
  </si>
  <si>
    <t>Montáž návěstidla včetně sloupku tabule před zastávkou</t>
  </si>
  <si>
    <t>2044</t>
  </si>
  <si>
    <t>5912040110</t>
  </si>
  <si>
    <t>Montáž návěstidla včetně sloupku konce nástupiště</t>
  </si>
  <si>
    <t>2046</t>
  </si>
  <si>
    <t>1029</t>
  </si>
  <si>
    <t>5912040120</t>
  </si>
  <si>
    <t>Montáž návěstidla včetně sloupku místa zastavení</t>
  </si>
  <si>
    <t>2048</t>
  </si>
  <si>
    <t>5912050110</t>
  </si>
  <si>
    <t>Staničení demontáž kilometrovníku</t>
  </si>
  <si>
    <t>2050</t>
  </si>
  <si>
    <t>1031</t>
  </si>
  <si>
    <t>5912050120</t>
  </si>
  <si>
    <t>Staničení demontáž hektometrovníku</t>
  </si>
  <si>
    <t>2052</t>
  </si>
  <si>
    <t>5912050210</t>
  </si>
  <si>
    <t>Staničení montáž kilometrovníku</t>
  </si>
  <si>
    <t>2054</t>
  </si>
  <si>
    <t>1033</t>
  </si>
  <si>
    <t>5912050220</t>
  </si>
  <si>
    <t>Staničení montáž hektometrovníku</t>
  </si>
  <si>
    <t>2056</t>
  </si>
  <si>
    <t>5912065010</t>
  </si>
  <si>
    <t>Montáž zajišťovací značky samostatné konzolové</t>
  </si>
  <si>
    <t>2058</t>
  </si>
  <si>
    <t>1035</t>
  </si>
  <si>
    <t>5912065020</t>
  </si>
  <si>
    <t>Montáž zajišťovací značky samostatné hřeb</t>
  </si>
  <si>
    <t>2060</t>
  </si>
  <si>
    <t>5912065210</t>
  </si>
  <si>
    <t>Montáž zajišťovací značky včetně sloupku a základu konzolové</t>
  </si>
  <si>
    <t>2062</t>
  </si>
  <si>
    <t>1037</t>
  </si>
  <si>
    <t>5912075020</t>
  </si>
  <si>
    <t>Demontáž magnetických bodů pro měřicí vůz (MV)</t>
  </si>
  <si>
    <t>2064</t>
  </si>
  <si>
    <t>5912080020</t>
  </si>
  <si>
    <t>Montáž magnetických bodů pro měřicí vůz (MV)</t>
  </si>
  <si>
    <t>2066</t>
  </si>
  <si>
    <t>1039</t>
  </si>
  <si>
    <t>5913005010</t>
  </si>
  <si>
    <t>Vyčištění železničního přejezdu od nánosu žlábek</t>
  </si>
  <si>
    <t>2068</t>
  </si>
  <si>
    <t>5913005020</t>
  </si>
  <si>
    <t>Vyčištění železničního přejezdu od nánosu povrch konstrukce</t>
  </si>
  <si>
    <t>2070</t>
  </si>
  <si>
    <t>1041</t>
  </si>
  <si>
    <t>5913035010</t>
  </si>
  <si>
    <t>Demontáž celopryžové přejezdové konstrukce málo zatížené v koleji část vnější a vnitřní bez závěrných zídek</t>
  </si>
  <si>
    <t>2072</t>
  </si>
  <si>
    <t>5913035020</t>
  </si>
  <si>
    <t>Demontáž celopryžové přejezdové konstrukce málo zatížené v koleji část vnitřní</t>
  </si>
  <si>
    <t>2074</t>
  </si>
  <si>
    <t>1043</t>
  </si>
  <si>
    <t>5913035030</t>
  </si>
  <si>
    <t>Demontáž celopryžové přejezdové konstrukce málo zatížené v koleji část vnější a vnitřní včetně závěrných zídek</t>
  </si>
  <si>
    <t>2076</t>
  </si>
  <si>
    <t>5913035210</t>
  </si>
  <si>
    <t>Demontáž celopryžové přejezdové konstrukce silně zatížené v koleji část vnější a vnitřní bez závěrných zídek</t>
  </si>
  <si>
    <t>2078</t>
  </si>
  <si>
    <t>1045</t>
  </si>
  <si>
    <t>5913035220</t>
  </si>
  <si>
    <t>Demontáž celopryžové přejezdové konstrukce silně zatížené v koleji část vnitřní</t>
  </si>
  <si>
    <t>2080</t>
  </si>
  <si>
    <t>5913035230</t>
  </si>
  <si>
    <t>Demontáž celopryžové přejezdové konstrukce silně zatížené v koleji část vnější a vnitřní včetně závěrných zídek</t>
  </si>
  <si>
    <t>2082</t>
  </si>
  <si>
    <t>1047</t>
  </si>
  <si>
    <t>5913040010</t>
  </si>
  <si>
    <t>Montáž celopryžové přejezdové konstrukce málo zatížené v koleji část vnější a vnitřní bez závěrných zídek</t>
  </si>
  <si>
    <t>2084</t>
  </si>
  <si>
    <t>5913040020</t>
  </si>
  <si>
    <t>Montáž celopryžové přejezdové konstrukce málo zatížené v koleji část vnitřní</t>
  </si>
  <si>
    <t>2086</t>
  </si>
  <si>
    <t>1049</t>
  </si>
  <si>
    <t>5913040030</t>
  </si>
  <si>
    <t>Montáž celopryžové přejezdové konstrukce málo zatížené v koleji část vnější a vnitřní včetně závěrných zídek</t>
  </si>
  <si>
    <t>2088</t>
  </si>
  <si>
    <t>5913040210</t>
  </si>
  <si>
    <t>Montáž celopryžové přejezdové konstrukce silně zatížené v koleji část vnější a vnitřní bez závěrných zídek</t>
  </si>
  <si>
    <t>2090</t>
  </si>
  <si>
    <t>1051</t>
  </si>
  <si>
    <t>5913040220</t>
  </si>
  <si>
    <t>Montáž celopryžové přejezdové konstrukce silně zatížené v koleji část vnitřní</t>
  </si>
  <si>
    <t>2092</t>
  </si>
  <si>
    <t>5913040230</t>
  </si>
  <si>
    <t>Montáž celopryžové přejezdové konstrukce silně zatížené v koleji část vnější a vnitřní včetně závěrných zídek</t>
  </si>
  <si>
    <t>2094</t>
  </si>
  <si>
    <t>1053</t>
  </si>
  <si>
    <t>5913055010</t>
  </si>
  <si>
    <t>Výměna dílů betonové přejezdové konstrukce vnějšího panelu</t>
  </si>
  <si>
    <t>2096</t>
  </si>
  <si>
    <t>5913055020</t>
  </si>
  <si>
    <t>Výměna dílů betonové přejezdové konstrukce vnitřního panelu</t>
  </si>
  <si>
    <t>2098</t>
  </si>
  <si>
    <t>1055</t>
  </si>
  <si>
    <t>5913055030</t>
  </si>
  <si>
    <t>Výměna dílů betonové přejezdové konstrukce náběhového klínu</t>
  </si>
  <si>
    <t>2100</t>
  </si>
  <si>
    <t>5913055040</t>
  </si>
  <si>
    <t>Výměna dílů betonové přejezdové konstrukce spojovací tyče</t>
  </si>
  <si>
    <t>2102</t>
  </si>
  <si>
    <t>1057</t>
  </si>
  <si>
    <t>5913070010</t>
  </si>
  <si>
    <t>Demontáž betonové přejezdové konstrukce část vnější a vnitřní bez závěrných zídek</t>
  </si>
  <si>
    <t>2104</t>
  </si>
  <si>
    <t>5913070020</t>
  </si>
  <si>
    <t>Demontáž betonové přejezdové konstrukce část vnitřní</t>
  </si>
  <si>
    <t>2106</t>
  </si>
  <si>
    <t>1059</t>
  </si>
  <si>
    <t>5913070030</t>
  </si>
  <si>
    <t>Demontáž betonové přejezdové konstrukce část vnější a vnitřní včetně závěrných zídek</t>
  </si>
  <si>
    <t>2108</t>
  </si>
  <si>
    <t>5913075010</t>
  </si>
  <si>
    <t>Montáž betonové přejezdové konstrukce část vnější a vnitřní bez závěrných zídek</t>
  </si>
  <si>
    <t>2110</t>
  </si>
  <si>
    <t>1061</t>
  </si>
  <si>
    <t>5913075020</t>
  </si>
  <si>
    <t>Montáž betonové přejezdové konstrukce část vnitřní</t>
  </si>
  <si>
    <t>2112</t>
  </si>
  <si>
    <t>5913075030</t>
  </si>
  <si>
    <t>Montáž betonové přejezdové konstrukce část vnější a vnitřní včetně závěrných zídek</t>
  </si>
  <si>
    <t>2114</t>
  </si>
  <si>
    <t>1063</t>
  </si>
  <si>
    <t>5913105010</t>
  </si>
  <si>
    <t>Demontáž zádlažbové přejezdové konstrukce část vnější a vnitřní bez závěrných zídek</t>
  </si>
  <si>
    <t>2116</t>
  </si>
  <si>
    <t>5913105020</t>
  </si>
  <si>
    <t>Demontáž zádlažbové přejezdové konstrukce část vnitřní</t>
  </si>
  <si>
    <t>2118</t>
  </si>
  <si>
    <t>1065</t>
  </si>
  <si>
    <t>5913110010</t>
  </si>
  <si>
    <t>Montáž zádlažbové přejezdové konstrukce část vnější a vnitřní bez závěrných zídek</t>
  </si>
  <si>
    <t>2120</t>
  </si>
  <si>
    <t>5913110020</t>
  </si>
  <si>
    <t>Montáž zádlažbové přejezdové konstrukce část vnitřní včetně závěrných zídek</t>
  </si>
  <si>
    <t>2122</t>
  </si>
  <si>
    <t>1067</t>
  </si>
  <si>
    <t>5913190020</t>
  </si>
  <si>
    <t>Demontáž dřevěných dílů přejezdu trámec vnitřní části</t>
  </si>
  <si>
    <t>2124</t>
  </si>
  <si>
    <t>5913190030</t>
  </si>
  <si>
    <t>Demontáž dřevěných dílů přejezdu trámec vnější části</t>
  </si>
  <si>
    <t>2126</t>
  </si>
  <si>
    <t>1069</t>
  </si>
  <si>
    <t>5913200010</t>
  </si>
  <si>
    <t>Demontáž dřevěné konstrukce přejezdu část vnější a vnitřní</t>
  </si>
  <si>
    <t>2128</t>
  </si>
  <si>
    <t>5913200020</t>
  </si>
  <si>
    <t>Demontáž dřevěné konstrukce přejezdu část vnitřní</t>
  </si>
  <si>
    <t>2130</t>
  </si>
  <si>
    <t>1071</t>
  </si>
  <si>
    <t>5913205010</t>
  </si>
  <si>
    <t>Montáž dřevěné konstrukce přejezdu část vnější a vnitřní</t>
  </si>
  <si>
    <t>2132</t>
  </si>
  <si>
    <t>5913205020</t>
  </si>
  <si>
    <t>Montáž dřevěné konstrukce přejezdu část vnitřní</t>
  </si>
  <si>
    <t>2134</t>
  </si>
  <si>
    <t>1073</t>
  </si>
  <si>
    <t>5913215010</t>
  </si>
  <si>
    <t>Demontáž kolejnicových dílů přejezdu zaklopená kolejnice</t>
  </si>
  <si>
    <t>2136</t>
  </si>
  <si>
    <t>5913215020</t>
  </si>
  <si>
    <t>Demontáž kolejnicových dílů přejezdu ochranná kolejnice</t>
  </si>
  <si>
    <t>2138</t>
  </si>
  <si>
    <t>1075</t>
  </si>
  <si>
    <t>5913215040</t>
  </si>
  <si>
    <t>Demontáž kolejnicových dílů přejezdu náběhový klín</t>
  </si>
  <si>
    <t>2140</t>
  </si>
  <si>
    <t>5913220020</t>
  </si>
  <si>
    <t>Montáž kolejnicových dílů přejezdu ochranná kolejnice</t>
  </si>
  <si>
    <t>2142</t>
  </si>
  <si>
    <t>1077</t>
  </si>
  <si>
    <t>5913220040</t>
  </si>
  <si>
    <t>Montáž kolejnicových dílů přejezdu náběhový klín</t>
  </si>
  <si>
    <t>2144</t>
  </si>
  <si>
    <t>5913235010</t>
  </si>
  <si>
    <t>Dělení AB komunikace řezáním hloubky do 10 cm</t>
  </si>
  <si>
    <t>2146</t>
  </si>
  <si>
    <t>1079</t>
  </si>
  <si>
    <t>5913235020</t>
  </si>
  <si>
    <t>Dělení AB komunikace řezáním hloubky do 20 cm</t>
  </si>
  <si>
    <t>2148</t>
  </si>
  <si>
    <t>5913235030</t>
  </si>
  <si>
    <t>Dělení AB komunikace řezáním hloubky do 30 cm</t>
  </si>
  <si>
    <t>2150</t>
  </si>
  <si>
    <t>1081</t>
  </si>
  <si>
    <t>5913240010</t>
  </si>
  <si>
    <t>Odstranění AB komunikace odtěžením nebo frézováním hloubky do 10 cm</t>
  </si>
  <si>
    <t>2152</t>
  </si>
  <si>
    <t>5913240020</t>
  </si>
  <si>
    <t>Odstranění AB komunikace odtěžením nebo frézováním hloubky do 20 cm</t>
  </si>
  <si>
    <t>2154</t>
  </si>
  <si>
    <t>1083</t>
  </si>
  <si>
    <t>5913240030</t>
  </si>
  <si>
    <t>Odstranění AB komunikace odtěžením nebo frézováním hloubky do 30 cm</t>
  </si>
  <si>
    <t>2156</t>
  </si>
  <si>
    <t>5913245010</t>
  </si>
  <si>
    <t>Oprava komunikace vyplněním trhlin zálivkovou hmotou</t>
  </si>
  <si>
    <t>2158</t>
  </si>
  <si>
    <t>1085</t>
  </si>
  <si>
    <t>5913245220</t>
  </si>
  <si>
    <t>Oprava komunikace vyplněním výtluků hloubky do 10 cm</t>
  </si>
  <si>
    <t>2160</t>
  </si>
  <si>
    <t>5913245230</t>
  </si>
  <si>
    <t>Oprava komunikace vyplněním výtluků hloubky do 20 cm</t>
  </si>
  <si>
    <t>2162</t>
  </si>
  <si>
    <t>1087</t>
  </si>
  <si>
    <t>5913255010</t>
  </si>
  <si>
    <t>Zřízení konstrukce vozovky asfaltobetonové s obrusnou vrstvou tloušťky do 5 cm</t>
  </si>
  <si>
    <t>2164</t>
  </si>
  <si>
    <t>5913255020</t>
  </si>
  <si>
    <t>Zřízení konstrukce vozovky asfaltobetonové s ložní a obrusnou vrstvou tloušťky do 10 cm</t>
  </si>
  <si>
    <t>2166</t>
  </si>
  <si>
    <t>1089</t>
  </si>
  <si>
    <t>5913255030</t>
  </si>
  <si>
    <t>Zřízení konstrukce vozovky asfaltobetonové s podkladní, ložní a obrusnou vrstvou tloušťky do 15 cm</t>
  </si>
  <si>
    <t>2168</t>
  </si>
  <si>
    <t>5913255040</t>
  </si>
  <si>
    <t>Zřízení konstrukce vozovky asfaltobetonové s podkladní, ložní a obrusnou vrstvou tloušťky do 20 cm</t>
  </si>
  <si>
    <t>2170</t>
  </si>
  <si>
    <t>1091</t>
  </si>
  <si>
    <t>5913270010</t>
  </si>
  <si>
    <t>Vložení výztužné vložky textilní nebo geosyntetické</t>
  </si>
  <si>
    <t>2172</t>
  </si>
  <si>
    <t>5913280035</t>
  </si>
  <si>
    <t>Demontáž dílů komunikace ze zámkové dlažby uložení v podsypu</t>
  </si>
  <si>
    <t>2174</t>
  </si>
  <si>
    <t>1093</t>
  </si>
  <si>
    <t>5913280210</t>
  </si>
  <si>
    <t>Demontáž dílů komunikace obrubníku uložení v betonu</t>
  </si>
  <si>
    <t>2176</t>
  </si>
  <si>
    <t>5913285035</t>
  </si>
  <si>
    <t>Montáž dílů komunikace ze zámkové dlažby uložení v podsypu</t>
  </si>
  <si>
    <t>2178</t>
  </si>
  <si>
    <t>1095</t>
  </si>
  <si>
    <t>5913285210</t>
  </si>
  <si>
    <t>Montáž dílů komunikace obrubníku uložení v betonu</t>
  </si>
  <si>
    <t>2180</t>
  </si>
  <si>
    <t>5913323030</t>
  </si>
  <si>
    <t>Montáž svislé dopravní značky včetně sloupku a patky</t>
  </si>
  <si>
    <t>2182</t>
  </si>
  <si>
    <t>1097</t>
  </si>
  <si>
    <t>5913335030</t>
  </si>
  <si>
    <t>Nátěr vodorovného dopravního značení souvislá čára šíře do 150 mm</t>
  </si>
  <si>
    <t>2184</t>
  </si>
  <si>
    <t>5913400010</t>
  </si>
  <si>
    <t>Nátěr označení závaží výhybky</t>
  </si>
  <si>
    <t>2186</t>
  </si>
  <si>
    <t>1099</t>
  </si>
  <si>
    <t>5913400020</t>
  </si>
  <si>
    <t>Nátěr označení štítku výhybky</t>
  </si>
  <si>
    <t>2188</t>
  </si>
  <si>
    <t>5913410010</t>
  </si>
  <si>
    <t>Nátěr traťových značek kilometrovníku</t>
  </si>
  <si>
    <t>2190</t>
  </si>
  <si>
    <t>1101</t>
  </si>
  <si>
    <t>5913410020</t>
  </si>
  <si>
    <t>Nátěr traťových značek hektometrovníku</t>
  </si>
  <si>
    <t>2192</t>
  </si>
  <si>
    <t>5913410030</t>
  </si>
  <si>
    <t>Nátěr traťových značek námezníku</t>
  </si>
  <si>
    <t>2194</t>
  </si>
  <si>
    <t>1103</t>
  </si>
  <si>
    <t>5913440010</t>
  </si>
  <si>
    <t>Nátěr vizuálně kontrastního pruhu nástupiště šíře do 100 mm</t>
  </si>
  <si>
    <t>2196</t>
  </si>
  <si>
    <t>5913440020</t>
  </si>
  <si>
    <t>Nátěr vizuálně kontrastního pruhu nástupiště šíře do 125 mm</t>
  </si>
  <si>
    <t>2198</t>
  </si>
  <si>
    <t>1105</t>
  </si>
  <si>
    <t>5913440030</t>
  </si>
  <si>
    <t>Nátěr vizuálně kontrastního pruhu nástupiště šíře do 150 mm</t>
  </si>
  <si>
    <t>2200</t>
  </si>
  <si>
    <t>5913440040</t>
  </si>
  <si>
    <t>Nátěr vizuálně kontrastního pruhu nástupiště šíře do 200 mm</t>
  </si>
  <si>
    <t>2202</t>
  </si>
  <si>
    <t>1107</t>
  </si>
  <si>
    <t>5914005010</t>
  </si>
  <si>
    <t>Rozšíření stezky zemního tělesa dle VL Ž2 přisypávkou zemního tělesa</t>
  </si>
  <si>
    <t>2204</t>
  </si>
  <si>
    <t>5914005030</t>
  </si>
  <si>
    <t>Rozšíření stezky zemního tělesa dle VL Ž2 gabiony</t>
  </si>
  <si>
    <t>2206</t>
  </si>
  <si>
    <t>1109</t>
  </si>
  <si>
    <t>5914005040</t>
  </si>
  <si>
    <t>Rozšíření stezky zemního tělesa dle VL Ž2 použitými železobetonovými pražci</t>
  </si>
  <si>
    <t>2208</t>
  </si>
  <si>
    <t>5914015010</t>
  </si>
  <si>
    <t>Čištění odvodňovacích zařízení ručně příkop zpevněný</t>
  </si>
  <si>
    <t>2210</t>
  </si>
  <si>
    <t>1111</t>
  </si>
  <si>
    <t>5914015020</t>
  </si>
  <si>
    <t>Čištění odvodňovacích zařízení ručně příkop nezpevněný</t>
  </si>
  <si>
    <t>2212</t>
  </si>
  <si>
    <t>5914015030</t>
  </si>
  <si>
    <t>Čištění odvodňovacích zařízení ručně příkopová zídka bez krytu</t>
  </si>
  <si>
    <t>2214</t>
  </si>
  <si>
    <t>1113</t>
  </si>
  <si>
    <t>5914015040</t>
  </si>
  <si>
    <t>Čištění odvodňovacích zařízení ručně příkopová zídka s krytem</t>
  </si>
  <si>
    <t>2216</t>
  </si>
  <si>
    <t>5914015100</t>
  </si>
  <si>
    <t>Čištění odvodňovacích zařízení ručně silniční vpusť</t>
  </si>
  <si>
    <t>2218</t>
  </si>
  <si>
    <t>1115</t>
  </si>
  <si>
    <t>5914015110</t>
  </si>
  <si>
    <t>Čištění odvodňovacích zařízení ručně žlab s mřížkou (ekodrén)</t>
  </si>
  <si>
    <t>2220</t>
  </si>
  <si>
    <t>5914015120</t>
  </si>
  <si>
    <t>Čištění odvodňovacích zařízení ručně žlab štěrbinový</t>
  </si>
  <si>
    <t>2222</t>
  </si>
  <si>
    <t>1117</t>
  </si>
  <si>
    <t>5914015130</t>
  </si>
  <si>
    <t>Čištění odvodňovacích zařízení ručně prahová vpusť s mříží</t>
  </si>
  <si>
    <t>2224</t>
  </si>
  <si>
    <t>5914020010</t>
  </si>
  <si>
    <t>Čištění otevřených odvodňovacích zařízení strojně příkop zpevněný</t>
  </si>
  <si>
    <t>2226</t>
  </si>
  <si>
    <t>1119</t>
  </si>
  <si>
    <t>5914020020</t>
  </si>
  <si>
    <t>Čištění otevřených odvodňovacích zařízení strojně příkop nezpevněný</t>
  </si>
  <si>
    <t>2228</t>
  </si>
  <si>
    <t>5914030010</t>
  </si>
  <si>
    <t>Demontáž dílů otevřeného odvodnění příkopové tvárnice</t>
  </si>
  <si>
    <t>2230</t>
  </si>
  <si>
    <t>1121</t>
  </si>
  <si>
    <t>5914030510</t>
  </si>
  <si>
    <t>Demontáž dílů otevřeného odvodnění silničního žlabu s mřížkou</t>
  </si>
  <si>
    <t>2232</t>
  </si>
  <si>
    <t>5914030520</t>
  </si>
  <si>
    <t>Demontáž dílů otevřeného odvodnění silničního žlabu štěrbinového</t>
  </si>
  <si>
    <t>2234</t>
  </si>
  <si>
    <t>1123</t>
  </si>
  <si>
    <t>5914030550</t>
  </si>
  <si>
    <t>Demontáž dílů otevřeného odvodnění prahové vpusti z prefabrikovaných dílů</t>
  </si>
  <si>
    <t>2236</t>
  </si>
  <si>
    <t>5914035010</t>
  </si>
  <si>
    <t>Zřízení otevřených odvodňovacích zařízení příkopové tvárnice</t>
  </si>
  <si>
    <t>2238</t>
  </si>
  <si>
    <t>1125</t>
  </si>
  <si>
    <t>5914035150</t>
  </si>
  <si>
    <t>Zřízení otevřených odvodňovacích zařízení příkopového žlabu staveništního prefabrikátu</t>
  </si>
  <si>
    <t>2240</t>
  </si>
  <si>
    <t>5914035470</t>
  </si>
  <si>
    <t>Zřízení otevřených odvodňovacích zařízení trativodní výusť z lomového kamene</t>
  </si>
  <si>
    <t>2242</t>
  </si>
  <si>
    <t>1127</t>
  </si>
  <si>
    <t>5914035510</t>
  </si>
  <si>
    <t>Zřízení otevřených odvodňovacích zařízení silničního žlabu s mřížkou</t>
  </si>
  <si>
    <t>2244</t>
  </si>
  <si>
    <t>5914035520</t>
  </si>
  <si>
    <t>Zřízení otevřených odvodňovacích zařízení silničního žlabu štěrbinový</t>
  </si>
  <si>
    <t>2246</t>
  </si>
  <si>
    <t>1129</t>
  </si>
  <si>
    <t>5914035550</t>
  </si>
  <si>
    <t>Zřízení otevřených odvodňovacích zařízení prahové vpusti prefabrikované díly</t>
  </si>
  <si>
    <t>2248</t>
  </si>
  <si>
    <t>5914055010</t>
  </si>
  <si>
    <t>Zřízení krytých odvodňovacích zařízení potrubí trativodu</t>
  </si>
  <si>
    <t>2250</t>
  </si>
  <si>
    <t>1131</t>
  </si>
  <si>
    <t>5914055020</t>
  </si>
  <si>
    <t>Zřízení krytých odvodňovacích zařízení šachty trativodu</t>
  </si>
  <si>
    <t>2252</t>
  </si>
  <si>
    <t>5914055030</t>
  </si>
  <si>
    <t>Zřízení krytých odvodňovacích zařízení svodného potrubí</t>
  </si>
  <si>
    <t>2254</t>
  </si>
  <si>
    <t>1133</t>
  </si>
  <si>
    <t>5914055040</t>
  </si>
  <si>
    <t>Zřízení krytých odvodňovacích zařízení svodné šachty</t>
  </si>
  <si>
    <t>2256</t>
  </si>
  <si>
    <t>5914075010</t>
  </si>
  <si>
    <t>Zřízení konstrukční vrstvy pražcového podloží bez geomateriálu tl. 0,15 m</t>
  </si>
  <si>
    <t>2258</t>
  </si>
  <si>
    <t>1135</t>
  </si>
  <si>
    <t>5914075020</t>
  </si>
  <si>
    <t>Zřízení konstrukční vrstvy pražcového podloží bez geomateriálu tl. 0,30 m</t>
  </si>
  <si>
    <t>2260</t>
  </si>
  <si>
    <t>5914075110</t>
  </si>
  <si>
    <t>Zřízení konstrukční vrstvy pražcového podloží včetně geotextilie tl. 0,15 m</t>
  </si>
  <si>
    <t>2262</t>
  </si>
  <si>
    <t>1137</t>
  </si>
  <si>
    <t>5914075120</t>
  </si>
  <si>
    <t>Zřízení konstrukční vrstvy pražcového podloží včetně geotextilie tl. 0,30 m</t>
  </si>
  <si>
    <t>2264</t>
  </si>
  <si>
    <t>5914075210</t>
  </si>
  <si>
    <t>Zřízení konstrukční vrstvy pražcového podloží včetně výztužného prvku tl. 0,15 m</t>
  </si>
  <si>
    <t>2266</t>
  </si>
  <si>
    <t>1139</t>
  </si>
  <si>
    <t>5914075220</t>
  </si>
  <si>
    <t>Zřízení konstrukční vrstvy pražcového podloží včetně výztužného prvku tl. 0,30 m</t>
  </si>
  <si>
    <t>2268</t>
  </si>
  <si>
    <t>5914110010</t>
  </si>
  <si>
    <t>Oprava nástupiště sypaného z kameniva úprava povrchu místní, jednotlivá</t>
  </si>
  <si>
    <t>2270</t>
  </si>
  <si>
    <t>1141</t>
  </si>
  <si>
    <t>5914110030</t>
  </si>
  <si>
    <t>Oprava nástupiště sypaného z kameniva úprava profilu v šíři 1 m</t>
  </si>
  <si>
    <t>2272</t>
  </si>
  <si>
    <t>5914110050</t>
  </si>
  <si>
    <t>Oprava nástupiště sypaného z kameniva úprava v celém profilu</t>
  </si>
  <si>
    <t>2274</t>
  </si>
  <si>
    <t>1143</t>
  </si>
  <si>
    <t>5914110110</t>
  </si>
  <si>
    <t>Oprava nástupiště z prefabrikátů tvárnice</t>
  </si>
  <si>
    <t>2276</t>
  </si>
  <si>
    <t>5914110120</t>
  </si>
  <si>
    <t>Oprava nástupiště z prefabrikátů obrubníku</t>
  </si>
  <si>
    <t>2278</t>
  </si>
  <si>
    <t>1145</t>
  </si>
  <si>
    <t>5914110130</t>
  </si>
  <si>
    <t>Oprava nástupiště z prefabrikátů povrchové vrstvy</t>
  </si>
  <si>
    <t>2280</t>
  </si>
  <si>
    <t>5914110140</t>
  </si>
  <si>
    <t>Oprava nástupiště z prefabrikátů desky</t>
  </si>
  <si>
    <t>2282</t>
  </si>
  <si>
    <t>1147</t>
  </si>
  <si>
    <t>5914110160</t>
  </si>
  <si>
    <t>Oprava nástupiště z prefabrikátů úložného bloku U65</t>
  </si>
  <si>
    <t>2284</t>
  </si>
  <si>
    <t>5914110170</t>
  </si>
  <si>
    <t>Oprava nástupiště z prefabrikátů úložného bloku U95</t>
  </si>
  <si>
    <t>2286</t>
  </si>
  <si>
    <t>1149</t>
  </si>
  <si>
    <t>5914115310</t>
  </si>
  <si>
    <t>Demontáž nástupištních desek Sudop K (KD,KS) 145</t>
  </si>
  <si>
    <t>2288</t>
  </si>
  <si>
    <t>5914115320</t>
  </si>
  <si>
    <t>Demontáž nástupištních desek Sudop K (KD,KS) 145Z</t>
  </si>
  <si>
    <t>2290</t>
  </si>
  <si>
    <t>1151</t>
  </si>
  <si>
    <t>5914115330</t>
  </si>
  <si>
    <t>Demontáž nástupištních desek Sudop K (KD,KS) 150</t>
  </si>
  <si>
    <t>2292</t>
  </si>
  <si>
    <t>5914115340</t>
  </si>
  <si>
    <t>Demontáž nástupištních desek Sudop K 230</t>
  </si>
  <si>
    <t>2294</t>
  </si>
  <si>
    <t>1153</t>
  </si>
  <si>
    <t>5914120010</t>
  </si>
  <si>
    <t>Demontáž nástupiště úrovňového sypaného v celé šíři</t>
  </si>
  <si>
    <t>2296</t>
  </si>
  <si>
    <t>5914120020</t>
  </si>
  <si>
    <t>Demontáž nástupiště úrovňového hrana Tischer</t>
  </si>
  <si>
    <t>2298</t>
  </si>
  <si>
    <t>1155</t>
  </si>
  <si>
    <t>5914120030</t>
  </si>
  <si>
    <t>Demontáž nástupiště úrovňového Tischer jednostranného včetně podložek</t>
  </si>
  <si>
    <t>2300</t>
  </si>
  <si>
    <t>5914120040</t>
  </si>
  <si>
    <t>Demontáž nástupiště úrovňového Tischer oboustranného včetně podložek</t>
  </si>
  <si>
    <t>2302</t>
  </si>
  <si>
    <t>1157</t>
  </si>
  <si>
    <t>5914120050</t>
  </si>
  <si>
    <t>Demontáž nástupiště úrovňového Sudop K (KD,KS) 145</t>
  </si>
  <si>
    <t>2304</t>
  </si>
  <si>
    <t>5914120060</t>
  </si>
  <si>
    <t>Demontáž nástupiště úrovňového Sudop K (KD,KS) 145Z</t>
  </si>
  <si>
    <t>2306</t>
  </si>
  <si>
    <t>1159</t>
  </si>
  <si>
    <t>5914120070</t>
  </si>
  <si>
    <t>Demontáž nástupiště úrovňového Sudop K (KD,KS) 150</t>
  </si>
  <si>
    <t>2308</t>
  </si>
  <si>
    <t>5914120080</t>
  </si>
  <si>
    <t>Demontáž nástupiště úrovňového Sudop K 230</t>
  </si>
  <si>
    <t>2310</t>
  </si>
  <si>
    <t>1161</t>
  </si>
  <si>
    <t>5914120090</t>
  </si>
  <si>
    <t>Demontáž nástupiště úrovňového Sudop KD 230</t>
  </si>
  <si>
    <t>2312</t>
  </si>
  <si>
    <t>5914120100</t>
  </si>
  <si>
    <t>Demontáž nástupiště úrovňového Sudop KS 230</t>
  </si>
  <si>
    <t>2314</t>
  </si>
  <si>
    <t>1163</t>
  </si>
  <si>
    <t>5914125010</t>
  </si>
  <si>
    <t>Montáž nástupištních desek Sudop K (KD,KS) 145</t>
  </si>
  <si>
    <t>2316</t>
  </si>
  <si>
    <t>5914125020</t>
  </si>
  <si>
    <t>Montáž nástupištních desek Sudop K (KD,KS) 145Z</t>
  </si>
  <si>
    <t>2318</t>
  </si>
  <si>
    <t>1165</t>
  </si>
  <si>
    <t>5914125030</t>
  </si>
  <si>
    <t>Montáž nástupištních desek Sudop K (KD,KS) 150</t>
  </si>
  <si>
    <t>2320</t>
  </si>
  <si>
    <t>5914125040</t>
  </si>
  <si>
    <t>Montáž nástupištních desek Sudop K 230</t>
  </si>
  <si>
    <t>2322</t>
  </si>
  <si>
    <t>1167</t>
  </si>
  <si>
    <t>5914125050</t>
  </si>
  <si>
    <t>Montáž nástupištních desek Sudop KD 230</t>
  </si>
  <si>
    <t>2324</t>
  </si>
  <si>
    <t>5914125060</t>
  </si>
  <si>
    <t>Montáž nástupištních desek Sudop KS 230</t>
  </si>
  <si>
    <t>2326</t>
  </si>
  <si>
    <t>1169</t>
  </si>
  <si>
    <t>5914130020</t>
  </si>
  <si>
    <t>Montáž nástupiště úrovňového hrana Tischer</t>
  </si>
  <si>
    <t>2328</t>
  </si>
  <si>
    <t>5914130030</t>
  </si>
  <si>
    <t>Montáž nástupiště úrovňového Tischer</t>
  </si>
  <si>
    <t>2330</t>
  </si>
  <si>
    <t>1171</t>
  </si>
  <si>
    <t>5914130040</t>
  </si>
  <si>
    <t>Montáž nástupiště úrovňového Tischer oboustranné</t>
  </si>
  <si>
    <t>2332</t>
  </si>
  <si>
    <t>5914130050</t>
  </si>
  <si>
    <t>Montáž nástupiště úrovňového Sudop K (KD,KS) 145</t>
  </si>
  <si>
    <t>2334</t>
  </si>
  <si>
    <t>1173</t>
  </si>
  <si>
    <t>5914130060</t>
  </si>
  <si>
    <t>Montáž nástupiště úrovňového Sudop K (KD,KS) 145Z</t>
  </si>
  <si>
    <t>2336</t>
  </si>
  <si>
    <t>5914130070</t>
  </si>
  <si>
    <t>Montáž nástupiště úrovňového Sudop K (KD,KS) 150</t>
  </si>
  <si>
    <t>2338</t>
  </si>
  <si>
    <t>1175</t>
  </si>
  <si>
    <t>5914130080</t>
  </si>
  <si>
    <t>Montáž nástupiště úrovňového Sudop K 230</t>
  </si>
  <si>
    <t>2340</t>
  </si>
  <si>
    <t>5914130090</t>
  </si>
  <si>
    <t>Montáž nástupiště úrovňového Sudop KD (KS) 230</t>
  </si>
  <si>
    <t>2342</t>
  </si>
  <si>
    <t>1177</t>
  </si>
  <si>
    <t>5914130210</t>
  </si>
  <si>
    <t>Montáž nástupiště mimoúrovňového Sudop K (KD,KS) 145</t>
  </si>
  <si>
    <t>2344</t>
  </si>
  <si>
    <t>5914130220</t>
  </si>
  <si>
    <t>Montáž nástupiště mimoúrovňového Sudop K (KD,KS) 145Z</t>
  </si>
  <si>
    <t>2346</t>
  </si>
  <si>
    <t>1179</t>
  </si>
  <si>
    <t>5914130230</t>
  </si>
  <si>
    <t>Montáž nástupiště mimoúrovňového Sudop K (KD,KS) 150</t>
  </si>
  <si>
    <t>2348</t>
  </si>
  <si>
    <t>5914130240</t>
  </si>
  <si>
    <t>Montáž nástupiště mimoúrovňového Sudop K 230</t>
  </si>
  <si>
    <t>2350</t>
  </si>
  <si>
    <t>1181</t>
  </si>
  <si>
    <t>5914130250</t>
  </si>
  <si>
    <t>Montáž nástupiště mimoúrovňového Sudop KD (KS) 230</t>
  </si>
  <si>
    <t>2352</t>
  </si>
  <si>
    <t>5914135010</t>
  </si>
  <si>
    <t>Zřízení nástupiště úrovňového z kameniva sypaného</t>
  </si>
  <si>
    <t>2354</t>
  </si>
  <si>
    <t>1183</t>
  </si>
  <si>
    <t>5914140010</t>
  </si>
  <si>
    <t>Oprava zarážedla zemního hrázky</t>
  </si>
  <si>
    <t>2356</t>
  </si>
  <si>
    <t>5914145010</t>
  </si>
  <si>
    <t>Demontáž zarážedla zemního</t>
  </si>
  <si>
    <t>2358</t>
  </si>
  <si>
    <t>1185</t>
  </si>
  <si>
    <t>5914145020</t>
  </si>
  <si>
    <t>Demontáž zarážedla kolejnicového</t>
  </si>
  <si>
    <t>2360</t>
  </si>
  <si>
    <t>5914145030</t>
  </si>
  <si>
    <t>Demontáž zarážedla betonového typu "Sudop"</t>
  </si>
  <si>
    <t>2362</t>
  </si>
  <si>
    <t>1187</t>
  </si>
  <si>
    <t>5914150010</t>
  </si>
  <si>
    <t>Montáž zarážedla zemního</t>
  </si>
  <si>
    <t>2364</t>
  </si>
  <si>
    <t>5914150020</t>
  </si>
  <si>
    <t>Montáž zarážedla kolejnicového</t>
  </si>
  <si>
    <t>2366</t>
  </si>
  <si>
    <t>1189</t>
  </si>
  <si>
    <t>5915005010</t>
  </si>
  <si>
    <t>Hloubení rýh nebo jam ručně na železničním spodku v hornině třídy těžitelnosti I skupiny 1</t>
  </si>
  <si>
    <t>2368</t>
  </si>
  <si>
    <t>5915005020</t>
  </si>
  <si>
    <t>Hloubení rýh nebo jam ručně na železničním spodku v hornině třídy těžitelnosti I skupiny 2</t>
  </si>
  <si>
    <t>2370</t>
  </si>
  <si>
    <t>1191</t>
  </si>
  <si>
    <t>5915005030</t>
  </si>
  <si>
    <t>Hloubení rýh nebo jam ručně na železničním spodku v hornině třídy těžitelnosti I skupiny 3</t>
  </si>
  <si>
    <t>2372</t>
  </si>
  <si>
    <t>5915005040</t>
  </si>
  <si>
    <t>Hloubení rýh nebo jam ručně na železničním spodku v hornině třídy těžitelnosti II skupiny 4</t>
  </si>
  <si>
    <t>2374</t>
  </si>
  <si>
    <t>1195</t>
  </si>
  <si>
    <t>5915010030</t>
  </si>
  <si>
    <t>Těžení zeminy nebo horniny železničního spodku v hornině třídy těžitelnosti I skupiny 3</t>
  </si>
  <si>
    <t>2376</t>
  </si>
  <si>
    <t>5915010040</t>
  </si>
  <si>
    <t>Těžení zeminy nebo horniny železničního spodku v hornině třídy těžitelnosti II skupiny 4</t>
  </si>
  <si>
    <t>2378</t>
  </si>
  <si>
    <t>1197</t>
  </si>
  <si>
    <t>5915015010</t>
  </si>
  <si>
    <t>Svahování zemního tělesa železničního spodku v náspu</t>
  </si>
  <si>
    <t>2380</t>
  </si>
  <si>
    <t>5915015020</t>
  </si>
  <si>
    <t>Svahování zemního tělesa železničního spodku v zářezu</t>
  </si>
  <si>
    <t>2382</t>
  </si>
  <si>
    <t>1199</t>
  </si>
  <si>
    <t>5915020010</t>
  </si>
  <si>
    <t>Povrchová úprava plochy železničního spodku</t>
  </si>
  <si>
    <t>2384</t>
  </si>
  <si>
    <t>5915025010</t>
  </si>
  <si>
    <t>Úprava vrstvy KL po snesení kolejového roštu koleje nebo výhybky</t>
  </si>
  <si>
    <t>2386</t>
  </si>
  <si>
    <t>1201</t>
  </si>
  <si>
    <t>5915030010</t>
  </si>
  <si>
    <t>Bourání drobných staveb železničního spodku zarážedel</t>
  </si>
  <si>
    <t>2388</t>
  </si>
  <si>
    <t>5915030020</t>
  </si>
  <si>
    <t>Bourání drobných staveb železničního spodku montážních jam</t>
  </si>
  <si>
    <t>2390</t>
  </si>
  <si>
    <t>1203</t>
  </si>
  <si>
    <t>5915030030</t>
  </si>
  <si>
    <t>Bourání drobných staveb železničního spodku kolejových vah</t>
  </si>
  <si>
    <t>2392</t>
  </si>
  <si>
    <t>5915030040</t>
  </si>
  <si>
    <t>Bourání drobných staveb železničního spodku kolejových brzd</t>
  </si>
  <si>
    <t>2394</t>
  </si>
  <si>
    <t>1205</t>
  </si>
  <si>
    <t>5916015010</t>
  </si>
  <si>
    <t>Ochrana povrchu před sprejovými nápisy preventivním nátěrem</t>
  </si>
  <si>
    <t>2396</t>
  </si>
  <si>
    <t>5917005010</t>
  </si>
  <si>
    <t>Protihluková stěna dřevěná výměna dílu</t>
  </si>
  <si>
    <t>2398</t>
  </si>
  <si>
    <t>1207</t>
  </si>
  <si>
    <t>5917005020</t>
  </si>
  <si>
    <t>Protihluková stěna dřevěná výměna latí</t>
  </si>
  <si>
    <t>2400</t>
  </si>
  <si>
    <t>5917005030</t>
  </si>
  <si>
    <t>Protihluková stěna dřevěná výměna sítě</t>
  </si>
  <si>
    <t>2402</t>
  </si>
  <si>
    <t>1209</t>
  </si>
  <si>
    <t>5917005040</t>
  </si>
  <si>
    <t>Protihluková stěna dřevěná výměna těsnění</t>
  </si>
  <si>
    <t>2404</t>
  </si>
  <si>
    <t>5917005110</t>
  </si>
  <si>
    <t>Protihluková stěna dřevěná demontáž dílu</t>
  </si>
  <si>
    <t>2406</t>
  </si>
  <si>
    <t>1211</t>
  </si>
  <si>
    <t>5917005120</t>
  </si>
  <si>
    <t>Protihluková stěna dřevěná demontáž latí</t>
  </si>
  <si>
    <t>2408</t>
  </si>
  <si>
    <t>5917005130</t>
  </si>
  <si>
    <t>Protihluková stěna dřevěná demontáž sítě</t>
  </si>
  <si>
    <t>2410</t>
  </si>
  <si>
    <t>1213</t>
  </si>
  <si>
    <t>5917005210</t>
  </si>
  <si>
    <t>Protihluková stěna dřevěná montáž dílu</t>
  </si>
  <si>
    <t>2412</t>
  </si>
  <si>
    <t>5917005220</t>
  </si>
  <si>
    <t>Protihluková stěna dřevěná montáž latí</t>
  </si>
  <si>
    <t>2414</t>
  </si>
  <si>
    <t>1215</t>
  </si>
  <si>
    <t>5917005230</t>
  </si>
  <si>
    <t>Protihluková stěna dřevěná montáž sítě</t>
  </si>
  <si>
    <t>2416</t>
  </si>
  <si>
    <t>5917005310</t>
  </si>
  <si>
    <t>Protihluková stěna dřevěná oprava latí</t>
  </si>
  <si>
    <t>2418</t>
  </si>
  <si>
    <t>1217</t>
  </si>
  <si>
    <t>5917005320</t>
  </si>
  <si>
    <t>Protihluková stěna dřevěná oprava sítě</t>
  </si>
  <si>
    <t>2420</t>
  </si>
  <si>
    <t>5917005330</t>
  </si>
  <si>
    <t>Protihluková stěna dřevěná oprava těsnění</t>
  </si>
  <si>
    <t>2422</t>
  </si>
  <si>
    <t>1219</t>
  </si>
  <si>
    <t>5917005340</t>
  </si>
  <si>
    <t>Protihluková stěna dřevěná oprava nátěru</t>
  </si>
  <si>
    <t>2424</t>
  </si>
  <si>
    <t>5917010010</t>
  </si>
  <si>
    <t>Protihluková stěna betonová výměna dílu</t>
  </si>
  <si>
    <t>2426</t>
  </si>
  <si>
    <t>1221</t>
  </si>
  <si>
    <t>5917010020</t>
  </si>
  <si>
    <t>Protihluková stěna betonová výměna těsnění</t>
  </si>
  <si>
    <t>2428</t>
  </si>
  <si>
    <t>5917010110</t>
  </si>
  <si>
    <t>Protihluková stěna betonová demontáž dílu</t>
  </si>
  <si>
    <t>2430</t>
  </si>
  <si>
    <t>1223</t>
  </si>
  <si>
    <t>5917010120</t>
  </si>
  <si>
    <t>Protihluková stěna betonová demontáž těsnění</t>
  </si>
  <si>
    <t>2432</t>
  </si>
  <si>
    <t>5917010210</t>
  </si>
  <si>
    <t>Protihluková stěna betonová montáž dílu</t>
  </si>
  <si>
    <t>2434</t>
  </si>
  <si>
    <t>1225</t>
  </si>
  <si>
    <t>5917010220</t>
  </si>
  <si>
    <t>Protihluková stěna betonová montáž těsnění</t>
  </si>
  <si>
    <t>2436</t>
  </si>
  <si>
    <t>5917010310</t>
  </si>
  <si>
    <t>Protihluková stěna betonová oprava uvolněného těsnění</t>
  </si>
  <si>
    <t>2438</t>
  </si>
  <si>
    <t>1227</t>
  </si>
  <si>
    <t>5917015010</t>
  </si>
  <si>
    <t>Protihluková stěna plastová výměna dílu</t>
  </si>
  <si>
    <t>2440</t>
  </si>
  <si>
    <t>5917015020</t>
  </si>
  <si>
    <t>Protihluková stěna plastová výměna těsnění</t>
  </si>
  <si>
    <t>2442</t>
  </si>
  <si>
    <t>1229</t>
  </si>
  <si>
    <t>5917015110</t>
  </si>
  <si>
    <t>Protihluková stěna plastová demontáž dílu</t>
  </si>
  <si>
    <t>2444</t>
  </si>
  <si>
    <t>5917015120</t>
  </si>
  <si>
    <t>Protihluková stěna plastová demontáž těsnění</t>
  </si>
  <si>
    <t>2446</t>
  </si>
  <si>
    <t>1231</t>
  </si>
  <si>
    <t>5917015210</t>
  </si>
  <si>
    <t>Protihluková stěna plastová montáž dílu</t>
  </si>
  <si>
    <t>2448</t>
  </si>
  <si>
    <t>5917015220</t>
  </si>
  <si>
    <t>Protihluková stěna plastová montáž těsnění</t>
  </si>
  <si>
    <t>2450</t>
  </si>
  <si>
    <t>1233</t>
  </si>
  <si>
    <t>5917015310</t>
  </si>
  <si>
    <t>Protihluková stěna plastová oprava uvolněného těsnění</t>
  </si>
  <si>
    <t>2452</t>
  </si>
  <si>
    <t>5917020010</t>
  </si>
  <si>
    <t>Průhledné části stěny výměna dílu ze skla</t>
  </si>
  <si>
    <t>2454</t>
  </si>
  <si>
    <t>1235</t>
  </si>
  <si>
    <t>5917020020</t>
  </si>
  <si>
    <t>Průhledné části stěny výměna dílu z plexiskla</t>
  </si>
  <si>
    <t>2456</t>
  </si>
  <si>
    <t>5917020030</t>
  </si>
  <si>
    <t>Průhledné části stěny výměna těsnění</t>
  </si>
  <si>
    <t>2458</t>
  </si>
  <si>
    <t>1237</t>
  </si>
  <si>
    <t>5917020110</t>
  </si>
  <si>
    <t>Průhledné části stěny demontáž dílu ze skla</t>
  </si>
  <si>
    <t>2460</t>
  </si>
  <si>
    <t>5917020120</t>
  </si>
  <si>
    <t>Průhledné části stěny demontáž dílu z plexiskla</t>
  </si>
  <si>
    <t>2462</t>
  </si>
  <si>
    <t>1239</t>
  </si>
  <si>
    <t>5917020130</t>
  </si>
  <si>
    <t>Průhledné části stěny demontáž těsnění</t>
  </si>
  <si>
    <t>2464</t>
  </si>
  <si>
    <t>5917020210</t>
  </si>
  <si>
    <t>Průhledné části stěny montáž dílu ze skla</t>
  </si>
  <si>
    <t>2466</t>
  </si>
  <si>
    <t>1241</t>
  </si>
  <si>
    <t>5917020220</t>
  </si>
  <si>
    <t>Průhledné části stěny montáž dílu z plexiskla</t>
  </si>
  <si>
    <t>2468</t>
  </si>
  <si>
    <t>5917020230</t>
  </si>
  <si>
    <t>Průhledné části stěny montáž těsnění</t>
  </si>
  <si>
    <t>2470</t>
  </si>
  <si>
    <t>1243</t>
  </si>
  <si>
    <t>5917020310</t>
  </si>
  <si>
    <t>Průhledné části stěny oprava uvolněného těsnění</t>
  </si>
  <si>
    <t>2472</t>
  </si>
  <si>
    <t>5917020410</t>
  </si>
  <si>
    <t>Průhledné části stěny čištění dílů čirých</t>
  </si>
  <si>
    <t>2474</t>
  </si>
  <si>
    <t>1245</t>
  </si>
  <si>
    <t>5917020420</t>
  </si>
  <si>
    <t>Průhledné části stěny čištění dílů matných</t>
  </si>
  <si>
    <t>2476</t>
  </si>
  <si>
    <t>5917035010</t>
  </si>
  <si>
    <t>Údržba kolejnicového mazníku mechanického doplnění maziva</t>
  </si>
  <si>
    <t>kg</t>
  </si>
  <si>
    <t>2478</t>
  </si>
  <si>
    <t>1247</t>
  </si>
  <si>
    <t>5917035020</t>
  </si>
  <si>
    <t>Údržba kolejnicového mazníku mechanického výměna aplikační lišty</t>
  </si>
  <si>
    <t>2480</t>
  </si>
  <si>
    <t>5917040030</t>
  </si>
  <si>
    <t>Kolejnicový mazník mechanický montáž</t>
  </si>
  <si>
    <t>2482</t>
  </si>
  <si>
    <t>1249</t>
  </si>
  <si>
    <t>5917040040</t>
  </si>
  <si>
    <t>Kolejnicový mazník mechanický demontáž</t>
  </si>
  <si>
    <t>2484</t>
  </si>
  <si>
    <t>5917045030</t>
  </si>
  <si>
    <t>Kolejnicový mazník s pohonem montáž</t>
  </si>
  <si>
    <t>2486</t>
  </si>
  <si>
    <t>1251</t>
  </si>
  <si>
    <t>5917045040</t>
  </si>
  <si>
    <t>Kolejnicový mazník s pohonem demontáž</t>
  </si>
  <si>
    <t>2488</t>
  </si>
  <si>
    <t>5917060010</t>
  </si>
  <si>
    <t>Sorpční textilie pro zachycení úkapů v koleji výměna</t>
  </si>
  <si>
    <t>2490</t>
  </si>
  <si>
    <t>1253</t>
  </si>
  <si>
    <t>5917060020</t>
  </si>
  <si>
    <t>Sorpční textilie pro zachycení úkapů v koleji demontáž-vyjmutí</t>
  </si>
  <si>
    <t>2492</t>
  </si>
  <si>
    <t>5917060030</t>
  </si>
  <si>
    <t>Sorpční textilie pro zachycení úkapů v koleji montáž-vložení</t>
  </si>
  <si>
    <t>2494</t>
  </si>
  <si>
    <t>1255</t>
  </si>
  <si>
    <t>5917060040</t>
  </si>
  <si>
    <t>Sorpční textilie pro zachycení úkapů v koleji zřízení</t>
  </si>
  <si>
    <t>2496</t>
  </si>
  <si>
    <t>5918001010</t>
  </si>
  <si>
    <t>Ostatní práce při údržbě výkony prováděné pomocí mechanizace - rypadlem</t>
  </si>
  <si>
    <t>2498</t>
  </si>
  <si>
    <t>1257</t>
  </si>
  <si>
    <t>M</t>
  </si>
  <si>
    <t>5955101000</t>
  </si>
  <si>
    <t>Kamenivo drcené štěrk frakce 31,5/63 třídy BI</t>
  </si>
  <si>
    <t>2500</t>
  </si>
  <si>
    <t>5955101020</t>
  </si>
  <si>
    <t>Kamenivo drcené štěrkodrť frakce 0/32</t>
  </si>
  <si>
    <t>2502</t>
  </si>
  <si>
    <t>1259</t>
  </si>
  <si>
    <t>5955101030</t>
  </si>
  <si>
    <t>Kamenivo drcené drť frakce 8/16</t>
  </si>
  <si>
    <t>2504</t>
  </si>
  <si>
    <t>5955101045</t>
  </si>
  <si>
    <t>Lomový kámen tříděný pro rovnaniny</t>
  </si>
  <si>
    <t>2506</t>
  </si>
  <si>
    <t>1261</t>
  </si>
  <si>
    <t>5956101000</t>
  </si>
  <si>
    <t>Pražec dřevěný příčný nevystrojený dub 2600x260x160 mm</t>
  </si>
  <si>
    <t>2508</t>
  </si>
  <si>
    <t>5956116005</t>
  </si>
  <si>
    <t>Pražce dřevěné výhybkové dub skupina 4 150x260</t>
  </si>
  <si>
    <t>2510</t>
  </si>
  <si>
    <t>1263</t>
  </si>
  <si>
    <t>5956131000</t>
  </si>
  <si>
    <t>Vystrojení pražce dřevěného kolíčky do dřevěných pražců</t>
  </si>
  <si>
    <t>2512</t>
  </si>
  <si>
    <t>5956131005</t>
  </si>
  <si>
    <t>Vystrojení pražce dřevěného protištěpná destička pro pražec (105x210)</t>
  </si>
  <si>
    <t>2514</t>
  </si>
  <si>
    <t>1265</t>
  </si>
  <si>
    <t>5956140020</t>
  </si>
  <si>
    <t>Pražec betonový příčný nevystrojený tv. SB 8 P</t>
  </si>
  <si>
    <t>2516</t>
  </si>
  <si>
    <t>5956140025</t>
  </si>
  <si>
    <t>Pražec betonový příčný vystrojený včetně kompletů tv. B 91S/1 (UIC)</t>
  </si>
  <si>
    <t>2518</t>
  </si>
  <si>
    <t>1267</t>
  </si>
  <si>
    <t>5956140030</t>
  </si>
  <si>
    <t>Pražec betonový příčný vystrojený včetně kompletů tv. B 91S/2 (S)</t>
  </si>
  <si>
    <t>2520</t>
  </si>
  <si>
    <t>5956140040</t>
  </si>
  <si>
    <t>Pražec betonový příčný vystrojený včetně kompletů tv. B03 (S)</t>
  </si>
  <si>
    <t>2522</t>
  </si>
  <si>
    <t>1269</t>
  </si>
  <si>
    <t>5956213035</t>
  </si>
  <si>
    <t xml:space="preserve">Pražec betonový příčný vystrojený  užitý SB5</t>
  </si>
  <si>
    <t>2524</t>
  </si>
  <si>
    <t>5956213040</t>
  </si>
  <si>
    <t xml:space="preserve">Pražec betonový příčný vystrojený  užitý SB6</t>
  </si>
  <si>
    <t>2526</t>
  </si>
  <si>
    <t>1271</t>
  </si>
  <si>
    <t>5956213065</t>
  </si>
  <si>
    <t xml:space="preserve">Pražec betonový příčný vystrojený  užitý tv. SB 8 P</t>
  </si>
  <si>
    <t>2528</t>
  </si>
  <si>
    <t>5957110000</t>
  </si>
  <si>
    <t>Kolejnice tv. 60 E2, třídy R260</t>
  </si>
  <si>
    <t>2530</t>
  </si>
  <si>
    <t>1273</t>
  </si>
  <si>
    <t>5957110005</t>
  </si>
  <si>
    <t>Kolejnice tv. 60 E2, třídy R320Cr</t>
  </si>
  <si>
    <t>2532</t>
  </si>
  <si>
    <t>5957110010</t>
  </si>
  <si>
    <t>Kolejnice tv. 60 E2, třídy R350HT</t>
  </si>
  <si>
    <t>2534</t>
  </si>
  <si>
    <t>1275</t>
  </si>
  <si>
    <t>5957110020</t>
  </si>
  <si>
    <t>Kolejnice tv. R 65, třídy R260</t>
  </si>
  <si>
    <t>2536</t>
  </si>
  <si>
    <t>5957110030</t>
  </si>
  <si>
    <t>Kolejnice tv. 49 E 1, třídy R260</t>
  </si>
  <si>
    <t>2538</t>
  </si>
  <si>
    <t>1277</t>
  </si>
  <si>
    <t>5957110040</t>
  </si>
  <si>
    <t>Kolejnice tv. 49 E 1, třídy R350HT</t>
  </si>
  <si>
    <t>2540</t>
  </si>
  <si>
    <t>5957116030</t>
  </si>
  <si>
    <t>Lepený izolovaný styk tv. UIC60 délky 4,00 m</t>
  </si>
  <si>
    <t>2542</t>
  </si>
  <si>
    <t>1279</t>
  </si>
  <si>
    <t>5957116055</t>
  </si>
  <si>
    <t>Lepený izolovaný styk tv. UIC60 délky 4,50 m</t>
  </si>
  <si>
    <t>2544</t>
  </si>
  <si>
    <t>5957116080</t>
  </si>
  <si>
    <t>Lepený izolovaný styk tv. UIC60 délky 5,00 m</t>
  </si>
  <si>
    <t>2546</t>
  </si>
  <si>
    <t>1281</t>
  </si>
  <si>
    <t>5957119000</t>
  </si>
  <si>
    <t>Lepený izolovaný styk tv. UIC60 s tepelně zpracovanou hlavou délky 3,40 m</t>
  </si>
  <si>
    <t>2548</t>
  </si>
  <si>
    <t>5957119005</t>
  </si>
  <si>
    <t>Lepený izolovaný styk tv. UIC60 s tepelně zpracovanou hlavou délky 3,50 m</t>
  </si>
  <si>
    <t>2550</t>
  </si>
  <si>
    <t>1283</t>
  </si>
  <si>
    <t>5957119010</t>
  </si>
  <si>
    <t>Lepený izolovaný styk tv. UIC60 s tepelně zpracovanou hlavou délky 3,60 m</t>
  </si>
  <si>
    <t>2552</t>
  </si>
  <si>
    <t>5957119015</t>
  </si>
  <si>
    <t>Lepený izolovaný styk tv. UIC60 s tepelně zpracovanou hlavou délky 3,70 m</t>
  </si>
  <si>
    <t>2554</t>
  </si>
  <si>
    <t>1285</t>
  </si>
  <si>
    <t>5957119020</t>
  </si>
  <si>
    <t>Lepený izolovaný styk tv. UIC60 s tepelně zpracovanou hlavou délky 3,80 m</t>
  </si>
  <si>
    <t>2556</t>
  </si>
  <si>
    <t>5957119030</t>
  </si>
  <si>
    <t>Lepený izolovaný styk tv. UIC60 s tepelně zpracovanou hlavou délky 4,00 m</t>
  </si>
  <si>
    <t>2558</t>
  </si>
  <si>
    <t>1287</t>
  </si>
  <si>
    <t>5957119055</t>
  </si>
  <si>
    <t>Lepený izolovaný styk tv. UIC60 s tepelně zpracovanou hlavou délky 4,50 m</t>
  </si>
  <si>
    <t>2560</t>
  </si>
  <si>
    <t>5957119080</t>
  </si>
  <si>
    <t>Lepený izolovaný styk tv. UIC60 s tepelně zpracovanou hlavou délky 5,00 m</t>
  </si>
  <si>
    <t>2562</t>
  </si>
  <si>
    <t>1289</t>
  </si>
  <si>
    <t>5957122000</t>
  </si>
  <si>
    <t>Lepený izolovaný styk tv. UIC60 z kolejnic vyšší jakosti délky 3,40 m</t>
  </si>
  <si>
    <t>2564</t>
  </si>
  <si>
    <t>5957122005</t>
  </si>
  <si>
    <t>Lepený izolovaný styk tv. UIC60 z kolejnic vyšší jakosti délky 3,50 m</t>
  </si>
  <si>
    <t>2566</t>
  </si>
  <si>
    <t>1291</t>
  </si>
  <si>
    <t>5957122010</t>
  </si>
  <si>
    <t>Lepený izolovaný styk tv. UIC60 z kolejnic vyšší jakosti délky 3,60 m</t>
  </si>
  <si>
    <t>2568</t>
  </si>
  <si>
    <t>5957122015</t>
  </si>
  <si>
    <t>Lepený izolovaný styk tv. UIC60 z kolejnic vyšší jakosti délky 3,70 m</t>
  </si>
  <si>
    <t>2570</t>
  </si>
  <si>
    <t>1293</t>
  </si>
  <si>
    <t>5957122020</t>
  </si>
  <si>
    <t>Lepený izolovaný styk tv. UIC60 z kolejnic vyšší jakosti délky 3,80 m</t>
  </si>
  <si>
    <t>2572</t>
  </si>
  <si>
    <t>5957122030</t>
  </si>
  <si>
    <t>Lepený izolovaný styk tv. UIC60 z kolejnic vyšší jakosti délky 4,00 m</t>
  </si>
  <si>
    <t>2574</t>
  </si>
  <si>
    <t>1295</t>
  </si>
  <si>
    <t>5957122055</t>
  </si>
  <si>
    <t>Lepený izolovaný styk tv. UIC60 z kolejnic vyšší jakosti délky 4,50 m</t>
  </si>
  <si>
    <t>2576</t>
  </si>
  <si>
    <t>5957122080</t>
  </si>
  <si>
    <t>Lepený izolovaný styk tv. UIC60 z kolejnic vyšší jakosti délky 5,00 m</t>
  </si>
  <si>
    <t>2578</t>
  </si>
  <si>
    <t>1297</t>
  </si>
  <si>
    <t>5957125000</t>
  </si>
  <si>
    <t>Lepený izolovaný styk tv. R65 délky 3,40 m</t>
  </si>
  <si>
    <t>2580</t>
  </si>
  <si>
    <t>5957125005</t>
  </si>
  <si>
    <t>Lepený izolovaný styk tv. R65 délky 3,50 m</t>
  </si>
  <si>
    <t>2582</t>
  </si>
  <si>
    <t>1299</t>
  </si>
  <si>
    <t>5957125010</t>
  </si>
  <si>
    <t>Lepený izolovaný styk tv. R65 délky 3,60 m</t>
  </si>
  <si>
    <t>2584</t>
  </si>
  <si>
    <t>5957125015</t>
  </si>
  <si>
    <t>Lepený izolovaný styk tv. R65 délky 3,70 m</t>
  </si>
  <si>
    <t>2586</t>
  </si>
  <si>
    <t>1301</t>
  </si>
  <si>
    <t>5957125020</t>
  </si>
  <si>
    <t>Lepený izolovaný styk tv. R65 délky 3,80 m</t>
  </si>
  <si>
    <t>2588</t>
  </si>
  <si>
    <t>5957125030</t>
  </si>
  <si>
    <t>Lepený izolovaný styk tv. R65 délky 4,00 m</t>
  </si>
  <si>
    <t>2590</t>
  </si>
  <si>
    <t>1303</t>
  </si>
  <si>
    <t>5957125055</t>
  </si>
  <si>
    <t>Lepený izolovaný styk tv. R65 délky 4,50 m</t>
  </si>
  <si>
    <t>2592</t>
  </si>
  <si>
    <t>5957125080</t>
  </si>
  <si>
    <t>Lepený izolovaný styk tv. R65 délky 5,00 m</t>
  </si>
  <si>
    <t>2594</t>
  </si>
  <si>
    <t>1305</t>
  </si>
  <si>
    <t>5957128000</t>
  </si>
  <si>
    <t>Lepený izolovaný styk tv. R65 s tepelně zpracovanou hlavou délky 3,40 m</t>
  </si>
  <si>
    <t>2596</t>
  </si>
  <si>
    <t>5957128005</t>
  </si>
  <si>
    <t>Lepený izolovaný styk tv. R65 s tepelně zpracovanou hlavou délky 3,50 m</t>
  </si>
  <si>
    <t>2598</t>
  </si>
  <si>
    <t>1307</t>
  </si>
  <si>
    <t>5957128010</t>
  </si>
  <si>
    <t>Lepený izolovaný styk tv. R65 s tepelně zpracovanou hlavou délky 3,60 m</t>
  </si>
  <si>
    <t>2600</t>
  </si>
  <si>
    <t>5957128015</t>
  </si>
  <si>
    <t>Lepený izolovaný styk tv. R65 s tepelně zpracovanou hlavou délky 3,70 m</t>
  </si>
  <si>
    <t>2602</t>
  </si>
  <si>
    <t>1309</t>
  </si>
  <si>
    <t>5957128020</t>
  </si>
  <si>
    <t>Lepený izolovaný styk tv. R65 s tepelně zpracovanou hlavou délky 3,80 m</t>
  </si>
  <si>
    <t>2604</t>
  </si>
  <si>
    <t>5957128030</t>
  </si>
  <si>
    <t>Lepený izolovaný styk tv. R65 s tepelně zpracovanou hlavou délky 4,00 m</t>
  </si>
  <si>
    <t>2606</t>
  </si>
  <si>
    <t>1311</t>
  </si>
  <si>
    <t>5957128055</t>
  </si>
  <si>
    <t>Lepený izolovaný styk tv. R65 s tepelně zpracovanou hlavou délky 4,50 m</t>
  </si>
  <si>
    <t>2608</t>
  </si>
  <si>
    <t>5957128080</t>
  </si>
  <si>
    <t>Lepený izolovaný styk tv. R65 s tepelně zpracovanou hlavou délky 5,00 m</t>
  </si>
  <si>
    <t>2610</t>
  </si>
  <si>
    <t>1313</t>
  </si>
  <si>
    <t>5957131000</t>
  </si>
  <si>
    <t>Lepený izolovaný styk tv. S49 délky 3,40 m</t>
  </si>
  <si>
    <t>2612</t>
  </si>
  <si>
    <t>5957131005</t>
  </si>
  <si>
    <t>Lepený izolovaný styk tv. S49 délky 3,50 m</t>
  </si>
  <si>
    <t>2614</t>
  </si>
  <si>
    <t>1315</t>
  </si>
  <si>
    <t>5957131010</t>
  </si>
  <si>
    <t>Lepený izolovaný styk tv. S49 délky 3,60 m</t>
  </si>
  <si>
    <t>2616</t>
  </si>
  <si>
    <t>5957131015</t>
  </si>
  <si>
    <t>Lepený izolovaný styk tv. S49 délky 3,70 m</t>
  </si>
  <si>
    <t>2618</t>
  </si>
  <si>
    <t>1317</t>
  </si>
  <si>
    <t>5957131020</t>
  </si>
  <si>
    <t>Lepený izolovaný styk tv. S49 délky 3,80 m</t>
  </si>
  <si>
    <t>2620</t>
  </si>
  <si>
    <t>5957131030</t>
  </si>
  <si>
    <t>Lepený izolovaný styk tv. S49 délky 4,00 m</t>
  </si>
  <si>
    <t>2622</t>
  </si>
  <si>
    <t>1319</t>
  </si>
  <si>
    <t>5957131055</t>
  </si>
  <si>
    <t>Lepený izolovaný styk tv. S49 délky 4,50 m</t>
  </si>
  <si>
    <t>2624</t>
  </si>
  <si>
    <t>5957131080</t>
  </si>
  <si>
    <t>Lepený izolovaný styk tv. S49 délky 5,00 m</t>
  </si>
  <si>
    <t>2626</t>
  </si>
  <si>
    <t>1321</t>
  </si>
  <si>
    <t>5957134000</t>
  </si>
  <si>
    <t>Lepený izolovaný styk tv. S49 s tepelně zpracovanou hlavou délky 3,40 m</t>
  </si>
  <si>
    <t>2628</t>
  </si>
  <si>
    <t>5957134005</t>
  </si>
  <si>
    <t>Lepený izolovaný styk tv. S49 s tepelně zpracovanou hlavou délky 3,50 m</t>
  </si>
  <si>
    <t>2630</t>
  </si>
  <si>
    <t>1323</t>
  </si>
  <si>
    <t>5957134010</t>
  </si>
  <si>
    <t>Lepený izolovaný styk tv. S49 s tepelně zpracovanou hlavou délky 3,60 m</t>
  </si>
  <si>
    <t>2632</t>
  </si>
  <si>
    <t>5957134015</t>
  </si>
  <si>
    <t>Lepený izolovaný styk tv. S49 s tepelně zpracovanou hlavou délky 3,70 m</t>
  </si>
  <si>
    <t>2634</t>
  </si>
  <si>
    <t>1325</t>
  </si>
  <si>
    <t>5957134020</t>
  </si>
  <si>
    <t>Lepený izolovaný styk tv. S49 s tepelně zpracovanou hlavou délky 3,80 m</t>
  </si>
  <si>
    <t>2636</t>
  </si>
  <si>
    <t>5957134030</t>
  </si>
  <si>
    <t>Lepený izolovaný styk tv. S49 s tepelně zpracovanou hlavou délky 4,00 m</t>
  </si>
  <si>
    <t>2638</t>
  </si>
  <si>
    <t>1327</t>
  </si>
  <si>
    <t>5957134055</t>
  </si>
  <si>
    <t>Lepený izolovaný styk tv. S49 s tepelně zpracovanou hlavou délky 4,50 m</t>
  </si>
  <si>
    <t>2640</t>
  </si>
  <si>
    <t>5957134080</t>
  </si>
  <si>
    <t>Lepený izolovaný styk tv. S49 s tepelně zpracovanou hlavou délky 5,00 m</t>
  </si>
  <si>
    <t>2642</t>
  </si>
  <si>
    <t>1329</t>
  </si>
  <si>
    <t>5957137000</t>
  </si>
  <si>
    <t>Lepený izolovaný styk tv. S49 z kolejnic vyšší jakosti délky 3,40 m</t>
  </si>
  <si>
    <t>2644</t>
  </si>
  <si>
    <t>5957137005</t>
  </si>
  <si>
    <t>Lepený izolovaný styk tv. S49 z kolejnic vyšší jakosti délky 3,50 m</t>
  </si>
  <si>
    <t>2646</t>
  </si>
  <si>
    <t>1331</t>
  </si>
  <si>
    <t>5957137010</t>
  </si>
  <si>
    <t>Lepený izolovaný styk tv. S49 z kolejnic vyšší jakosti délky 3,60 m</t>
  </si>
  <si>
    <t>2648</t>
  </si>
  <si>
    <t>5957137015</t>
  </si>
  <si>
    <t>Lepený izolovaný styk tv. S49 z kolejnic vyšší jakosti délky 3,70 m</t>
  </si>
  <si>
    <t>2650</t>
  </si>
  <si>
    <t>1333</t>
  </si>
  <si>
    <t>5957137020</t>
  </si>
  <si>
    <t>Lepený izolovaný styk tv. S49 z kolejnic vyšší jakosti délky 3,80 m</t>
  </si>
  <si>
    <t>2652</t>
  </si>
  <si>
    <t>5957137030</t>
  </si>
  <si>
    <t>Lepený izolovaný styk tv. S49 z kolejnic vyšší jakosti délky 4,00 m</t>
  </si>
  <si>
    <t>2654</t>
  </si>
  <si>
    <t>1335</t>
  </si>
  <si>
    <t>5957137055</t>
  </si>
  <si>
    <t>Lepený izolovaný styk tv. S49 z kolejnic vyšší jakosti délky 4,50 m</t>
  </si>
  <si>
    <t>2656</t>
  </si>
  <si>
    <t>5957137080</t>
  </si>
  <si>
    <t>Lepený izolovaný styk tv. S49 z kolejnic vyšší jakosti délky 5,00 m</t>
  </si>
  <si>
    <t>2658</t>
  </si>
  <si>
    <t>1337</t>
  </si>
  <si>
    <t>5957140000</t>
  </si>
  <si>
    <t>Souprava pro opravu LISU tv. UIC 60 - FT</t>
  </si>
  <si>
    <t>2660</t>
  </si>
  <si>
    <t>5957140005</t>
  </si>
  <si>
    <t>Souprava pro opravu LISU tv. R 65 - FT</t>
  </si>
  <si>
    <t>2662</t>
  </si>
  <si>
    <t>1339</t>
  </si>
  <si>
    <t>5957140010</t>
  </si>
  <si>
    <t>Souprava pro opravu LISU tv. S 49 - FT</t>
  </si>
  <si>
    <t>2664</t>
  </si>
  <si>
    <t>5957140015</t>
  </si>
  <si>
    <t>Souprava pro opravu LISU tv. UIC 60 - ESD 6 otvorů</t>
  </si>
  <si>
    <t>2666</t>
  </si>
  <si>
    <t>1341</t>
  </si>
  <si>
    <t>5957140020</t>
  </si>
  <si>
    <t>Souprava pro opravu LISU tv. R 65 - ESD 6 otvorů</t>
  </si>
  <si>
    <t>2668</t>
  </si>
  <si>
    <t>5957140025</t>
  </si>
  <si>
    <t>Souprava pro opravu LISU tv. S 49 - ESD 6 otvorů</t>
  </si>
  <si>
    <t>2670</t>
  </si>
  <si>
    <t>1343</t>
  </si>
  <si>
    <t>5957140030</t>
  </si>
  <si>
    <t>Souprava pro opravu LISU tv. R65 - ESD 4 otvory</t>
  </si>
  <si>
    <t>2672</t>
  </si>
  <si>
    <t>5957140035</t>
  </si>
  <si>
    <t>Souprava pro opravu LISU tv. S 49 -ESD 4 otvory</t>
  </si>
  <si>
    <t>2674</t>
  </si>
  <si>
    <t>1345</t>
  </si>
  <si>
    <t>5957201000</t>
  </si>
  <si>
    <t>Kolejnice užité tv. UIC60</t>
  </si>
  <si>
    <t>2676</t>
  </si>
  <si>
    <t>5957201005</t>
  </si>
  <si>
    <t>Kolejnice užité tv. R65</t>
  </si>
  <si>
    <t>2678</t>
  </si>
  <si>
    <t>1347</t>
  </si>
  <si>
    <t>5957201010</t>
  </si>
  <si>
    <t>Kolejnice užité tv. S49</t>
  </si>
  <si>
    <t>2680</t>
  </si>
  <si>
    <t>5958116000</t>
  </si>
  <si>
    <t>Matice M24</t>
  </si>
  <si>
    <t>2682</t>
  </si>
  <si>
    <t>1349</t>
  </si>
  <si>
    <t>5958125000</t>
  </si>
  <si>
    <t>Komplety s antikorozní úpravou Skl 14 (svěrka Skl14, vrtule R1, podložka Uls7)</t>
  </si>
  <si>
    <t>2684</t>
  </si>
  <si>
    <t>5958125005</t>
  </si>
  <si>
    <t>Komplety s antikorozní úpravou Skl 24 (svěrka Skl24, šroub RS0, matice M22, podložka Uls6)</t>
  </si>
  <si>
    <t>2686</t>
  </si>
  <si>
    <t>1351</t>
  </si>
  <si>
    <t>5958125010</t>
  </si>
  <si>
    <t>Komplety s antikorozní úpravou ŽS 4 (svěrka ŽS4, šroub RS 1, matice M24, podložka Fe6)</t>
  </si>
  <si>
    <t>2688</t>
  </si>
  <si>
    <t>5958128000</t>
  </si>
  <si>
    <t xml:space="preserve">Komplety Skl 14  (svěrka Skl 14, vrtule R1,podložka Uls7)</t>
  </si>
  <si>
    <t>2690</t>
  </si>
  <si>
    <t>1353</t>
  </si>
  <si>
    <t>5958128005</t>
  </si>
  <si>
    <t>Komplety Skl 24 (šroub RS 0, matice M 22, podložka Uls 6)</t>
  </si>
  <si>
    <t>2692</t>
  </si>
  <si>
    <t>5958128010</t>
  </si>
  <si>
    <t>Komplety ŽS 4 (šroub RS 1, matice M 24, podložka Fe6, svěrka ŽS4)</t>
  </si>
  <si>
    <t>2694</t>
  </si>
  <si>
    <t>1355</t>
  </si>
  <si>
    <t>5958131020</t>
  </si>
  <si>
    <t>Součásti upevňovací s antikorozní úpravou svěrka ŽS 4</t>
  </si>
  <si>
    <t>2696</t>
  </si>
  <si>
    <t>5958131070</t>
  </si>
  <si>
    <t>Součásti upevňovací s antikorozní úpravou kroužek pružný dvojitý Fe 6</t>
  </si>
  <si>
    <t>2698</t>
  </si>
  <si>
    <t>1357</t>
  </si>
  <si>
    <t>5958134025</t>
  </si>
  <si>
    <t>Součásti upevňovací svěrka ŽS 4</t>
  </si>
  <si>
    <t>2700</t>
  </si>
  <si>
    <t>5958134035</t>
  </si>
  <si>
    <t>Součásti upevňovací svěrka VT2</t>
  </si>
  <si>
    <t>2702</t>
  </si>
  <si>
    <t>1359</t>
  </si>
  <si>
    <t>5958134040</t>
  </si>
  <si>
    <t>Součásti upevňovací kroužek pružný dvojitý Fe 6</t>
  </si>
  <si>
    <t>2704</t>
  </si>
  <si>
    <t>5958134041</t>
  </si>
  <si>
    <t>Součásti upevňovací šroub svěrkový T5</t>
  </si>
  <si>
    <t>2706</t>
  </si>
  <si>
    <t>1361</t>
  </si>
  <si>
    <t>5958134042</t>
  </si>
  <si>
    <t>Součásti upevňovací šroub svěrkový T10 M24x80</t>
  </si>
  <si>
    <t>2708</t>
  </si>
  <si>
    <t>5958134044</t>
  </si>
  <si>
    <t>Součásti upevňovací šroub svěrkový RS 1 (M24x80)</t>
  </si>
  <si>
    <t>2710</t>
  </si>
  <si>
    <t>1363</t>
  </si>
  <si>
    <t>5958134075</t>
  </si>
  <si>
    <t>Součásti upevňovací vrtule R1(145)</t>
  </si>
  <si>
    <t>2712</t>
  </si>
  <si>
    <t>5958134080</t>
  </si>
  <si>
    <t>Součásti upevňovací vrtule R2 (160)</t>
  </si>
  <si>
    <t>2714</t>
  </si>
  <si>
    <t>1365</t>
  </si>
  <si>
    <t>5958134115</t>
  </si>
  <si>
    <t>Součásti upevňovací matice M24</t>
  </si>
  <si>
    <t>2716</t>
  </si>
  <si>
    <t>5958134140</t>
  </si>
  <si>
    <t>Součásti upevňovací vložka M</t>
  </si>
  <si>
    <t>2718</t>
  </si>
  <si>
    <t>1367</t>
  </si>
  <si>
    <t>5958140000</t>
  </si>
  <si>
    <t>Podkladnice žebrová tv. S4</t>
  </si>
  <si>
    <t>2720</t>
  </si>
  <si>
    <t>5958140005</t>
  </si>
  <si>
    <t>Podkladnice žebrová tv. S4pl</t>
  </si>
  <si>
    <t>2722</t>
  </si>
  <si>
    <t>1369</t>
  </si>
  <si>
    <t>5958140007</t>
  </si>
  <si>
    <t>Podkladnice žebrová tv. S4 dvojitá</t>
  </si>
  <si>
    <t>2724</t>
  </si>
  <si>
    <t>5958140015</t>
  </si>
  <si>
    <t>Podkladnice žebrová tv. R4</t>
  </si>
  <si>
    <t>2726</t>
  </si>
  <si>
    <t>1371</t>
  </si>
  <si>
    <t>5958140020</t>
  </si>
  <si>
    <t>Podkladnice žebrová tv. U60 (R4pl)</t>
  </si>
  <si>
    <t>2728</t>
  </si>
  <si>
    <t>5958140025</t>
  </si>
  <si>
    <t>Podkladnice žebrová tv. R4 dvojitá</t>
  </si>
  <si>
    <t>2730</t>
  </si>
  <si>
    <t>1373</t>
  </si>
  <si>
    <t>5958158005</t>
  </si>
  <si>
    <t xml:space="preserve">Podložka pryžová pod patu kolejnice S49  183/126/6</t>
  </si>
  <si>
    <t>2732</t>
  </si>
  <si>
    <t>5958158020</t>
  </si>
  <si>
    <t>Podložka pryžová pod patu kolejnice R65 183/151/6</t>
  </si>
  <si>
    <t>2734</t>
  </si>
  <si>
    <t>1375</t>
  </si>
  <si>
    <t>5958158030</t>
  </si>
  <si>
    <t>Podložka pryžová pod patu kolejnice WU 7 174x152x7 (Vossloh)</t>
  </si>
  <si>
    <t>2736</t>
  </si>
  <si>
    <t>5958158060</t>
  </si>
  <si>
    <t>Podložka polyetylenová pod podkladnici 330/170/2 (tv. T5)</t>
  </si>
  <si>
    <t>2738</t>
  </si>
  <si>
    <t>1377</t>
  </si>
  <si>
    <t>5958158070</t>
  </si>
  <si>
    <t>Podložka polyetylenová pod podkladnici 380/160/2 (S4, R4)</t>
  </si>
  <si>
    <t>2740</t>
  </si>
  <si>
    <t>5958164000</t>
  </si>
  <si>
    <t>Podložka pro úpravu rozchodu koleje klínová TN 774</t>
  </si>
  <si>
    <t>2742</t>
  </si>
  <si>
    <t>1379</t>
  </si>
  <si>
    <t>5958173000</t>
  </si>
  <si>
    <t>Polyetylenové pásy v kotoučích</t>
  </si>
  <si>
    <t>2744</t>
  </si>
  <si>
    <t>5958179010</t>
  </si>
  <si>
    <t>Hmoždinka excentrická plnoprofilová regenerační vložka</t>
  </si>
  <si>
    <t>2746</t>
  </si>
  <si>
    <t>1381</t>
  </si>
  <si>
    <t>5960101000</t>
  </si>
  <si>
    <t>Pražcové kotvy TDHB pro pražec betonový B 91</t>
  </si>
  <si>
    <t>2748</t>
  </si>
  <si>
    <t>5960101005</t>
  </si>
  <si>
    <t>Pražcové kotvy TDHB pro pražec betonový SB 8</t>
  </si>
  <si>
    <t>2750</t>
  </si>
  <si>
    <t>1383</t>
  </si>
  <si>
    <t>5960101010</t>
  </si>
  <si>
    <t>Pražcové kotvy TDHB pro pražec betonový SB 6</t>
  </si>
  <si>
    <t>2752</t>
  </si>
  <si>
    <t>5960101015</t>
  </si>
  <si>
    <t>Pražcové kotvy TDHB pro pražec betonový SB 5</t>
  </si>
  <si>
    <t>2754</t>
  </si>
  <si>
    <t>1385</t>
  </si>
  <si>
    <t>5960101030</t>
  </si>
  <si>
    <t>Pražcové kotvy TDHB pro pražec betonový B 03</t>
  </si>
  <si>
    <t>2756</t>
  </si>
  <si>
    <t>5960101035</t>
  </si>
  <si>
    <t>Pražcové kotvy TDHB pro pražec betonový TB 93</t>
  </si>
  <si>
    <t>2758</t>
  </si>
  <si>
    <t>1387</t>
  </si>
  <si>
    <t>5960101040</t>
  </si>
  <si>
    <t>Pražcové kotvy TDHB pro pražec dřevěný</t>
  </si>
  <si>
    <t>2760</t>
  </si>
  <si>
    <t>5961170000</t>
  </si>
  <si>
    <t>Zádržná opěrka proti putování (komplet pro jazky i opornici) UIC60 R300 pro jazyk ohnutý i přímý</t>
  </si>
  <si>
    <t>2762</t>
  </si>
  <si>
    <t>5961170010</t>
  </si>
  <si>
    <t>Zádržná opěrka proti putování (komplet pro jazky i opornici) UIC60 R500 pro jazyk ohnutý i přímý</t>
  </si>
  <si>
    <t>2764</t>
  </si>
  <si>
    <t>5961170020</t>
  </si>
  <si>
    <t>Zádržná opěrka proti putování (komplet pro jazky i opornici) UIC60 R760 pro jazyk ohnutý</t>
  </si>
  <si>
    <t>2766</t>
  </si>
  <si>
    <t>1393</t>
  </si>
  <si>
    <t>5961170025</t>
  </si>
  <si>
    <t>Zádržná opěrka proti putování (komplet pro jazky i opornici) UIC60 R760 pro jazyk přímý</t>
  </si>
  <si>
    <t>2768</t>
  </si>
  <si>
    <t>5961170030</t>
  </si>
  <si>
    <t>Zádržná opěrka proti putování (komplet pro jazky i opornici) R65 R300 pro jazyk ohnutý</t>
  </si>
  <si>
    <t>2770</t>
  </si>
  <si>
    <t>1395</t>
  </si>
  <si>
    <t>5961170035</t>
  </si>
  <si>
    <t>Zádržná opěrka proti putování (komplet pro jazky i opornici) R65 R300 pro jazyk přímý</t>
  </si>
  <si>
    <t>2772</t>
  </si>
  <si>
    <t>5961170040</t>
  </si>
  <si>
    <t>Zádržná opěrka proti putování (komplet pro jazky i opornici) R65 R500 pro jazyk ohnutý</t>
  </si>
  <si>
    <t>2774</t>
  </si>
  <si>
    <t>1397</t>
  </si>
  <si>
    <t>5961170045</t>
  </si>
  <si>
    <t>Zádržná opěrka proti putování (komplet pro jazky i opornici) R65 R500 pro jazyk přímý</t>
  </si>
  <si>
    <t>2776</t>
  </si>
  <si>
    <t>5961170050</t>
  </si>
  <si>
    <t>Zádržná opěrka proti putování (komplet pro jazky i opornici) R65 R760 pro jazyk ohnutý</t>
  </si>
  <si>
    <t>2778</t>
  </si>
  <si>
    <t>1399</t>
  </si>
  <si>
    <t>5961170055</t>
  </si>
  <si>
    <t>Zádržná opěrka proti putování (komplet pro jazky i opornici) R65 R760 pro jazyk přímý</t>
  </si>
  <si>
    <t>2780</t>
  </si>
  <si>
    <t>5961170060</t>
  </si>
  <si>
    <t>Zádržná opěrka proti putování (komplet pro jazky i opornici) S49 R190 pro jazyk ohnutý</t>
  </si>
  <si>
    <t>2782</t>
  </si>
  <si>
    <t>1401</t>
  </si>
  <si>
    <t>5961170065</t>
  </si>
  <si>
    <t>Zádržná opěrka proti putování (komplet pro jazky i opornici) S49 R190 pro jazyk přímý</t>
  </si>
  <si>
    <t>2784</t>
  </si>
  <si>
    <t>5961170070</t>
  </si>
  <si>
    <t>Zádržná opěrka proti putování (komplet pro jazky i opornici) S49 R300 pro jazyk ohnutý i přímý</t>
  </si>
  <si>
    <t>2786</t>
  </si>
  <si>
    <t>5961170080</t>
  </si>
  <si>
    <t>Zádržná opěrka proti putování (komplet pro jazky i opornici) S49 R500 pro jazyk ohnutý i přímý</t>
  </si>
  <si>
    <t>2788</t>
  </si>
  <si>
    <t>5961170090</t>
  </si>
  <si>
    <t>Zádržná opěrka proti putování (komplet pro jazky i opornici) S49 R760 pro jazyk ohnutý i přímý</t>
  </si>
  <si>
    <t>2790</t>
  </si>
  <si>
    <t>5961178010</t>
  </si>
  <si>
    <t>Zařízení pro snížení přestavného odporu výhybky Válečkové stoličky 1 - základní</t>
  </si>
  <si>
    <t>2792</t>
  </si>
  <si>
    <t>1429</t>
  </si>
  <si>
    <t>5961178015</t>
  </si>
  <si>
    <t>Zařízení pro snížení přestavného odporu výhybky Válečkové stoličky 2- základní</t>
  </si>
  <si>
    <t>2794</t>
  </si>
  <si>
    <t>5961178020</t>
  </si>
  <si>
    <t>Zařízení pro snížení přestavného odporu výhybky Válečkové stoličky - posilovací</t>
  </si>
  <si>
    <t>2796</t>
  </si>
  <si>
    <t>1431</t>
  </si>
  <si>
    <t>5962101035</t>
  </si>
  <si>
    <t>Návěstidlo reflexní posun zakázán</t>
  </si>
  <si>
    <t>2798</t>
  </si>
  <si>
    <t>5962113000</t>
  </si>
  <si>
    <t>Sloupek ocelový pozinkovaný 70 mm</t>
  </si>
  <si>
    <t>2800</t>
  </si>
  <si>
    <t>1433</t>
  </si>
  <si>
    <t>5963101003</t>
  </si>
  <si>
    <t>Přejezd celopryžový pro zatížené komunikace se závěrnou zídkou tv. T</t>
  </si>
  <si>
    <t>2802</t>
  </si>
  <si>
    <t>5963101007</t>
  </si>
  <si>
    <t>Přejezd celopryžový pro nezatížené komunikace se závěrnou zídkou tv. T</t>
  </si>
  <si>
    <t>2804</t>
  </si>
  <si>
    <t>1435</t>
  </si>
  <si>
    <t>5963101010</t>
  </si>
  <si>
    <t>Přejezd celopryžový pro staniční komunikace</t>
  </si>
  <si>
    <t>2806</t>
  </si>
  <si>
    <t>5963101105</t>
  </si>
  <si>
    <t>Přejezd celopryžový Strail závěrná zídka tvaru T délky 1200 mm</t>
  </si>
  <si>
    <t>2808</t>
  </si>
  <si>
    <t>1437</t>
  </si>
  <si>
    <t>5963101120</t>
  </si>
  <si>
    <t>Přejezd celopryžový Strail betonový základ délky 1500 mm</t>
  </si>
  <si>
    <t>2810</t>
  </si>
  <si>
    <t>5963101135</t>
  </si>
  <si>
    <t>Přejezd celopryžový Strail pojistka proti posuvu</t>
  </si>
  <si>
    <t>2812</t>
  </si>
  <si>
    <t>1439</t>
  </si>
  <si>
    <t>5963101035</t>
  </si>
  <si>
    <t>Přejezd celopryžový Strail panel vnitřní</t>
  </si>
  <si>
    <t>2814</t>
  </si>
  <si>
    <t>5963101050</t>
  </si>
  <si>
    <t>Přejezd celopryžový Strail spínací táhlo střední 1200 mm</t>
  </si>
  <si>
    <t>2816</t>
  </si>
  <si>
    <t>1441</t>
  </si>
  <si>
    <t>5963101055</t>
  </si>
  <si>
    <t>Přejezd celopryžový Strail náběhový klín pero</t>
  </si>
  <si>
    <t>2818</t>
  </si>
  <si>
    <t>5963101060</t>
  </si>
  <si>
    <t>Přejezd celopryžový Strail náběhový klín drážka</t>
  </si>
  <si>
    <t>2820</t>
  </si>
  <si>
    <t>1443</t>
  </si>
  <si>
    <t>5963101085</t>
  </si>
  <si>
    <t>Přejezd celopryžový Strail spínací táhlo 1200 mm</t>
  </si>
  <si>
    <t>2822</t>
  </si>
  <si>
    <t>5963107005</t>
  </si>
  <si>
    <t>Přejezd zádlažbový panel vnější</t>
  </si>
  <si>
    <t>2824</t>
  </si>
  <si>
    <t>1445</t>
  </si>
  <si>
    <t>5963107010</t>
  </si>
  <si>
    <t>Přejezd zádlažbový panel vnitřní</t>
  </si>
  <si>
    <t>2826</t>
  </si>
  <si>
    <t>5963107015</t>
  </si>
  <si>
    <t>Přejezd zádlažbový prefabrikát pro zádlažbu kolejí LP-A</t>
  </si>
  <si>
    <t>2828</t>
  </si>
  <si>
    <t>1447</t>
  </si>
  <si>
    <t>5963107020</t>
  </si>
  <si>
    <t>Přejezd zádlažbový prefabrikát pro zádlažbu kolejí LP-B</t>
  </si>
  <si>
    <t>2830</t>
  </si>
  <si>
    <t>5963113000</t>
  </si>
  <si>
    <t>Přejezd Brens kompletní sestava</t>
  </si>
  <si>
    <t>2832</t>
  </si>
  <si>
    <t>1449</t>
  </si>
  <si>
    <t>5963113015</t>
  </si>
  <si>
    <t>Přejezd Brens panel vnitřní přejezdový - š. 850 mm</t>
  </si>
  <si>
    <t>2834</t>
  </si>
  <si>
    <t>5963113020</t>
  </si>
  <si>
    <t>Přejezd Brens panel vnější přejezdový</t>
  </si>
  <si>
    <t>2836</t>
  </si>
  <si>
    <t>1451</t>
  </si>
  <si>
    <t>5963122000</t>
  </si>
  <si>
    <t>Přejezd z polymerového betonu panel přejezdový vnější</t>
  </si>
  <si>
    <t>2838</t>
  </si>
  <si>
    <t>5963122001</t>
  </si>
  <si>
    <t>Přejezd z polymerového betonu kompletní sestava</t>
  </si>
  <si>
    <t>2840</t>
  </si>
  <si>
    <t>1453</t>
  </si>
  <si>
    <t>5963122005</t>
  </si>
  <si>
    <t>Přejezd z polymerového betonu panel přejezdový vnitřní</t>
  </si>
  <si>
    <t>2842</t>
  </si>
  <si>
    <t>5963131000</t>
  </si>
  <si>
    <t>Přechod pro pěší dřevěný z fošen</t>
  </si>
  <si>
    <t>2844</t>
  </si>
  <si>
    <t>1455</t>
  </si>
  <si>
    <t>5963134000</t>
  </si>
  <si>
    <t>Náběhový klín dřevěný</t>
  </si>
  <si>
    <t>2846</t>
  </si>
  <si>
    <t>5963146000</t>
  </si>
  <si>
    <t>Asfaltový beton ACO 11S 50/70 střednězrnný-obrusná vrstva</t>
  </si>
  <si>
    <t>2848</t>
  </si>
  <si>
    <t>1457</t>
  </si>
  <si>
    <t>5963146005</t>
  </si>
  <si>
    <t>Asfaltový beton ACO 8 50/70 jemnozrnný-obrusná vrstva</t>
  </si>
  <si>
    <t>2850</t>
  </si>
  <si>
    <t>5963146010</t>
  </si>
  <si>
    <t>Asfaltový beton ACL 16S 50/70 hrubozrnný-ložní vrstva</t>
  </si>
  <si>
    <t>2852</t>
  </si>
  <si>
    <t>1459</t>
  </si>
  <si>
    <t>5963146015</t>
  </si>
  <si>
    <t>Asfaltový beton ACL 22S 50/70 velmi hrubozrnný-ložní vrstva</t>
  </si>
  <si>
    <t>2854</t>
  </si>
  <si>
    <t>5963146020</t>
  </si>
  <si>
    <t>Asfaltový beton ACP 16S 50/70 středněznný-podkladní vrstva</t>
  </si>
  <si>
    <t>2856</t>
  </si>
  <si>
    <t>1461</t>
  </si>
  <si>
    <t>5963146025</t>
  </si>
  <si>
    <t>Asfaltový beton ACP 22S 50/70 hrubozrnný podkladní vrstva</t>
  </si>
  <si>
    <t>2858</t>
  </si>
  <si>
    <t>5964103005</t>
  </si>
  <si>
    <t>Drenážní plastové díly trubka celoperforovaná DN 150 mm</t>
  </si>
  <si>
    <t>2860</t>
  </si>
  <si>
    <t>1463</t>
  </si>
  <si>
    <t>5964103120</t>
  </si>
  <si>
    <t xml:space="preserve">Drenážní plastové díly šachta průchozí DN 400/250  1 vtok/1 odtok DN 250 mm</t>
  </si>
  <si>
    <t>2862</t>
  </si>
  <si>
    <t>5964103135</t>
  </si>
  <si>
    <t>Drenážní plastové díly krytka šachty plastová D 400</t>
  </si>
  <si>
    <t>2864</t>
  </si>
  <si>
    <t>1465</t>
  </si>
  <si>
    <t>5964104005</t>
  </si>
  <si>
    <t>Kanalizační díly plastové trubka hladká DN 200</t>
  </si>
  <si>
    <t>2866</t>
  </si>
  <si>
    <t>5964119015</t>
  </si>
  <si>
    <t>Příkopová tvárnice TZZ 4b</t>
  </si>
  <si>
    <t>2868</t>
  </si>
  <si>
    <t>1467</t>
  </si>
  <si>
    <t>5964121000</t>
  </si>
  <si>
    <t>Prahová vpusť výztužné vč. mříží</t>
  </si>
  <si>
    <t>2870</t>
  </si>
  <si>
    <t>5964129000</t>
  </si>
  <si>
    <t>Odvodňovací ECO žlaby betonové</t>
  </si>
  <si>
    <t>2872</t>
  </si>
  <si>
    <t>1469</t>
  </si>
  <si>
    <t>5964133005</t>
  </si>
  <si>
    <t>Geotextilie separační</t>
  </si>
  <si>
    <t>2874</t>
  </si>
  <si>
    <t>5964133010</t>
  </si>
  <si>
    <t>Geotextilie ochranné</t>
  </si>
  <si>
    <t>2876</t>
  </si>
  <si>
    <t>1471</t>
  </si>
  <si>
    <t>5964133020</t>
  </si>
  <si>
    <t>Geotextilie drenážní</t>
  </si>
  <si>
    <t>2878</t>
  </si>
  <si>
    <t>5964135000</t>
  </si>
  <si>
    <t>Geomříže výztužné</t>
  </si>
  <si>
    <t>2880</t>
  </si>
  <si>
    <t>1473</t>
  </si>
  <si>
    <t>5964147000</t>
  </si>
  <si>
    <t>Nástupištní díly blok úložný U65</t>
  </si>
  <si>
    <t>2882</t>
  </si>
  <si>
    <t>5964147010</t>
  </si>
  <si>
    <t>Nástupištní díly blok úložný U95</t>
  </si>
  <si>
    <t>2884</t>
  </si>
  <si>
    <t>1475</t>
  </si>
  <si>
    <t>5964147020</t>
  </si>
  <si>
    <t>Nástupištní díly tvárnice Tischer B</t>
  </si>
  <si>
    <t>2886</t>
  </si>
  <si>
    <t>5964147025</t>
  </si>
  <si>
    <t>Nástupištní díly konzolová deska K 145</t>
  </si>
  <si>
    <t>2888</t>
  </si>
  <si>
    <t>1477</t>
  </si>
  <si>
    <t>5964147030</t>
  </si>
  <si>
    <t>Nástupištní díly konzolová deska K 145 Z</t>
  </si>
  <si>
    <t>2890</t>
  </si>
  <si>
    <t>5964147035</t>
  </si>
  <si>
    <t>Nástupištní díly konzolová deska K 150</t>
  </si>
  <si>
    <t>2892</t>
  </si>
  <si>
    <t>1479</t>
  </si>
  <si>
    <t>5964147040</t>
  </si>
  <si>
    <t>Nástupištní díly konzolová deska K 230</t>
  </si>
  <si>
    <t>2894</t>
  </si>
  <si>
    <t>5964147105</t>
  </si>
  <si>
    <t>Nástupištní díly výplňová deska D3</t>
  </si>
  <si>
    <t>2896</t>
  </si>
  <si>
    <t>1481</t>
  </si>
  <si>
    <t>5964147110</t>
  </si>
  <si>
    <t>Nástupištní díly blok L 130</t>
  </si>
  <si>
    <t>2898</t>
  </si>
  <si>
    <t>5964151010</t>
  </si>
  <si>
    <t>Dlažba zámková hladká íčko</t>
  </si>
  <si>
    <t>2900</t>
  </si>
  <si>
    <t>1483</t>
  </si>
  <si>
    <t>5964159000</t>
  </si>
  <si>
    <t>Obrubník krajový</t>
  </si>
  <si>
    <t>2902</t>
  </si>
  <si>
    <t>5964161005</t>
  </si>
  <si>
    <t>Beton lehce zhutnitelný C 16/20;X0 F5 2 200 2 662</t>
  </si>
  <si>
    <t>2904</t>
  </si>
  <si>
    <t>1485</t>
  </si>
  <si>
    <t>Kalkulace</t>
  </si>
  <si>
    <t>Nátěrová hmota vodou ředitelná na protihlukové stěny</t>
  </si>
  <si>
    <t>2906</t>
  </si>
  <si>
    <t>5967101015</t>
  </si>
  <si>
    <t>Protihlukové stěny betonové pohltivý panel</t>
  </si>
  <si>
    <t>2908</t>
  </si>
  <si>
    <t>1487</t>
  </si>
  <si>
    <t>5967101025</t>
  </si>
  <si>
    <t>Protihlukové stěny betonové těsnění panelů</t>
  </si>
  <si>
    <t>2910</t>
  </si>
  <si>
    <t>5967101050</t>
  </si>
  <si>
    <t>Protihlukové stěny ze skla díly průhledné - sklo</t>
  </si>
  <si>
    <t>2912</t>
  </si>
  <si>
    <t>1489</t>
  </si>
  <si>
    <t>5967101055</t>
  </si>
  <si>
    <t>Protihlukové stěny ze skla díly průhledné - plexisklo</t>
  </si>
  <si>
    <t>2914</t>
  </si>
  <si>
    <t>5967101060</t>
  </si>
  <si>
    <t>Ochrana proti nepříznivým účinkům železničního provozu Protihlukové stěny ze skla pryžové těsnění stěn ze skla nebo plexiskla</t>
  </si>
  <si>
    <t>2916</t>
  </si>
  <si>
    <t>1491</t>
  </si>
  <si>
    <t>5999005010</t>
  </si>
  <si>
    <t>Třídění spojovacích a upevňovacích součástí</t>
  </si>
  <si>
    <t>2918</t>
  </si>
  <si>
    <t>5999005020</t>
  </si>
  <si>
    <t>Třídění pražců a kolejnicových podpor</t>
  </si>
  <si>
    <t>2920</t>
  </si>
  <si>
    <t>1493</t>
  </si>
  <si>
    <t>5999005030</t>
  </si>
  <si>
    <t>Třídění kolejnic</t>
  </si>
  <si>
    <t>2922</t>
  </si>
  <si>
    <t>5999010010</t>
  </si>
  <si>
    <t>Vyjmutí a snesení konstrukcí nebo dílů hmotnosti do 10 t</t>
  </si>
  <si>
    <t>2924</t>
  </si>
  <si>
    <t>1495</t>
  </si>
  <si>
    <t>5999010020</t>
  </si>
  <si>
    <t>Vyjmutí a snesení konstrukcí nebo dílů hmotnosti přes 10 do 20 t</t>
  </si>
  <si>
    <t>2926</t>
  </si>
  <si>
    <t>5999010030</t>
  </si>
  <si>
    <t>Vyjmutí a snesení konstrukcí nebo dílů hmotnosti přes 20 t</t>
  </si>
  <si>
    <t>2928</t>
  </si>
  <si>
    <t>1497</t>
  </si>
  <si>
    <t>5999015010</t>
  </si>
  <si>
    <t>Vložení konstrukcí nebo dílů hmotnosti do 10 t</t>
  </si>
  <si>
    <t>2930</t>
  </si>
  <si>
    <t>5999015020</t>
  </si>
  <si>
    <t>Vložení konstrukcí nebo dílů hmotnosti přes 10 do 20 t</t>
  </si>
  <si>
    <t>2932</t>
  </si>
  <si>
    <t>1499</t>
  </si>
  <si>
    <t>5999015030</t>
  </si>
  <si>
    <t>Vložení konstrukcí nebo dílů hmotnosti přes 20 t</t>
  </si>
  <si>
    <t>2934</t>
  </si>
  <si>
    <t>7497351560</t>
  </si>
  <si>
    <t>Montáž přímého ukolejnění na elektrizovaných tratích nebo v kolejových obvodech</t>
  </si>
  <si>
    <t>2936</t>
  </si>
  <si>
    <t>1501</t>
  </si>
  <si>
    <t>7497371630</t>
  </si>
  <si>
    <t>Demontáže zařízení trakčního vedení svodu propojení nebo ukolejnění na elektrizovaných tratích nebo v kolejových obvodech</t>
  </si>
  <si>
    <t>2938</t>
  </si>
  <si>
    <t>7591015034</t>
  </si>
  <si>
    <t>Montáž elektromotorického přestavníku na výhybce s kontrolou jazyků s upevněním kloubovým na koleji</t>
  </si>
  <si>
    <t>2940</t>
  </si>
  <si>
    <t>1597</t>
  </si>
  <si>
    <t>7590555132</t>
  </si>
  <si>
    <t>Montáž forma pro kabely TCEKPFLE, TCEKPFLEY, TCEKPFLEZE, TCEKPFLEZY do 3 P 1,0</t>
  </si>
  <si>
    <t>2942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</si>
  <si>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</si>
  <si>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7590555136</t>
  </si>
  <si>
    <t>Montáž forma pro kabely TCEKPFLE, TCEKPFLEY, TCEKPFLEZE, TCEKPFLEZY do 7 P 1,0</t>
  </si>
  <si>
    <t>2944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</si>
  <si>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</si>
  <si>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1599</t>
  </si>
  <si>
    <t>7590525558</t>
  </si>
  <si>
    <t>Montáž smršťovací spojky Raychem bez pancíře na dvouplášťovém celoplastovém kabelu do 10 žil</t>
  </si>
  <si>
    <t>2946</t>
  </si>
  <si>
    <t>Montáž smršťovací spojky Raychem bez pancíře na dvouplášťovém celoplastovém kabelu do 10 žil - nasazení manžety, spojení žil, převlečení manžety, nahřátí pro její tepelné smrštění, uložení spojky v jámě</t>
  </si>
  <si>
    <t>7590525559</t>
  </si>
  <si>
    <t>Montáž smršťovací spojky Raychem bez pancíře na dvouplášťovém celoplastovém kabelu do 20 žil</t>
  </si>
  <si>
    <t>2948</t>
  </si>
  <si>
    <t>Montáž smršťovací spojky Raychem bez pancíře na dvouplášťovém celoplastovém kabelu do 20 žil - nasazení manžety, spojení žil, převlečení manžety, nahřátí pro její tepelné smrštění, uložení spojky v jámě</t>
  </si>
  <si>
    <t>7592007050</t>
  </si>
  <si>
    <t>Demontáž počítacího bodu (senzoru) RSR 180</t>
  </si>
  <si>
    <t>2950</t>
  </si>
  <si>
    <t>1615</t>
  </si>
  <si>
    <t>7592007052</t>
  </si>
  <si>
    <t>Demontáž počítacího bodu (senzoru) RSR 180 s převodníkem MegaPN</t>
  </si>
  <si>
    <t>2952</t>
  </si>
  <si>
    <t>7598095090</t>
  </si>
  <si>
    <t>Přezkoušení a regulace počítače náprav včetně vyhotovení protokolu za 1 úsek</t>
  </si>
  <si>
    <t>2954</t>
  </si>
  <si>
    <t>Přezkoušení a regulace počítače náprav včetně vyhotovení protokolu za 1 úsek - provedení příslušných měření, nastavení zařízení, přezkoušení funkce a vyhotovení protokolu</t>
  </si>
  <si>
    <t>1617</t>
  </si>
  <si>
    <t>7598095085</t>
  </si>
  <si>
    <t>Přezkoušení a regulace senzoru počítacího bodu</t>
  </si>
  <si>
    <t>2956</t>
  </si>
  <si>
    <t>Přezkoušení a regulace senzoru počítacího bodu - kontrola (nastavení) mechanických parametrů polohy, regulace napájení, kalibrace, kontrola funkce a započítávání, kontrola indikace</t>
  </si>
  <si>
    <t>7594307030</t>
  </si>
  <si>
    <t>Demontáž součástí počítače náprav kabelového závěru KSL-F pro RSR</t>
  </si>
  <si>
    <t>2958</t>
  </si>
  <si>
    <t>1619</t>
  </si>
  <si>
    <t>7594307035</t>
  </si>
  <si>
    <t>Demontáž součástí počítače náprav kabelového závěru KSL-FP pro RSR</t>
  </si>
  <si>
    <t>2960</t>
  </si>
  <si>
    <t>7594307040</t>
  </si>
  <si>
    <t>Demontáž součástí počítače náprav upevňovací kolejnicové čelisti SK 140</t>
  </si>
  <si>
    <t>2962</t>
  </si>
  <si>
    <t>1621</t>
  </si>
  <si>
    <t>7594307015</t>
  </si>
  <si>
    <t>Demontáž součástí počítače náprav neoprénové ochranné hadice se soupravou pro upevnění k pražci</t>
  </si>
  <si>
    <t>2964</t>
  </si>
  <si>
    <t>7594305030</t>
  </si>
  <si>
    <t>Montáž součástí počítače náprav kabelového závěru KSL-F pro RSR</t>
  </si>
  <si>
    <t>2966</t>
  </si>
  <si>
    <t>1623</t>
  </si>
  <si>
    <t>7594305035</t>
  </si>
  <si>
    <t>Montáž součástí počítače náprav kabelového závěru KSL-FP pro RSR</t>
  </si>
  <si>
    <t>2968</t>
  </si>
  <si>
    <t>7594305040</t>
  </si>
  <si>
    <t>Montáž součástí počítače náprav upevňovací kolejnicové čelisti SK 140</t>
  </si>
  <si>
    <t>2970</t>
  </si>
  <si>
    <t>1625</t>
  </si>
  <si>
    <t>7594305015</t>
  </si>
  <si>
    <t>Montáž součástí počítače náprav neoprénové ochranné hadice se soupravou pro upevnění k pražci</t>
  </si>
  <si>
    <t>2972</t>
  </si>
  <si>
    <t>7590521454</t>
  </si>
  <si>
    <t>Venkovní vedení kabelová - metalické sítě Plněné, párované s ochr. vodičem TCEKPFLE 3 P 1,0 D</t>
  </si>
  <si>
    <t>2974</t>
  </si>
  <si>
    <t>1627</t>
  </si>
  <si>
    <t>7590521469</t>
  </si>
  <si>
    <t>Venkovní vedení kabelová - metalické sítě Plněné, párované s ochr. vodičem TCEKPFLE 7 P 1,0 D</t>
  </si>
  <si>
    <t>2976</t>
  </si>
  <si>
    <t>7598095120</t>
  </si>
  <si>
    <t>Přezkoušení a regulace časové jednotky</t>
  </si>
  <si>
    <t>2978</t>
  </si>
  <si>
    <t>Přezkoušení a regulace časové jednotky - kontrola zapojení včetně příslušného zkoušení hodnot zařízení</t>
  </si>
  <si>
    <t>1629</t>
  </si>
  <si>
    <t>7598095070</t>
  </si>
  <si>
    <t>Přezkoušení a regulace elektromotorového přestavníku</t>
  </si>
  <si>
    <t>2980</t>
  </si>
  <si>
    <t>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</si>
  <si>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7598015005</t>
  </si>
  <si>
    <t>Přeměření izolačního stavu kabelu závlačného 10 žil</t>
  </si>
  <si>
    <t>2982</t>
  </si>
  <si>
    <t>1631</t>
  </si>
  <si>
    <t>7598015010</t>
  </si>
  <si>
    <t>Přeměření izolačního stavu kabelu závlačného 20 žil</t>
  </si>
  <si>
    <t>2984</t>
  </si>
  <si>
    <t>7598015015</t>
  </si>
  <si>
    <t>Přeměření izolačního stavu kabelu závlačného 30 žil</t>
  </si>
  <si>
    <t>2986</t>
  </si>
  <si>
    <t>1633</t>
  </si>
  <si>
    <t>7598015020</t>
  </si>
  <si>
    <t>Přeměření izolačního stavu kabelu závlačného 40 žil</t>
  </si>
  <si>
    <t>2988</t>
  </si>
  <si>
    <t>7598015025</t>
  </si>
  <si>
    <t>Přeměření izolačního stavu kabelu závlačného 60 žil</t>
  </si>
  <si>
    <t>2990</t>
  </si>
  <si>
    <t>1635</t>
  </si>
  <si>
    <t>7598015030</t>
  </si>
  <si>
    <t>Přeměření izolačního stavu kabelu závlačného 80 žil</t>
  </si>
  <si>
    <t>2992</t>
  </si>
  <si>
    <t>7598015035</t>
  </si>
  <si>
    <t>Přeměření izolačního stavu kabelu závlačného 100 žil</t>
  </si>
  <si>
    <t>2994</t>
  </si>
  <si>
    <t>1651</t>
  </si>
  <si>
    <t>7593500090</t>
  </si>
  <si>
    <t>Trasy kabelového vedení Kabelové žlaby (100x100) spodní + vrchní díl plast</t>
  </si>
  <si>
    <t>2996</t>
  </si>
  <si>
    <t>7593500095</t>
  </si>
  <si>
    <t>Trasy kabelového vedení Kabelové žlaby (100x100) spojka plast</t>
  </si>
  <si>
    <t>2998</t>
  </si>
  <si>
    <t>1653</t>
  </si>
  <si>
    <t>7590541409</t>
  </si>
  <si>
    <t>Slaboproudé rozvody, kabely pro přívod a vnitřní instalaci Spojky metalických kabelů a příslušenství Teplem smrštitelná zesílená spojka pro netlakované kabely XAGA 500-100/25-500/EY</t>
  </si>
  <si>
    <t>3000</t>
  </si>
  <si>
    <t>1637</t>
  </si>
  <si>
    <t>7594607015</t>
  </si>
  <si>
    <t>Demontáž návěstního tělesa</t>
  </si>
  <si>
    <t>3002</t>
  </si>
  <si>
    <t>7594207050</t>
  </si>
  <si>
    <t>Demontáž stojánku kabelového KSL, KSLP</t>
  </si>
  <si>
    <t>3004</t>
  </si>
  <si>
    <t>1639</t>
  </si>
  <si>
    <t>7594207080</t>
  </si>
  <si>
    <t>Demontáž kolejové skříně TJA, TJAP</t>
  </si>
  <si>
    <t>3006</t>
  </si>
  <si>
    <t>7594205060</t>
  </si>
  <si>
    <t>Montáž stojánku kabelového na betonové pražce KSL</t>
  </si>
  <si>
    <t>3008</t>
  </si>
  <si>
    <t>Montáž stojánku kabelového na betonové pražce KSL - usazení kabelového stojánku do výkopu bez provedení zemních prací, propojení stojánku s kolejnicemi jednokolíkovými lanovými propojeními, připevnění lan k pražci a montážním trámkům, zatažení kabelu, proměření izolačního stavu. Bez zhotovení a zapojení kabelové formy</t>
  </si>
  <si>
    <t>1641</t>
  </si>
  <si>
    <t>7594205062</t>
  </si>
  <si>
    <t>Montáž stojánku kabelového na betonové pražce KSLP</t>
  </si>
  <si>
    <t>3010</t>
  </si>
  <si>
    <t>Montáž stojánku kabelového na betonové pražce KSLP - usazení kabelového stojánku do výkopu bez provedení zemních prací, propojení stojánku s kolejnicemi jednokolíkovými lanovými propojeními, připevnění lan k pražci a montážním trámkům, zatažení kabelu, proměření izolačního stavu. Bez zhotovení a zapojení kabelové formy</t>
  </si>
  <si>
    <t>7594205084</t>
  </si>
  <si>
    <t>Montáž kolejové skříně TJA, TJAP bez připojení na kolejnice</t>
  </si>
  <si>
    <t>3012</t>
  </si>
  <si>
    <t>Montáž kolejové skříně TJA, TJAP bez připojení na kolejnice - usazení skříně do výkopu bez provedení zemních prací, propojení skříně s kolejnicemi jednokolíkovými lanovými propojeními, připevnění lan k pražci a montážním trámkům, zatažení kabelů, proměření izolačního stavu, označení skříně. Bez zhotovení a zapojení kabelových forem</t>
  </si>
  <si>
    <t>1643</t>
  </si>
  <si>
    <t>7594105014</t>
  </si>
  <si>
    <t>Odpojení a zpětné připojení lan ke stojánku KSLP</t>
  </si>
  <si>
    <t>3014</t>
  </si>
  <si>
    <t>Odpojení a zpětné připojení lan ke stojánku KSLP - včetně odpojení a připevnění lanového propojení na pražce nebo montážní trámky</t>
  </si>
  <si>
    <t>7594105016</t>
  </si>
  <si>
    <t>Odpojení a zpětné připojení lan ke kolejové skříni TJA</t>
  </si>
  <si>
    <t>3016</t>
  </si>
  <si>
    <t>Odpojení a zpětné připojení lan ke kolejové skříni TJA - včetně odpojení a připevnění lanového propojení na pražce nebo montážní trámky</t>
  </si>
  <si>
    <t>1645</t>
  </si>
  <si>
    <t>7591017010</t>
  </si>
  <si>
    <t>Demontáž elektromotorického přestavníku z výkolejky</t>
  </si>
  <si>
    <t>3018</t>
  </si>
  <si>
    <t>7591015012</t>
  </si>
  <si>
    <t>Montáž elektromotorického přestavníku na výkolejce s upevněním na koleji</t>
  </si>
  <si>
    <t>3020</t>
  </si>
  <si>
    <t>Montáž elektromotorického přestavníku na výkolejce s upevněním na koleji - připevnění přestavníku pomocí připevňovací soupravy a zatažení kabelu s kabelovou formou do kabelového závěru, mechanické přezkoušení chodu, opravný nátěr. Bez zemních prací</t>
  </si>
  <si>
    <t>1647</t>
  </si>
  <si>
    <t>7590917020</t>
  </si>
  <si>
    <t>Demontáž výkolejky s návěstním tělesem se zámkem jednoduchým</t>
  </si>
  <si>
    <t>3022</t>
  </si>
  <si>
    <t>7590915022</t>
  </si>
  <si>
    <t>Montáž výkolejky s návěstním tělesem se zámkem kontrolním</t>
  </si>
  <si>
    <t>3024</t>
  </si>
  <si>
    <t>Montáž výkolejky s návěstním tělesem se zámkem kontrolním - položení na dřevěné pražce, označení a vyvrtání otvorů, položení a přišroubování na paty kolejnice, přišroubování dosedacího úhelníku, vyzkoušení, namontování spojovací tyče, přezkoušení chodu, úprava typu klíče, očíslování výkolejky, nátěr</t>
  </si>
  <si>
    <t>1649</t>
  </si>
  <si>
    <t>7590155040</t>
  </si>
  <si>
    <t>Montáž pasivní ochrany pro omezení atmosférických vlivů u neelektrizovaných tratí jednoduché včetně uzemnění</t>
  </si>
  <si>
    <t>3026</t>
  </si>
  <si>
    <t>1503</t>
  </si>
  <si>
    <t>7591015044</t>
  </si>
  <si>
    <t xml:space="preserve">Montáž elektromotorického přestavníku na výhybce bez kontroly jazyků  s upevněním kloubovým na koleji</t>
  </si>
  <si>
    <t>3028</t>
  </si>
  <si>
    <t>Montáž elektromotorického přestavníku na výhybce bez kontroly jazyků s upevněním kloubovým na koleji</t>
  </si>
  <si>
    <t>7591017030</t>
  </si>
  <si>
    <t>Demontáž elektromotorického přestavníku z výhybky s kontrolou jazyků</t>
  </si>
  <si>
    <t>3030</t>
  </si>
  <si>
    <t>1505</t>
  </si>
  <si>
    <t>7591017040</t>
  </si>
  <si>
    <t>Demontáž elektromotorického přestavníku z výhybky bez kontroly jazyků</t>
  </si>
  <si>
    <t>3032</t>
  </si>
  <si>
    <t>7591115010</t>
  </si>
  <si>
    <t>Montáž mechanického přestavníku 5206 na straně stojanu</t>
  </si>
  <si>
    <t>3034</t>
  </si>
  <si>
    <t>1507</t>
  </si>
  <si>
    <t>7591115012</t>
  </si>
  <si>
    <t>Montáž mechanického přestavníku 5206 proti stojanu</t>
  </si>
  <si>
    <t>3036</t>
  </si>
  <si>
    <t>7591115014</t>
  </si>
  <si>
    <t>Montáž mechanického přestavníku 7062 na straně stojanu</t>
  </si>
  <si>
    <t>3038</t>
  </si>
  <si>
    <t>1509</t>
  </si>
  <si>
    <t>7591115016</t>
  </si>
  <si>
    <t>Montáž mechanického přestavníku 7062 proti stojanu</t>
  </si>
  <si>
    <t>3040</t>
  </si>
  <si>
    <t>7591117010</t>
  </si>
  <si>
    <t>Demontáž mechanického přestavníku na straně stojanu</t>
  </si>
  <si>
    <t>3042</t>
  </si>
  <si>
    <t>1511</t>
  </si>
  <si>
    <t>7591117012</t>
  </si>
  <si>
    <t>Demontáž mechanického přestavníku proti stojanu</t>
  </si>
  <si>
    <t>3044</t>
  </si>
  <si>
    <t>7591305010</t>
  </si>
  <si>
    <t>Montáž zámku výměnového jednoduchého</t>
  </si>
  <si>
    <t>3046</t>
  </si>
  <si>
    <t>1513</t>
  </si>
  <si>
    <t>7591305012</t>
  </si>
  <si>
    <t>Montáž zámku výměnového jednoduchého odtlačného</t>
  </si>
  <si>
    <t>3048</t>
  </si>
  <si>
    <t>7591305014</t>
  </si>
  <si>
    <t>Montáž zámku výměnového kontrolního</t>
  </si>
  <si>
    <t>3050</t>
  </si>
  <si>
    <t>1515</t>
  </si>
  <si>
    <t>7591305016</t>
  </si>
  <si>
    <t>Montáž zámku výměnového kontrolního odtlačného</t>
  </si>
  <si>
    <t>3052</t>
  </si>
  <si>
    <t>7591307010</t>
  </si>
  <si>
    <t>Demontáž zámku výměnového jednoduchého</t>
  </si>
  <si>
    <t>3054</t>
  </si>
  <si>
    <t>1517</t>
  </si>
  <si>
    <t>7591307012</t>
  </si>
  <si>
    <t>Demontáž zámku výměnového jednoduchého odtlačného</t>
  </si>
  <si>
    <t>3056</t>
  </si>
  <si>
    <t>7591307014</t>
  </si>
  <si>
    <t>Demontáž zámku výměnového kontrolního</t>
  </si>
  <si>
    <t>3058</t>
  </si>
  <si>
    <t>1519</t>
  </si>
  <si>
    <t>7591307016</t>
  </si>
  <si>
    <t>Demontáž zámku výměnového kontrolního odtlačného</t>
  </si>
  <si>
    <t>3060</t>
  </si>
  <si>
    <t>7592005070</t>
  </si>
  <si>
    <t>Montáž počítacího bodu počítače náprav PZN 1</t>
  </si>
  <si>
    <t>3062</t>
  </si>
  <si>
    <t>1521</t>
  </si>
  <si>
    <t>7592005120</t>
  </si>
  <si>
    <t>Montáž informačního bodu MIB 6</t>
  </si>
  <si>
    <t>3064</t>
  </si>
  <si>
    <t>7592005160</t>
  </si>
  <si>
    <t>Montáž balízy na pražec pomocí pásky</t>
  </si>
  <si>
    <t>3066</t>
  </si>
  <si>
    <t>1523</t>
  </si>
  <si>
    <t>7592005162</t>
  </si>
  <si>
    <t>Montáž balízy do kolejiště pomocí systému Vortok</t>
  </si>
  <si>
    <t>3068</t>
  </si>
  <si>
    <t>7592007070</t>
  </si>
  <si>
    <t>Demontáž počítacího bodu počítače náprav PZN 1</t>
  </si>
  <si>
    <t>3070</t>
  </si>
  <si>
    <t>1525</t>
  </si>
  <si>
    <t>7592007120</t>
  </si>
  <si>
    <t>Demontáž informačního bodu MIB 6</t>
  </si>
  <si>
    <t>3072</t>
  </si>
  <si>
    <t>7592007160</t>
  </si>
  <si>
    <t>Demontáž balízy upevněné na pražec pomocí pásky</t>
  </si>
  <si>
    <t>3074</t>
  </si>
  <si>
    <t>1527</t>
  </si>
  <si>
    <t>7592007162</t>
  </si>
  <si>
    <t>Demontáž balízy upevněné pomocí systému Vortok</t>
  </si>
  <si>
    <t>3076</t>
  </si>
  <si>
    <t>7593335160</t>
  </si>
  <si>
    <t>Montáž souboru KAV, FID, ASE</t>
  </si>
  <si>
    <t>3078</t>
  </si>
  <si>
    <t>1529</t>
  </si>
  <si>
    <t>7593337160</t>
  </si>
  <si>
    <t>Demontáž souboru KAV, FID, ASE</t>
  </si>
  <si>
    <t>3080</t>
  </si>
  <si>
    <t>7594105010</t>
  </si>
  <si>
    <t>Odpojení a zpětné připojení lan propojovacích jednoho stykového transformátoru</t>
  </si>
  <si>
    <t>3082</t>
  </si>
  <si>
    <t>1531</t>
  </si>
  <si>
    <t>7594105040</t>
  </si>
  <si>
    <t>Montáž lanového propojení tlumivek na dřevěné pražce 1,9 nebo 2,4 m</t>
  </si>
  <si>
    <t>3084</t>
  </si>
  <si>
    <t>7594105070</t>
  </si>
  <si>
    <t>Montáž lanového propojení tlumivek na betonové pražce 1,9 nebo 2,4 m</t>
  </si>
  <si>
    <t>3086</t>
  </si>
  <si>
    <t>1533</t>
  </si>
  <si>
    <t>7594105360</t>
  </si>
  <si>
    <t>Montáž lanového propojení stykového č.v. 70 301</t>
  </si>
  <si>
    <t>3088</t>
  </si>
  <si>
    <t>7594107040</t>
  </si>
  <si>
    <t>Demontáž lanového propojení tlumivek z dřevěných pražců</t>
  </si>
  <si>
    <t>3090</t>
  </si>
  <si>
    <t>1535</t>
  </si>
  <si>
    <t>7594107070</t>
  </si>
  <si>
    <t>Demontáž lanového propojení tlumivek z betonových pražců</t>
  </si>
  <si>
    <t>3092</t>
  </si>
  <si>
    <t>7598095700</t>
  </si>
  <si>
    <t>Dozor pracovníků provozovatele při práci na živém zařízení</t>
  </si>
  <si>
    <t>3094</t>
  </si>
  <si>
    <t>1537</t>
  </si>
  <si>
    <t>9901000100</t>
  </si>
  <si>
    <t>Doprava obousměrná (např. dodávek z vlastních zásob zhotovitele nebo objednatele nebo výzisku) mechanizací o nosnosti do 3,5 t elektrosoučástek, montážního materiálu, kameniva, písku, dlažebních kostek, suti, atd. do 10 km</t>
  </si>
  <si>
    <t>3096</t>
  </si>
  <si>
    <t>9901000200</t>
  </si>
  <si>
    <t>Doprava obousměrná (např. dodávek z vlastních zásob zhotovitele nebo objednatele nebo výzisku) mechanizací o nosnosti do 3,5 t elektrosoučástek, montážního materiálu, kameniva, písku, dlažebních kostek, suti, atd. do 20 km</t>
  </si>
  <si>
    <t>3098</t>
  </si>
  <si>
    <t>1539</t>
  </si>
  <si>
    <t>9901000300</t>
  </si>
  <si>
    <t>Doprava obousměrná (např. dodávek z vlastních zásob zhotovitele nebo objednatele nebo výzisku) mechanizací o nosnosti do 3,5 t elektrosoučástek, montážního materiálu, kameniva, písku, dlažebních kostek, suti, atd. do 30 km</t>
  </si>
  <si>
    <t>3100</t>
  </si>
  <si>
    <t>9901000400</t>
  </si>
  <si>
    <t>Doprava obousměrná (např. dodávek z vlastních zásob zhotovitele nebo objednatele nebo výzisku) mechanizací o nosnosti do 3,5 t elektrosoučástek, montážního materiálu, kameniva, písku, dlažebních kostek, suti, atd. do 40 km</t>
  </si>
  <si>
    <t>3102</t>
  </si>
  <si>
    <t>1541</t>
  </si>
  <si>
    <t>9901000500</t>
  </si>
  <si>
    <t>Doprava obousměrná (např. dodávek z vlastních zásob zhotovitele nebo objednatele nebo výzisku) mechanizací o nosnosti do 3,5 t elektrosoučástek, montážního materiálu, kameniva, písku, dlažebních kostek, suti, atd. do 60 km</t>
  </si>
  <si>
    <t>3104</t>
  </si>
  <si>
    <t>9901000600</t>
  </si>
  <si>
    <t>Doprava obousměrná (např. dodávek z vlastních zásob zhotovitele nebo objednatele nebo výzisku) mechanizací o nosnosti do 3,5 t elektrosoučástek, montážního materiálu, kameniva, písku, dlažebních kostek, suti, atd. do 80 km</t>
  </si>
  <si>
    <t>3106</t>
  </si>
  <si>
    <t>1543</t>
  </si>
  <si>
    <t>9901000700</t>
  </si>
  <si>
    <t>Doprava obousměrná (např. dodávek z vlastních zásob zhotovitele nebo objednatele nebo výzisku) mechanizací o nosnosti do 3,5 t elektrosoučástek, montážního materiálu, kameniva, písku, dlažebních kostek, suti, atd. do 100 km</t>
  </si>
  <si>
    <t>3108</t>
  </si>
  <si>
    <t>9901000800</t>
  </si>
  <si>
    <t>Doprava obousměrná (např. dodávek z vlastních zásob zhotovitele nebo objednatele nebo výzisku) mechanizací o nosnosti do 3,5 t elektrosoučástek, montážního materiálu, kameniva, písku, dlažebních kostek, suti, atd. do 150 km</t>
  </si>
  <si>
    <t>3110</t>
  </si>
  <si>
    <t>1545</t>
  </si>
  <si>
    <t>9901000900</t>
  </si>
  <si>
    <t>Doprava obousměrná (např. dodávek z vlastních zásob zhotovitele nebo objednatele nebo výzisku) mechanizací o nosnosti do 3,5 t elektrosoučástek, montážního materiálu, kameniva, písku, dlažebních kostek, suti, atd. do 200 km</t>
  </si>
  <si>
    <t>3112</t>
  </si>
  <si>
    <t>9901001000</t>
  </si>
  <si>
    <t>Doprava obousměrná (např. dodávek z vlastních zásob zhotovitele nebo objednatele nebo výzisku) mechanizací o nosnosti do 3,5 t elektrosoučástek, montážního materiálu, kameniva, písku, dlažebních kostek, suti, atd. do 250 km</t>
  </si>
  <si>
    <t>3114</t>
  </si>
  <si>
    <t>1547</t>
  </si>
  <si>
    <t>9901001100</t>
  </si>
  <si>
    <t>Doprava obousměrná (např. dodávek z vlastních zásob zhotovitele nebo objednatele nebo výzisku) mechanizací o nosnosti do 3,5 t elektrosoučástek, montážního materiálu, kameniva, písku, dlažebních kostek, suti, atd. do 300 km</t>
  </si>
  <si>
    <t>3116</t>
  </si>
  <si>
    <t>9901001200</t>
  </si>
  <si>
    <t>Doprava obousměrná (např. dodávek z vlastních zásob zhotovitele nebo objednatele nebo výzisku) mechanizací o nosnosti do 3,5 t elektrosoučástek, montážního materiálu, kameniva, písku, dlažebních kostek, suti, atd. do 350 km</t>
  </si>
  <si>
    <t>3118</t>
  </si>
  <si>
    <t>1549</t>
  </si>
  <si>
    <t>9901009100</t>
  </si>
  <si>
    <t>Doprava obousměrná (např. dodávek z vlastních zásob zhotovitele nebo objednatele nebo výzisku) mechanizací o nosnosti do 3,5 t elektrosoučástek, montážního materiálu, kameniva, písku, dlažebních kostek, suti, atd. příplatek za každý další 1 km</t>
  </si>
  <si>
    <t>3120</t>
  </si>
  <si>
    <t>9902100100</t>
  </si>
  <si>
    <t>Doprava obousměrná (např. dodávek z vlastních zásob zhotovitele nebo objednatele nebo výzisku) mechanizací o nosnosti přes 3,5 t sypanin (kameniva, písku, suti, dlažebních kostek, atd.) do 10 km</t>
  </si>
  <si>
    <t>3122</t>
  </si>
  <si>
    <t>1551</t>
  </si>
  <si>
    <t>9902100200</t>
  </si>
  <si>
    <t>Doprava obousměrná (např. dodávek z vlastních zásob zhotovitele nebo objednatele nebo výzisku) mechanizací o nosnosti přes 3,5 t sypanin (kameniva, písku, suti, dlažebních kostek, atd.) do 20 km</t>
  </si>
  <si>
    <t>3124</t>
  </si>
  <si>
    <t>9902100300</t>
  </si>
  <si>
    <t>Doprava obousměrná (např. dodávek z vlastních zásob zhotovitele nebo objednatele nebo výzisku) mechanizací o nosnosti přes 3,5 t sypanin (kameniva, písku, suti, dlažebních kostek, atd.) do 30 km</t>
  </si>
  <si>
    <t>3126</t>
  </si>
  <si>
    <t>1553</t>
  </si>
  <si>
    <t>9902100400</t>
  </si>
  <si>
    <t>Doprava obousměrná (např. dodávek z vlastních zásob zhotovitele nebo objednatele nebo výzisku) mechanizací o nosnosti přes 3,5 t sypanin (kameniva, písku, suti, dlažebních kostek, atd.) do 40 km</t>
  </si>
  <si>
    <t>3128</t>
  </si>
  <si>
    <t>9902100500</t>
  </si>
  <si>
    <t>Doprava obousměrná (např. dodávek z vlastních zásob zhotovitele nebo objednatele nebo výzisku) mechanizací o nosnosti přes 3,5 t sypanin (kameniva, písku, suti, dlažebních kostek, atd.) do 60 km</t>
  </si>
  <si>
    <t>3130</t>
  </si>
  <si>
    <t>1555</t>
  </si>
  <si>
    <t>9902100600</t>
  </si>
  <si>
    <t>Doprava obousměrná (např. dodávek z vlastních zásob zhotovitele nebo objednatele nebo výzisku) mechanizací o nosnosti přes 3,5 t sypanin (kameniva, písku, suti, dlažebních kostek, atd.) do 80 km</t>
  </si>
  <si>
    <t>3132</t>
  </si>
  <si>
    <t>9902100700</t>
  </si>
  <si>
    <t>Doprava obousměrná (např. dodávek z vlastních zásob zhotovitele nebo objednatele nebo výzisku) mechanizací o nosnosti přes 3,5 t sypanin (kameniva, písku, suti, dlažebních kostek, atd.) do 100 km</t>
  </si>
  <si>
    <t>3134</t>
  </si>
  <si>
    <t>1557</t>
  </si>
  <si>
    <t>9902100800</t>
  </si>
  <si>
    <t>Doprava obousměrná (např. dodávek z vlastních zásob zhotovitele nebo objednatele nebo výzisku) mechanizací o nosnosti přes 3,5 t sypanin (kameniva, písku, suti, dlažebních kostek, atd.) do 150 km</t>
  </si>
  <si>
    <t>3136</t>
  </si>
  <si>
    <t>9902100900</t>
  </si>
  <si>
    <t>Doprava obousměrná (např. dodávek z vlastních zásob zhotovitele nebo objednatele nebo výzisku) mechanizací o nosnosti přes 3,5 t sypanin (kameniva, písku, suti, dlažebních kostek, atd.) do 200 km</t>
  </si>
  <si>
    <t>3138</t>
  </si>
  <si>
    <t>1559</t>
  </si>
  <si>
    <t>9902101000</t>
  </si>
  <si>
    <t>Doprava obousměrná (např. dodávek z vlastních zásob zhotovitele nebo objednatele nebo výzisku) mechanizací o nosnosti přes 3,5 t sypanin (kameniva, písku, suti, dlažebních kostek, atd.) do 250 km</t>
  </si>
  <si>
    <t>3140</t>
  </si>
  <si>
    <t>9902101100</t>
  </si>
  <si>
    <t>Doprava obousměrná (např. dodávek z vlastních zásob zhotovitele nebo objednatele nebo výzisku) mechanizací o nosnosti přes 3,5 t sypanin (kameniva, písku, suti, dlažebních kostek, atd.) do 300 km</t>
  </si>
  <si>
    <t>3142</t>
  </si>
  <si>
    <t>1561</t>
  </si>
  <si>
    <t>9902101200</t>
  </si>
  <si>
    <t>Doprava obousměrná (např. dodávek z vlastních zásob zhotovitele nebo objednatele nebo výzisku) mechanizací o nosnosti přes 3,5 t sypanin (kameniva, písku, suti, dlažebních kostek, atd.) do 350 km</t>
  </si>
  <si>
    <t>3144</t>
  </si>
  <si>
    <t>9902109100</t>
  </si>
  <si>
    <t>Doprava obousměrná (např. dodávek z vlastních zásob zhotovitele nebo objednatele nebo výzisku) mechanizací o nosnosti přes 3,5 t sypanin (kameniva, písku, suti, dlažebních kostek, atd.) příplatek za každý další 1 km</t>
  </si>
  <si>
    <t>3146</t>
  </si>
  <si>
    <t>1563</t>
  </si>
  <si>
    <t>9902200100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</si>
  <si>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</t>
  </si>
  <si>
    <t>3148</t>
  </si>
  <si>
    <t>9902200200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</si>
  <si>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 km</t>
  </si>
  <si>
    <t>3150</t>
  </si>
  <si>
    <t>1565</t>
  </si>
  <si>
    <t>9902200300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</si>
  <si>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30 km</t>
  </si>
  <si>
    <t>3152</t>
  </si>
  <si>
    <t>9902200400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</si>
  <si>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40 km</t>
  </si>
  <si>
    <t>3154</t>
  </si>
  <si>
    <t>1567</t>
  </si>
  <si>
    <t>9902200500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</si>
  <si>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60 km</t>
  </si>
  <si>
    <t>3156</t>
  </si>
  <si>
    <t>9902200600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</si>
  <si>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80 km</t>
  </si>
  <si>
    <t>3158</t>
  </si>
  <si>
    <t>1569</t>
  </si>
  <si>
    <t>9902200700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</si>
  <si>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</t>
  </si>
  <si>
    <t>3160</t>
  </si>
  <si>
    <t>9902200800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</si>
  <si>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150 km</t>
  </si>
  <si>
    <t>3162</t>
  </si>
  <si>
    <t>1571</t>
  </si>
  <si>
    <t>9902200900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</si>
  <si>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200 km</t>
  </si>
  <si>
    <t>3164</t>
  </si>
  <si>
    <t>9902201000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</si>
  <si>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250 km</t>
  </si>
  <si>
    <t>3166</t>
  </si>
  <si>
    <t>1573</t>
  </si>
  <si>
    <t>9902201100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</si>
  <si>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300 km</t>
  </si>
  <si>
    <t>3168</t>
  </si>
  <si>
    <t>9902201200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</si>
  <si>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350 km</t>
  </si>
  <si>
    <t>3170</t>
  </si>
  <si>
    <t>1575</t>
  </si>
  <si>
    <t>9902209100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</si>
  <si>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příplatek za každý další 1</t>
  </si>
  <si>
    <t>3172</t>
  </si>
  <si>
    <t>9902900100</t>
  </si>
  <si>
    <t>Naložení sypanin, drobného kusového materiálu, suti</t>
  </si>
  <si>
    <t>3174</t>
  </si>
  <si>
    <t>1577</t>
  </si>
  <si>
    <t>9902900200</t>
  </si>
  <si>
    <t>Naložení objemnějšího kusového materiálu, vybouraných hmot</t>
  </si>
  <si>
    <t>3176</t>
  </si>
  <si>
    <t>9903100100</t>
  </si>
  <si>
    <t>Přeprava mechanizace na místo prováděných prací o hmotnosti do 12 t přes 50 do 100 km</t>
  </si>
  <si>
    <t>3178</t>
  </si>
  <si>
    <t>1579</t>
  </si>
  <si>
    <t>9903100200</t>
  </si>
  <si>
    <t>Přeprava mechanizace na místo prováděných prací o hmotnosti do 12 t do 200 km</t>
  </si>
  <si>
    <t>3180</t>
  </si>
  <si>
    <t>9903100300</t>
  </si>
  <si>
    <t>Přeprava mechanizace na místo prováděných prací o hmotnosti do 12 t do 300 km</t>
  </si>
  <si>
    <t>3182</t>
  </si>
  <si>
    <t>1581</t>
  </si>
  <si>
    <t>9903100400</t>
  </si>
  <si>
    <t>Přeprava mechanizace na místo prováděných prací o hmotnosti do 12 t do 400 km</t>
  </si>
  <si>
    <t>3184</t>
  </si>
  <si>
    <t>9903109100</t>
  </si>
  <si>
    <t>Přeprava mechanizace na místo prováděných prací o hmotnosti do 12 t příplatek za každý další 1 km</t>
  </si>
  <si>
    <t>3186</t>
  </si>
  <si>
    <t>1583</t>
  </si>
  <si>
    <t>9903200100</t>
  </si>
  <si>
    <t>Přeprava mechanizace na místo prováděných prací o hmotnosti přes 12 t přes 50 do 100 km</t>
  </si>
  <si>
    <t>3188</t>
  </si>
  <si>
    <t>9903200200</t>
  </si>
  <si>
    <t>Přeprava mechanizace na místo prováděných prací o hmotnosti přes 12 t do 200 km</t>
  </si>
  <si>
    <t>3190</t>
  </si>
  <si>
    <t>1585</t>
  </si>
  <si>
    <t>9903200300</t>
  </si>
  <si>
    <t>Přeprava mechanizace na místo prováděných prací o hmotnosti přes 12 t do 300 km</t>
  </si>
  <si>
    <t>3192</t>
  </si>
  <si>
    <t>9903200400</t>
  </si>
  <si>
    <t>Přeprava mechanizace na místo prováděných prací o hmotnosti přes 12 t do 400 km</t>
  </si>
  <si>
    <t>3194</t>
  </si>
  <si>
    <t>1587</t>
  </si>
  <si>
    <t>9903209100</t>
  </si>
  <si>
    <t>Přeprava mechanizace na místo prováděných prací o hmotnosti přes 12 t příplatek za každý další 1 km</t>
  </si>
  <si>
    <t>3196</t>
  </si>
  <si>
    <t>9909000100</t>
  </si>
  <si>
    <t>Poplatek za uložení suti nebo hmot na oficiální skládku</t>
  </si>
  <si>
    <t>3198</t>
  </si>
  <si>
    <t>1589</t>
  </si>
  <si>
    <t>9909000200</t>
  </si>
  <si>
    <t>Poplatek za uložení nebezpečného odpadu na oficiální skládku</t>
  </si>
  <si>
    <t>3200</t>
  </si>
  <si>
    <t>9909000300</t>
  </si>
  <si>
    <t>Poplatek za likvidaci dřevěných kolejnicových podpor</t>
  </si>
  <si>
    <t>3202</t>
  </si>
  <si>
    <t>1591</t>
  </si>
  <si>
    <t>9909000400</t>
  </si>
  <si>
    <t>Poplatek za likvidaci plastových součástí</t>
  </si>
  <si>
    <t>3204</t>
  </si>
  <si>
    <t>9909000500</t>
  </si>
  <si>
    <t>Poplatek uložení odpadu betonových prefabrikátů</t>
  </si>
  <si>
    <t>3206</t>
  </si>
  <si>
    <t>1593</t>
  </si>
  <si>
    <t>9909000600</t>
  </si>
  <si>
    <t>Poplatek za recyklaci odpadu (asfaltové směsi, kusový beton)</t>
  </si>
  <si>
    <t>3208</t>
  </si>
  <si>
    <t>9909000700</t>
  </si>
  <si>
    <t>Poplatek za recyklaci kameniva</t>
  </si>
  <si>
    <t>3210</t>
  </si>
  <si>
    <t>1595</t>
  </si>
  <si>
    <t>R1</t>
  </si>
  <si>
    <t>Nátěr betonových povrchů protihlukových stěn - rozvinutá plocha</t>
  </si>
  <si>
    <t>3212</t>
  </si>
  <si>
    <t>7593505150</t>
  </si>
  <si>
    <t>Pokládka výstražné fólie do výkopu</t>
  </si>
  <si>
    <t>3214</t>
  </si>
  <si>
    <t>7593500600</t>
  </si>
  <si>
    <t>Trasy kabelového vedení Kabelové krycí desky a pásy Fólie výstražná modrá š. 34cm (HM0673909991034)</t>
  </si>
  <si>
    <t>3216</t>
  </si>
  <si>
    <t>1655</t>
  </si>
  <si>
    <t>5915010010</t>
  </si>
  <si>
    <t>Těžení zeminy nebo horniny železničního spodku v hornině třídy těžitelnosti I skupiny 1</t>
  </si>
  <si>
    <t>3218</t>
  </si>
  <si>
    <t>Těžení zeminy nebo horniny železničního spodku v hornině třídy těžitelnosti I skupiny 1. Poznámka: 1. V cenách jsou započteny náklady na těžení a uložení výzisku na terén nebo naložení na dopravní prostředek a uložení na úložišti.</t>
  </si>
  <si>
    <t>5915010020</t>
  </si>
  <si>
    <t>Těžení zeminy nebo horniny železničního spodku v hornině třídy těžitelnosti I skupiny 2</t>
  </si>
  <si>
    <t>3220</t>
  </si>
  <si>
    <t>Těžení zeminy nebo horniny železničního spodku v hornině třídy těžitelnosti I skupiny 2. Poznámka: 1. V cenách jsou započteny náklady na těžení a uložení výzisku na terén nebo naložení na dopravní prostředek a uložení na úložišti.</t>
  </si>
  <si>
    <t>1657</t>
  </si>
  <si>
    <t>5956122000</t>
  </si>
  <si>
    <t>Pražec dřevěný výhybkový dub skupina 4 2200x260x150</t>
  </si>
  <si>
    <t>-235203931</t>
  </si>
  <si>
    <t>5956122005</t>
  </si>
  <si>
    <t>Pražec dřevěný výhybkový dub skupina 4 2300x260x150</t>
  </si>
  <si>
    <t>-1294271805</t>
  </si>
  <si>
    <t>1659</t>
  </si>
  <si>
    <t>5956122010</t>
  </si>
  <si>
    <t>Pražec dřevěný výhybkový dub skupina 4 2400x260x150</t>
  </si>
  <si>
    <t>-12116044</t>
  </si>
  <si>
    <t>5956122015</t>
  </si>
  <si>
    <t>Pražec dřevěný výhybkový dub skupina 4 2500x260x150</t>
  </si>
  <si>
    <t>-1790099410</t>
  </si>
  <si>
    <t>1661</t>
  </si>
  <si>
    <t>5956122020</t>
  </si>
  <si>
    <t>Pražec dřevěný výhybkový dub skupina 4 2600x260x150</t>
  </si>
  <si>
    <t>-591127730</t>
  </si>
  <si>
    <t>5956122025</t>
  </si>
  <si>
    <t>Pražec dřevěný výhybkový dub skupina 4 2700x260x150</t>
  </si>
  <si>
    <t>-1630850986</t>
  </si>
  <si>
    <t>1663</t>
  </si>
  <si>
    <t>5956122030</t>
  </si>
  <si>
    <t>Pražec dřevěný výhybkový dub skupina 4 2800x260x150</t>
  </si>
  <si>
    <t>-1998799209</t>
  </si>
  <si>
    <t>5956122035</t>
  </si>
  <si>
    <t>Pražec dřevěný výhybkový dub skupina 4 2900x260x150</t>
  </si>
  <si>
    <t>1815477746</t>
  </si>
  <si>
    <t>1665</t>
  </si>
  <si>
    <t>5956122040</t>
  </si>
  <si>
    <t>Pražec dřevěný výhybkový dub skupina 4 3000x260x150</t>
  </si>
  <si>
    <t>-762162428</t>
  </si>
  <si>
    <t>5956122045</t>
  </si>
  <si>
    <t>Pražec dřevěný výhybkový dub skupina 4 3100x260x150</t>
  </si>
  <si>
    <t>1984961880</t>
  </si>
  <si>
    <t>1667</t>
  </si>
  <si>
    <t>5956122050</t>
  </si>
  <si>
    <t>Pražec dřevěný výhybkový dub skupina 4 3200x260x150</t>
  </si>
  <si>
    <t>-423729874</t>
  </si>
  <si>
    <t>5956122055</t>
  </si>
  <si>
    <t>Pražec dřevěný výhybkový dub skupina 4 3300x260x150</t>
  </si>
  <si>
    <t>1858865132</t>
  </si>
  <si>
    <t>1669</t>
  </si>
  <si>
    <t>5956122060</t>
  </si>
  <si>
    <t>Pražec dřevěný výhybkový dub skupina 4 3400x260x150</t>
  </si>
  <si>
    <t>1013223872</t>
  </si>
  <si>
    <t>5956122065</t>
  </si>
  <si>
    <t>Pražec dřevěný výhybkový dub skupina 4 3500x260x150</t>
  </si>
  <si>
    <t>482479401</t>
  </si>
  <si>
    <t>1671</t>
  </si>
  <si>
    <t>5956122070</t>
  </si>
  <si>
    <t>Pražec dřevěný výhybkový dub skupina 4 3600x260x150</t>
  </si>
  <si>
    <t>-560445433</t>
  </si>
  <si>
    <t>5956122075</t>
  </si>
  <si>
    <t>Pražec dřevěný výhybkový dub skupina 4 3700x260x150</t>
  </si>
  <si>
    <t>-339022777</t>
  </si>
  <si>
    <t>1673</t>
  </si>
  <si>
    <t>5956122080</t>
  </si>
  <si>
    <t>Pražec dřevěný výhybkový dub skupina 4 3800x260x150</t>
  </si>
  <si>
    <t>-702863502</t>
  </si>
  <si>
    <t>5956122085</t>
  </si>
  <si>
    <t>Pražec dřevěný výhybkový dub skupina 4 3900x260x150</t>
  </si>
  <si>
    <t>-1098209286</t>
  </si>
  <si>
    <t>1675</t>
  </si>
  <si>
    <t>5956122090</t>
  </si>
  <si>
    <t>Pražec dřevěný výhybkový dub skupina 4 4000x260x150</t>
  </si>
  <si>
    <t>919510833</t>
  </si>
  <si>
    <t>5956122095</t>
  </si>
  <si>
    <t>Pražec dřevěný výhybkový dub skupina 4 4100x260x150</t>
  </si>
  <si>
    <t>-597059151</t>
  </si>
  <si>
    <t>1677</t>
  </si>
  <si>
    <t>5956122100</t>
  </si>
  <si>
    <t>Pražec dřevěný výhybkový dub skupina 4 4200x260x150</t>
  </si>
  <si>
    <t>994566712</t>
  </si>
  <si>
    <t>5956122105</t>
  </si>
  <si>
    <t>Pražec dřevěný výhybkový dub skupina 4 4300x260x150</t>
  </si>
  <si>
    <t>591297038</t>
  </si>
  <si>
    <t>1679</t>
  </si>
  <si>
    <t>5956122110</t>
  </si>
  <si>
    <t>Pražec dřevěný výhybkový dub skupina 4 4400x260x150</t>
  </si>
  <si>
    <t>543103673</t>
  </si>
  <si>
    <t>5956122115</t>
  </si>
  <si>
    <t>Pražec dřevěný výhybkový dub skupina 4 4500x260x150</t>
  </si>
  <si>
    <t>1577083184</t>
  </si>
  <si>
    <t>1681</t>
  </si>
  <si>
    <t>5956122120</t>
  </si>
  <si>
    <t>Pražec dřevěný výhybkový dub skupina 4 4600x260x150</t>
  </si>
  <si>
    <t>842775312</t>
  </si>
  <si>
    <t>5956122125</t>
  </si>
  <si>
    <t>Pražec dřevěný výhybkový dub skupina 4 4700x260x150</t>
  </si>
  <si>
    <t>-303449404</t>
  </si>
  <si>
    <t>1683</t>
  </si>
  <si>
    <t>5956122130</t>
  </si>
  <si>
    <t>Pražec dřevěný výhybkový dub skupina 4 4800x260x150</t>
  </si>
  <si>
    <t>-538507098</t>
  </si>
  <si>
    <t>5956122135</t>
  </si>
  <si>
    <t>Pražec dřevěný výhybkový dub skupina 4 4900x260x150</t>
  </si>
  <si>
    <t>1094029998</t>
  </si>
  <si>
    <t>1685</t>
  </si>
  <si>
    <t>5956122140</t>
  </si>
  <si>
    <t>Pražec dřevěný výhybkový dub skupina 4 5000x260x150</t>
  </si>
  <si>
    <t>99375784</t>
  </si>
  <si>
    <t>5956122145</t>
  </si>
  <si>
    <t>Pražec dřevěný výhybkový dub skupina 4 5100x260x150</t>
  </si>
  <si>
    <t>-1248100874</t>
  </si>
  <si>
    <t>1687</t>
  </si>
  <si>
    <t>5956122150</t>
  </si>
  <si>
    <t>Pražec dřevěný výhybkový dub skupina 4 5200x260x150</t>
  </si>
  <si>
    <t>1882800500</t>
  </si>
  <si>
    <t>5956122155</t>
  </si>
  <si>
    <t>Pražec dřevěný výhybkový dub skupina 4 5300x260x150</t>
  </si>
  <si>
    <t>-492781310</t>
  </si>
  <si>
    <t>1689</t>
  </si>
  <si>
    <t>5956122160</t>
  </si>
  <si>
    <t>Pražec dřevěný výhybkový dub skupina 4 5400x260x150</t>
  </si>
  <si>
    <t>-1757868730</t>
  </si>
  <si>
    <t>5956122165</t>
  </si>
  <si>
    <t>Pražec dřevěný výhybkový dub skupina 4 5500x260x150</t>
  </si>
  <si>
    <t>-110369661</t>
  </si>
  <si>
    <t>1691</t>
  </si>
  <si>
    <t>5956122170</t>
  </si>
  <si>
    <t>Pražec dřevěný výhybkový dub skupina 4 5600x260x150</t>
  </si>
  <si>
    <t>913121046</t>
  </si>
  <si>
    <t>5956122175</t>
  </si>
  <si>
    <t>Pražec dřevěný výhybkový dub skupina 4 5700x260x150</t>
  </si>
  <si>
    <t>1347326380</t>
  </si>
  <si>
    <t>1693</t>
  </si>
  <si>
    <t>5956122180</t>
  </si>
  <si>
    <t>Pražec dřevěný výhybkový dub skupina 4 5800x260x150</t>
  </si>
  <si>
    <t>1377895235</t>
  </si>
  <si>
    <t>5956122185</t>
  </si>
  <si>
    <t>Pražec dřevěný výhybkový dub skupina 4 5900x260x150</t>
  </si>
  <si>
    <t>-918849999</t>
  </si>
  <si>
    <t>1695</t>
  </si>
  <si>
    <t>5956122190</t>
  </si>
  <si>
    <t>Pražec dřevěný výhybkový dub skupina 4 6000x260x150</t>
  </si>
  <si>
    <t>-531639910</t>
  </si>
  <si>
    <t>PS 01.2 - Položky soustavy ÚRS</t>
  </si>
  <si>
    <t>985131111</t>
  </si>
  <si>
    <t>Očištění ploch stěn, rubu kleneb a podlah tlakovou vodou</t>
  </si>
  <si>
    <t>CS ÚRS 2021 02</t>
  </si>
  <si>
    <t>Online PSC</t>
  </si>
  <si>
    <t>https://podminky.urs.cz/item/CS_URS_2021_02/985131111</t>
  </si>
  <si>
    <t>985131311</t>
  </si>
  <si>
    <t>Ruční dočištění ploch stěn, rubu kleneb a podlah ocelových kartáči</t>
  </si>
  <si>
    <t>Očištění ploch stěn, rubu kleneb a podlah ruční dočištění ocelovými kartáči</t>
  </si>
  <si>
    <t>https://podminky.urs.cz/item/CS_URS_2021_02/985131311</t>
  </si>
  <si>
    <t>985132111</t>
  </si>
  <si>
    <t>Očištění ploch líce kleneb a podhledů tlakovou vodou</t>
  </si>
  <si>
    <t>https://podminky.urs.cz/item/CS_URS_2021_02/985132111</t>
  </si>
  <si>
    <t>985139111</t>
  </si>
  <si>
    <t>Příplatek k očištění ploch za práci ve stísněném prostoru</t>
  </si>
  <si>
    <t>Očištění ploch Příplatek k cenám za práci ve stísněném prostoru</t>
  </si>
  <si>
    <t>https://podminky.urs.cz/item/CS_URS_2021_02/985139111</t>
  </si>
  <si>
    <t>985139112</t>
  </si>
  <si>
    <t>Příplatek k očištění ploch za plochu do 10 m2 jednotlivě</t>
  </si>
  <si>
    <t>Očištění ploch Příplatek k cenám za plochu do 10 m2 jednotlivě</t>
  </si>
  <si>
    <t>https://podminky.urs.cz/item/CS_URS_2021_02/985139112</t>
  </si>
  <si>
    <t>985141111</t>
  </si>
  <si>
    <t>Vyčištění trhlin a dutin ve zdivu š do 30 mm hl do 150 mm</t>
  </si>
  <si>
    <t>Vyčištění trhlin nebo dutin ve zdivu šířky do 30 mm, hloubky do 150 mm</t>
  </si>
  <si>
    <t>https://podminky.urs.cz/item/CS_URS_2021_02/985141111</t>
  </si>
  <si>
    <t>985141112</t>
  </si>
  <si>
    <t>Vyčištění trhlin a dutin ve zdivu š do 30 mm hl přes 150 do 300 mm</t>
  </si>
  <si>
    <t>Vyčištění trhlin nebo dutin ve zdivu šířky do 30 mm, hloubky přes 150 do 300 mm</t>
  </si>
  <si>
    <t>https://podminky.urs.cz/item/CS_URS_2021_02/985141112</t>
  </si>
  <si>
    <t>985141211</t>
  </si>
  <si>
    <t>Vyčištění trhlin a dutin ve zdivu š do 50 mm hl do 150 mm</t>
  </si>
  <si>
    <t>Vyčištění trhlin nebo dutin ve zdivu šířky přes 30 do 50 mm, hloubky do 150 mm</t>
  </si>
  <si>
    <t>https://podminky.urs.cz/item/CS_URS_2021_02/985141211</t>
  </si>
  <si>
    <t>985141212</t>
  </si>
  <si>
    <t>Vyčištění trhlin a dutin ve zdivu š do 50 mm hl přes 150 do 300 mm</t>
  </si>
  <si>
    <t>Vyčištění trhlin nebo dutin ve zdivu šířky přes 30 do 50 mm, hloubky přes 150 do 300 mm</t>
  </si>
  <si>
    <t>https://podminky.urs.cz/item/CS_URS_2021_02/985141212</t>
  </si>
  <si>
    <t>985141911</t>
  </si>
  <si>
    <t>Příplatek k vyčištění trhlin nebo dutin za práce ve stísněném prostoru</t>
  </si>
  <si>
    <t>Vyčištění trhlin nebo dutin ve zdivu Příplatek k cenám za práce ve stísněném prostoru</t>
  </si>
  <si>
    <t>https://podminky.urs.cz/item/CS_URS_2021_02/985141911</t>
  </si>
  <si>
    <t>985141912</t>
  </si>
  <si>
    <t>Příplatek k vyčištění trhlin nebo dutin za délku do 2 m jednotlivě</t>
  </si>
  <si>
    <t>Vyčištění trhlin nebo dutin ve zdivu Příplatek k cenám za délku do 2 m jednotlivě</t>
  </si>
  <si>
    <t>https://podminky.urs.cz/item/CS_URS_2021_02/985141912</t>
  </si>
  <si>
    <t>985142111</t>
  </si>
  <si>
    <t>Vysekání spojovací hmoty ze spár zdiva hl do 40 mm dl do 6 m/m2</t>
  </si>
  <si>
    <t>Vysekání spojovací hmoty ze spár zdiva včetně vyčištění hloubky spáry do 40 mm délky spáry na 1 m2 upravované plochy do 6 m</t>
  </si>
  <si>
    <t>https://podminky.urs.cz/item/CS_URS_2021_02/985142111</t>
  </si>
  <si>
    <t>985142211</t>
  </si>
  <si>
    <t>Vysekání spojovací hmoty ze spár zdiva hl přes 40 mm dl do 6 m/m2</t>
  </si>
  <si>
    <t>Vysekání spojovací hmoty ze spár zdiva včetně vyčištění hloubky spáry přes 40 mm délky spáry na 1 m2 upravované plochy do 6 m</t>
  </si>
  <si>
    <t>https://podminky.urs.cz/item/CS_URS_2021_02/985142211</t>
  </si>
  <si>
    <t>985211111</t>
  </si>
  <si>
    <t>Vyklínování uvolněných kamenů ve zdivu se spárami dl do 6 m/m2</t>
  </si>
  <si>
    <t>Vyklínování uvolněných kamenů zdiva úlomky kamene, popřípadě cihel délky spáry na 1 m2 upravované plochy do 6 m</t>
  </si>
  <si>
    <t>https://podminky.urs.cz/item/CS_URS_2021_02/985211111</t>
  </si>
  <si>
    <t>985211911</t>
  </si>
  <si>
    <t>Příplatek k vyklínování uvolněných kamenů za práci ve stísněném prostoru</t>
  </si>
  <si>
    <t>Vyklínování uvolněných kamenů zdiva úlomky kamene, popřípadě cihel Příplatek k cenám za práci ve stísněném prostoru</t>
  </si>
  <si>
    <t>https://podminky.urs.cz/item/CS_URS_2021_02/985211911</t>
  </si>
  <si>
    <t>985211912</t>
  </si>
  <si>
    <t>Příplatek k vyklínování uvolněných kamenů za plochu do 10 m2 jednotlivě</t>
  </si>
  <si>
    <t>Vyklínování uvolněných kamenů zdiva úlomky kamene, popřípadě cihel Příplatek k cenám za plochu do 10 m2 jednotlivě</t>
  </si>
  <si>
    <t>https://podminky.urs.cz/item/CS_URS_2021_02/985211912</t>
  </si>
  <si>
    <t>985221011</t>
  </si>
  <si>
    <t>Postupné rozebírání kamenného zdiva pro další použití do 1 m3</t>
  </si>
  <si>
    <t>Postupné rozebírání zdiva pro další použití kamenného, objemu do 1 m3</t>
  </si>
  <si>
    <t>https://podminky.urs.cz/item/CS_URS_2021_02/985221011</t>
  </si>
  <si>
    <t>985221012</t>
  </si>
  <si>
    <t>Postupné rozebírání kamenného zdiva pro další použití přes 1 do 3 m3</t>
  </si>
  <si>
    <t>Postupné rozebírání zdiva pro další použití kamenného, objemu přes 1 do 3 m3</t>
  </si>
  <si>
    <t>https://podminky.urs.cz/item/CS_URS_2021_02/985221012</t>
  </si>
  <si>
    <t>985221021</t>
  </si>
  <si>
    <t>Postupné rozebírání cihelného zdiva pro další použití do 1 m3</t>
  </si>
  <si>
    <t>Postupné rozebírání zdiva pro další použití cihelného, objemu do 1 m3</t>
  </si>
  <si>
    <t>https://podminky.urs.cz/item/CS_URS_2021_02/985221021</t>
  </si>
  <si>
    <t>985221022</t>
  </si>
  <si>
    <t>Postupné rozebírání cihelného zdiva pro další použití přes 1 do 3 m3</t>
  </si>
  <si>
    <t>Postupné rozebírání zdiva pro další použití cihelného, objemu přes 1 do 3 m3</t>
  </si>
  <si>
    <t>https://podminky.urs.cz/item/CS_URS_2021_02/985221022</t>
  </si>
  <si>
    <t>985221099</t>
  </si>
  <si>
    <t>Příplatek k postupnému rozebírání zdiva za práci ve stísněném prostoru</t>
  </si>
  <si>
    <t>Postupné rozebírání zdiva pro další použití Příplatek k cenám za práci ve stísněném prostoru</t>
  </si>
  <si>
    <t>https://podminky.urs.cz/item/CS_URS_2021_02/985221099</t>
  </si>
  <si>
    <t>985221101</t>
  </si>
  <si>
    <t>Doplnění zdiva cihlami do aktivované malty</t>
  </si>
  <si>
    <t>Doplnění zdiva ručně do aktivované malty cihlami</t>
  </si>
  <si>
    <t>https://podminky.urs.cz/item/CS_URS_2021_02/985221101</t>
  </si>
  <si>
    <t>985221111</t>
  </si>
  <si>
    <t>Doplnění zdiva kamenem do aktivované malty se spárami dl do 6 m/m2</t>
  </si>
  <si>
    <t>Doplnění zdiva ručně do aktivované malty kamenem délky spáry na 1 m2 upravované plochy do 6 m</t>
  </si>
  <si>
    <t>https://podminky.urs.cz/item/CS_URS_2021_02/985221111</t>
  </si>
  <si>
    <t>985231111</t>
  </si>
  <si>
    <t>Spárování zdiva aktivovanou maltou spára hl do 40 mm dl do 6 m/m2</t>
  </si>
  <si>
    <t>Spárování zdiva hloubky do 40 mm aktivovanou maltou délky spáry na 1 m2 upravované plochy do 6 m</t>
  </si>
  <si>
    <t>https://podminky.urs.cz/item/CS_URS_2021_02/985231111</t>
  </si>
  <si>
    <t>985231191</t>
  </si>
  <si>
    <t>Příplatek ke spárování hl do 40 mm za práci ve stísněném prostoru</t>
  </si>
  <si>
    <t>Spárování zdiva hloubky do 40 mm aktivovanou maltou Příplatek k cenám za práci ve stísněném prostoru</t>
  </si>
  <si>
    <t>https://podminky.urs.cz/item/CS_URS_2021_02/985231191</t>
  </si>
  <si>
    <t>985241110</t>
  </si>
  <si>
    <t>Plombování zdiva betonem s upěchováním včetně vybourání narušeného zdiva do 1 m3</t>
  </si>
  <si>
    <t>Plombování zdiva včetně vybourání narušeného zdiva betonem s upěchováním, objemu do 1 m3</t>
  </si>
  <si>
    <t>https://podminky.urs.cz/item/CS_URS_2021_02/985241110</t>
  </si>
  <si>
    <t>273313611</t>
  </si>
  <si>
    <t>Základové desky z betonu tř. C 16/20</t>
  </si>
  <si>
    <t>Základy z betonu prostého desky z betonu kamenem neprokládaného tř. C 16/20</t>
  </si>
  <si>
    <t>https://podminky.urs.cz/item/CS_URS_2021_02/273313611</t>
  </si>
  <si>
    <t>273321311</t>
  </si>
  <si>
    <t>Základové desky ze ŽB bez zvýšených nároků na prostředí tř. C 16/20</t>
  </si>
  <si>
    <t>Základy z betonu železového (bez výztuže) desky z betonu bez zvláštních nároků na prostředí tř. C 16/20</t>
  </si>
  <si>
    <t>https://podminky.urs.cz/item/CS_URS_2021_02/273321311</t>
  </si>
  <si>
    <t>274313611</t>
  </si>
  <si>
    <t>Základové pásy z betonu tř. C 16/20</t>
  </si>
  <si>
    <t>Základy z betonu prostého pasy betonu kamenem neprokládaného tř. C 16/20</t>
  </si>
  <si>
    <t>https://podminky.urs.cz/item/CS_URS_2021_02/274313611</t>
  </si>
  <si>
    <t>275313611</t>
  </si>
  <si>
    <t>Základové patky z betonu tř. C 16/20</t>
  </si>
  <si>
    <t>Základy z betonu prostého patky a bloky z betonu kamenem neprokládaného tř. C 16/20</t>
  </si>
  <si>
    <t>https://podminky.urs.cz/item/CS_URS_2021_02/275313611</t>
  </si>
  <si>
    <t>460161172</t>
  </si>
  <si>
    <t>Hloubení kabelových rýh ručně š 35 cm hl 80 cm v hornině tř I skupiny 3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</si>
  <si>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</si>
  <si>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https://podminky.urs.cz/item/CS_URS_2021_02/460161172</t>
  </si>
  <si>
    <t>460161272</t>
  </si>
  <si>
    <t>Hloubení kabelových rýh ručně š 50 cm hl 80 cm v hornině tř I skupiny 3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</si>
  <si>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</si>
  <si>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https://podminky.urs.cz/item/CS_URS_2021_02/460161272</t>
  </si>
  <si>
    <t>460171172</t>
  </si>
  <si>
    <t>Hloubení kabelových nezapažených rýh strojně š 35 cm hl 80 cm v hornině tř I skupiny 3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</si>
  <si>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</si>
  <si>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https://podminky.urs.cz/item/CS_URS_2021_02/460171172</t>
  </si>
  <si>
    <t>460171272</t>
  </si>
  <si>
    <t>Hloubení kabelových nezapažených rýh strojně š 50 cm hl 80 cm v hornině tř I skupiny 3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</si>
  <si>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</si>
  <si>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https://podminky.urs.cz/item/CS_URS_2021_02/460171272</t>
  </si>
  <si>
    <t>460181172</t>
  </si>
  <si>
    <t>Hloubení kabelových nezapažených rýh strojně š 35 cm hl 80 cm v hornině tř I skupiny 3 v omezeném prostoru</t>
  </si>
  <si>
    <t>Hloubení nezapažených kabelových rýh strojně v omezeném prostoru včetně urovnání dna s přemístěním výkopku do vzdálenosti 3 m od okraje jámy nebo s naložením na dopravní prostředek šířky 35 cm hloubky 80 cm v hornině třídy těžitelnosti I skupiny 3</t>
  </si>
  <si>
    <t>https://podminky.urs.cz/item/CS_URS_2021_02/460181172</t>
  </si>
  <si>
    <t>460181272</t>
  </si>
  <si>
    <t>Hloubení kabelových nezapažených rýh strojně š 50 cm hl 80 cm v hornině tř I skupiny 3 v omezeném prostoru</t>
  </si>
  <si>
    <t>Hloubení nezapažených kabelových rýh strojně v omezeném prostoru včetně urovnání dna s přemístěním výkopku do vzdálenosti 3 m od okraje jámy nebo s naložením na dopravní prostředek šířky 50 cm hloubky 80 cm v hornině třídy těžitelnosti I skupiny 3</t>
  </si>
  <si>
    <t>https://podminky.urs.cz/item/CS_URS_2021_02/460181272</t>
  </si>
  <si>
    <t>460431182</t>
  </si>
  <si>
    <t>Zásyp kabelových rýh ručně se zhutněním š 35 cm hl 80 cm z horniny tř I skupiny 3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</si>
  <si>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</si>
  <si>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https://podminky.urs.cz/item/CS_URS_2021_02/460431182</t>
  </si>
  <si>
    <t>460431282</t>
  </si>
  <si>
    <t>Zásyp kabelových rýh ručně se zhutněním š 50 cm hl 80 cm z horniny tř I skupiny 3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</si>
  <si>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</si>
  <si>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https://podminky.urs.cz/item/CS_URS_2021_02/460431282</t>
  </si>
  <si>
    <t>460451182</t>
  </si>
  <si>
    <t>Zásyp kabelových rýh strojně se zhutněním š 35 cm hl 80 cm z horniny tř I skupiny 3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</si>
  <si>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</si>
  <si>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https://podminky.urs.cz/item/CS_URS_2021_02/460451182</t>
  </si>
  <si>
    <t>460451282</t>
  </si>
  <si>
    <t>Zásyp kabelových rýh strojně se zhutněním š 50 cm hl 80 cm z horniny tř I skupiny 3</t>
  </si>
  <si>
    <t>Zásyp kabelových rýh strojně s přemístěním sypaniny ze vzdálenosti do 10 m, s uložením výkopku ve vrstvách včetně zhutnění a urovnání povrchu šířky 50 cm hloubky 80 cm z horniny třídy těžitelnosti I skupiny 3</t>
  </si>
  <si>
    <t>https://podminky.urs.cz/item/CS_URS_2021_02/460451282</t>
  </si>
  <si>
    <t>460461182</t>
  </si>
  <si>
    <t>Zásyp kabelových rýh strojně se zhutněním š 35 cm hl 80 cm v hornině tř I skupiny 3 v omezeném prostoru</t>
  </si>
  <si>
    <t>Zásyp kabelových rýh strojně v omezeném prostoru s přemístěním sypaniny ze vzdálenosti do 10 m, s uložením výkopku ve vrstvách včetně zhutnění a urovnání povrchu šířky 35 cm hloubky 80 cm v hornině třídy těžitelnosti I skupiny 3</t>
  </si>
  <si>
    <t>https://podminky.urs.cz/item/CS_URS_2021_02/460461182</t>
  </si>
  <si>
    <t>460461282</t>
  </si>
  <si>
    <t>Zásyp kabelových rýh strojně se zhutněním š 50 cm hl 80 cm v hornině tř I skupiny 3 v omezeném prostoru</t>
  </si>
  <si>
    <t>Zásyp kabelových rýh strojně v omezeném prostoru s přemístěním sypaniny ze vzdálenosti do 10 m, s uložením výkopku ve vrstvách včetně zhutnění a urovnání povrchu šířky 50 cm hloubky 80 cm v hornině třídy těžitelnosti I skupiny 3</t>
  </si>
  <si>
    <t>https://podminky.urs.cz/item/CS_URS_2021_02/460461282</t>
  </si>
  <si>
    <t>460581131</t>
  </si>
  <si>
    <t>Uvedení nezpevněného terénu do původního stavu v místě dočasného uložení výkopku s vyhrabáním, srovnáním a částečným dosetím trávy</t>
  </si>
  <si>
    <t>Úprava terénu uvedení nezpevněného terénu do původního stavu v místě dočasného uložení výkopku s vyhrabáním, srovnáním a částečným dosetím trávy</t>
  </si>
  <si>
    <t>13021014</t>
  </si>
  <si>
    <t>tyč ocelová kruhová žebírková DIN 488 jakost B500B (10 505) výztuž do betonu D 14mm</t>
  </si>
  <si>
    <t>tyč ocelová kruhová žebírková DIN 488 jakost B500B (10 505) výztuž do betonu D 14mm
úhelník ocelový rovnostranný jakost S235JR (11 375) 100x100x8mm
úhelník ocelový rovnostranný jakost S235JR (11 375) 100x100x8mm</t>
  </si>
  <si>
    <t>https://podminky.urs.cz/item/CS_URS_2021_02/13021014</t>
  </si>
  <si>
    <t>úhelník ocelový rovnostranný jakost S235JR (11 375) 100x100x8mm</t>
  </si>
  <si>
    <t>333655455</t>
  </si>
  <si>
    <t>R2</t>
  </si>
  <si>
    <t>731290897</t>
  </si>
  <si>
    <t>58380650</t>
  </si>
  <si>
    <t>kámen lomový neupravený žula, třída I netříděný</t>
  </si>
  <si>
    <t>https://podminky.urs.cz/item/CS_URS_2021_02/58380650</t>
  </si>
  <si>
    <t>58381090</t>
  </si>
  <si>
    <t>kopák hrubý (1t=1,3m2)</t>
  </si>
  <si>
    <t>https://podminky.urs.cz/item/CS_URS_2021_02/58381090</t>
  </si>
  <si>
    <t>59610001</t>
  </si>
  <si>
    <t>cihla pálená plná do P15 290x140x65mm</t>
  </si>
  <si>
    <t>https://podminky.urs.cz/item/CS_URS_2021_02/59610001</t>
  </si>
  <si>
    <t>58594822</t>
  </si>
  <si>
    <t>směs suchá maltová zdící cementová M15</t>
  </si>
  <si>
    <t>https://podminky.urs.cz/item/CS_URS_2021_02/58594822</t>
  </si>
  <si>
    <t>58564007</t>
  </si>
  <si>
    <t>směs suchá maltová zdicí pro vápenopískové a betonové zdivo M20</t>
  </si>
  <si>
    <t>https://podminky.urs.cz/item/CS_URS_2021_02/58564007</t>
  </si>
  <si>
    <t>58564001</t>
  </si>
  <si>
    <t>směs suchá maltová zdicí a spárovací vápenná M10</t>
  </si>
  <si>
    <t>https://podminky.urs.cz/item/CS_URS_2021_02/58564001</t>
  </si>
  <si>
    <t>SO 02 - Zimní údržba</t>
  </si>
  <si>
    <t>HSV - Práce a dodávky HSV</t>
  </si>
  <si>
    <t xml:space="preserve">    5 - Komunikace pozemní</t>
  </si>
  <si>
    <t>HSV</t>
  </si>
  <si>
    <t>Práce a dodávky HSV</t>
  </si>
  <si>
    <t>Komunikace pozemní</t>
  </si>
  <si>
    <t>5903010010</t>
  </si>
  <si>
    <t>Uložení posypového materiálu na místo potřeby</t>
  </si>
  <si>
    <t>Uložení posypového materiálu na místo potřeby. Poznámka: 1. V ceně jsou započteny náklady na naložení posypu na dopravní prostředek, manipulaci a uložení na místo podle požadavku objednatele. 2. V ceně nejsou obsaženy náklady na dodávku materiálu a dopravu.</t>
  </si>
  <si>
    <t>5903015010</t>
  </si>
  <si>
    <t>Protisněhové zábrany zásněžky montáž</t>
  </si>
  <si>
    <t>Protisněhové zábrany zásněžky montáž. Poznámka: 1. V cenách jsou započteny náklady na roznesení, montáž, ukotvení nebo demontáž rozebrání, snesení a naložení na dopravní prostředek a uložení.</t>
  </si>
  <si>
    <t>5903015020</t>
  </si>
  <si>
    <t>Protisněhové zábrany zásněžky demontáž</t>
  </si>
  <si>
    <t>Protisněhové zábrany zásněžky demontáž. Poznámka: 1. V cenách jsou započteny náklady na roznesení, montáž, ukotvení nebo demontáž rozebrání, snesení a naložení na dopravní prostředek a uložení.</t>
  </si>
  <si>
    <t>5903015030</t>
  </si>
  <si>
    <t>Protisněhové zábrany ploty montáž</t>
  </si>
  <si>
    <t>Protisněhové zábrany ploty montáž. Poznámka: 1. V cenách jsou započteny náklady na roznesení, montáž, ukotvení nebo demontáž rozebrání, snesení a naložení na dopravní prostředek a uložení.</t>
  </si>
  <si>
    <t>5903015040</t>
  </si>
  <si>
    <t>Protisněhové zábrany ploty demontáž</t>
  </si>
  <si>
    <t>Protisněhové zábrany ploty demontáž. Poznámka: 1. V cenách jsou započteny náklady na roznesení, montáž, ukotvení nebo demontáž rozebrání, snesení a naložení na dopravní prostředek a uložení.</t>
  </si>
  <si>
    <t>5903020010</t>
  </si>
  <si>
    <t>Odstranění sněhu a ledu z nástupišť a komunikací ručně</t>
  </si>
  <si>
    <t>Odstranění sněhu a ledu z nástupišť a komunikací ručně. Poznámka: 1. V cenách jsou započteny náklady na práce v zimních podmínkách, manipulaci, naložení sněhu na dopravní prostředek a uložení na úložišti.</t>
  </si>
  <si>
    <t>5903020020</t>
  </si>
  <si>
    <t>Odstranění sněhu a ledu z kolejí ručně</t>
  </si>
  <si>
    <t>Odstranění sněhu a ledu z kolejí ručně. Poznámka: 1. V cenách jsou započteny náklady na práce v zimních podmínkách, manipulaci, naložení sněhu na dopravní prostředek a uložení na úložišti.</t>
  </si>
  <si>
    <t>5903020110</t>
  </si>
  <si>
    <t>Odstranění sněhu a ledu z výhybek ručně</t>
  </si>
  <si>
    <t>Odstranění sněhu a ledu z výhybek ručně. Poznámka: 1. V cenách jsou započteny náklady na práce v zimních podmínkách, manipulaci, naložení sněhu na dopravní prostředek a uložení na úložišti.</t>
  </si>
  <si>
    <t>5903025010</t>
  </si>
  <si>
    <t>Odstranění posypu nástupišť ručně smetením</t>
  </si>
  <si>
    <t>Odstranění posypu nástupišť ručně smetením. Poznámka: 1. V cenách jsou započteny náklady na naložení na dopravní prostředek a uložení na úložišti.</t>
  </si>
  <si>
    <t>5903030010</t>
  </si>
  <si>
    <t>Oprava vymrzlé konstrukce přejezdu snížením podsypu</t>
  </si>
  <si>
    <t>Oprava vymrzlé konstrukce přejezdu snížením podsypu. Poznámka: 1. V cenách jsou započteny náklady na naložení na dopravní prostředek a uložení na úložišti.</t>
  </si>
  <si>
    <t>5903030020</t>
  </si>
  <si>
    <t>Oprava vymrzlé konstrukce přejezdu vyrovnáním podsypu</t>
  </si>
  <si>
    <t>Oprava vymrzlé konstrukce přejezdu vyrovnáním podsypu. Poznámka: 1. V cenách jsou započteny náklady na naložení na dopravní prostředek a uložení na úložišti.</t>
  </si>
  <si>
    <t>5903030030</t>
  </si>
  <si>
    <t>Oprava vymrzlé konstrukce koleje nebo výhybky vložení podložek</t>
  </si>
  <si>
    <t>Oprava vymrzlé konstrukce koleje nebo výhybky vložení podložek. Poznámka: 1. V cenách jsou započteny náklady na naložení na dopravní prostředek a uložení na úložišti.</t>
  </si>
  <si>
    <t>5903030040</t>
  </si>
  <si>
    <t>Oprava vymrzlé konstrukce koleje nebo výhybky vyjmutí podložek</t>
  </si>
  <si>
    <t>Oprava vymrzlé konstrukce koleje nebo výhybky vyjmutí podložek. Poznámka: 1. V cenách jsou započteny náklady na naložení na dopravní prostředek a uložení na úložišti.</t>
  </si>
  <si>
    <t>5903035010</t>
  </si>
  <si>
    <t>Rozmrazení pohyblivých částí teplým vzduchem</t>
  </si>
  <si>
    <t>Rozmrazení pohyblivých částí teplým vzduchem. Poznámka: 1. V cenách jsou započteny náklady na uvolnění součástí teplým vzduchem.</t>
  </si>
  <si>
    <t>R938906311</t>
  </si>
  <si>
    <t>Osekání ledu z koleje nebo průjezdného profilu ručně</t>
  </si>
  <si>
    <t>Práce nakladače</t>
  </si>
  <si>
    <t>R3</t>
  </si>
  <si>
    <t>Práce dvoucestného bagru dle dispozic objednatele</t>
  </si>
  <si>
    <t>R4</t>
  </si>
  <si>
    <t>Odstranění sněhu a ledu z přístupových cest a komunikací strojně.</t>
  </si>
  <si>
    <t>R5</t>
  </si>
  <si>
    <t>Ošetření komunikací posypem strojně</t>
  </si>
  <si>
    <t>5953104000</t>
  </si>
  <si>
    <t>Protisněhové ploty plastové</t>
  </si>
  <si>
    <t>5953107000</t>
  </si>
  <si>
    <t>Zásobník na posypový materiál kovový</t>
  </si>
  <si>
    <t>5953107005</t>
  </si>
  <si>
    <t>Zásobník na posypový materiál plastový</t>
  </si>
  <si>
    <t>5955101025</t>
  </si>
  <si>
    <t>Kamenivo drcené drť frakce 4/8</t>
  </si>
  <si>
    <t>VON - Vedlejší a ostatní náklady</t>
  </si>
  <si>
    <t>VRN - Vedlejší rozpočtové náklady</t>
  </si>
  <si>
    <t>VRN</t>
  </si>
  <si>
    <t>Vedlejší rozpočtové náklady</t>
  </si>
  <si>
    <t>034101001</t>
  </si>
  <si>
    <t>Další náklady na pracovníky Náklady na pracovní pohotovost zaměstnanců na jednoho pracovníka</t>
  </si>
  <si>
    <t>Kč/hod</t>
  </si>
  <si>
    <t>034111001</t>
  </si>
  <si>
    <t>Další náklady na pracovníky Zákonné příplatky ke mzdě za práci o sobotách, nedělích a státem uznaných svátcích</t>
  </si>
  <si>
    <t>034111011</t>
  </si>
  <si>
    <t>Další náklady na pracovníky Zákonné příplatky ke mzdě za práci v noci</t>
  </si>
  <si>
    <t>R6</t>
  </si>
  <si>
    <t>Sněhová pohotovost</t>
  </si>
  <si>
    <t>osob/den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</si>
</sst>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85131111" TargetMode="External" /><Relationship Id="rId2" Type="http://schemas.openxmlformats.org/officeDocument/2006/relationships/hyperlink" Target="https://podminky.urs.cz/item/CS_URS_2021_02/985131311" TargetMode="External" /><Relationship Id="rId3" Type="http://schemas.openxmlformats.org/officeDocument/2006/relationships/hyperlink" Target="https://podminky.urs.cz/item/CS_URS_2021_02/985132111" TargetMode="External" /><Relationship Id="rId4" Type="http://schemas.openxmlformats.org/officeDocument/2006/relationships/hyperlink" Target="https://podminky.urs.cz/item/CS_URS_2021_02/985139111" TargetMode="External" /><Relationship Id="rId5" Type="http://schemas.openxmlformats.org/officeDocument/2006/relationships/hyperlink" Target="https://podminky.urs.cz/item/CS_URS_2021_02/985139112" TargetMode="External" /><Relationship Id="rId6" Type="http://schemas.openxmlformats.org/officeDocument/2006/relationships/hyperlink" Target="https://podminky.urs.cz/item/CS_URS_2021_02/985141111" TargetMode="External" /><Relationship Id="rId7" Type="http://schemas.openxmlformats.org/officeDocument/2006/relationships/hyperlink" Target="https://podminky.urs.cz/item/CS_URS_2021_02/985141112" TargetMode="External" /><Relationship Id="rId8" Type="http://schemas.openxmlformats.org/officeDocument/2006/relationships/hyperlink" Target="https://podminky.urs.cz/item/CS_URS_2021_02/985141211" TargetMode="External" /><Relationship Id="rId9" Type="http://schemas.openxmlformats.org/officeDocument/2006/relationships/hyperlink" Target="https://podminky.urs.cz/item/CS_URS_2021_02/985141212" TargetMode="External" /><Relationship Id="rId10" Type="http://schemas.openxmlformats.org/officeDocument/2006/relationships/hyperlink" Target="https://podminky.urs.cz/item/CS_URS_2021_02/985141911" TargetMode="External" /><Relationship Id="rId11" Type="http://schemas.openxmlformats.org/officeDocument/2006/relationships/hyperlink" Target="https://podminky.urs.cz/item/CS_URS_2021_02/985141912" TargetMode="External" /><Relationship Id="rId12" Type="http://schemas.openxmlformats.org/officeDocument/2006/relationships/hyperlink" Target="https://podminky.urs.cz/item/CS_URS_2021_02/985142111" TargetMode="External" /><Relationship Id="rId13" Type="http://schemas.openxmlformats.org/officeDocument/2006/relationships/hyperlink" Target="https://podminky.urs.cz/item/CS_URS_2021_02/985142211" TargetMode="External" /><Relationship Id="rId14" Type="http://schemas.openxmlformats.org/officeDocument/2006/relationships/hyperlink" Target="https://podminky.urs.cz/item/CS_URS_2021_02/985211111" TargetMode="External" /><Relationship Id="rId15" Type="http://schemas.openxmlformats.org/officeDocument/2006/relationships/hyperlink" Target="https://podminky.urs.cz/item/CS_URS_2021_02/985211911" TargetMode="External" /><Relationship Id="rId16" Type="http://schemas.openxmlformats.org/officeDocument/2006/relationships/hyperlink" Target="https://podminky.urs.cz/item/CS_URS_2021_02/985211912" TargetMode="External" /><Relationship Id="rId17" Type="http://schemas.openxmlformats.org/officeDocument/2006/relationships/hyperlink" Target="https://podminky.urs.cz/item/CS_URS_2021_02/985221011" TargetMode="External" /><Relationship Id="rId18" Type="http://schemas.openxmlformats.org/officeDocument/2006/relationships/hyperlink" Target="https://podminky.urs.cz/item/CS_URS_2021_02/985221012" TargetMode="External" /><Relationship Id="rId19" Type="http://schemas.openxmlformats.org/officeDocument/2006/relationships/hyperlink" Target="https://podminky.urs.cz/item/CS_URS_2021_02/985221021" TargetMode="External" /><Relationship Id="rId20" Type="http://schemas.openxmlformats.org/officeDocument/2006/relationships/hyperlink" Target="https://podminky.urs.cz/item/CS_URS_2021_02/985221022" TargetMode="External" /><Relationship Id="rId21" Type="http://schemas.openxmlformats.org/officeDocument/2006/relationships/hyperlink" Target="https://podminky.urs.cz/item/CS_URS_2021_02/985221099" TargetMode="External" /><Relationship Id="rId22" Type="http://schemas.openxmlformats.org/officeDocument/2006/relationships/hyperlink" Target="https://podminky.urs.cz/item/CS_URS_2021_02/985221101" TargetMode="External" /><Relationship Id="rId23" Type="http://schemas.openxmlformats.org/officeDocument/2006/relationships/hyperlink" Target="https://podminky.urs.cz/item/CS_URS_2021_02/985221111" TargetMode="External" /><Relationship Id="rId24" Type="http://schemas.openxmlformats.org/officeDocument/2006/relationships/hyperlink" Target="https://podminky.urs.cz/item/CS_URS_2021_02/985231111" TargetMode="External" /><Relationship Id="rId25" Type="http://schemas.openxmlformats.org/officeDocument/2006/relationships/hyperlink" Target="https://podminky.urs.cz/item/CS_URS_2021_02/985231191" TargetMode="External" /><Relationship Id="rId26" Type="http://schemas.openxmlformats.org/officeDocument/2006/relationships/hyperlink" Target="https://podminky.urs.cz/item/CS_URS_2021_02/985241110" TargetMode="External" /><Relationship Id="rId27" Type="http://schemas.openxmlformats.org/officeDocument/2006/relationships/hyperlink" Target="https://podminky.urs.cz/item/CS_URS_2021_02/273313611" TargetMode="External" /><Relationship Id="rId28" Type="http://schemas.openxmlformats.org/officeDocument/2006/relationships/hyperlink" Target="https://podminky.urs.cz/item/CS_URS_2021_02/273321311" TargetMode="External" /><Relationship Id="rId29" Type="http://schemas.openxmlformats.org/officeDocument/2006/relationships/hyperlink" Target="https://podminky.urs.cz/item/CS_URS_2021_02/274313611" TargetMode="External" /><Relationship Id="rId30" Type="http://schemas.openxmlformats.org/officeDocument/2006/relationships/hyperlink" Target="https://podminky.urs.cz/item/CS_URS_2021_02/275313611" TargetMode="External" /><Relationship Id="rId31" Type="http://schemas.openxmlformats.org/officeDocument/2006/relationships/hyperlink" Target="https://podminky.urs.cz/item/CS_URS_2021_02/460161172" TargetMode="External" /><Relationship Id="rId32" Type="http://schemas.openxmlformats.org/officeDocument/2006/relationships/hyperlink" Target="https://podminky.urs.cz/item/CS_URS_2021_02/460161272" TargetMode="External" /><Relationship Id="rId33" Type="http://schemas.openxmlformats.org/officeDocument/2006/relationships/hyperlink" Target="https://podminky.urs.cz/item/CS_URS_2021_02/460171172" TargetMode="External" /><Relationship Id="rId34" Type="http://schemas.openxmlformats.org/officeDocument/2006/relationships/hyperlink" Target="https://podminky.urs.cz/item/CS_URS_2021_02/460171272" TargetMode="External" /><Relationship Id="rId35" Type="http://schemas.openxmlformats.org/officeDocument/2006/relationships/hyperlink" Target="https://podminky.urs.cz/item/CS_URS_2021_02/460181172" TargetMode="External" /><Relationship Id="rId36" Type="http://schemas.openxmlformats.org/officeDocument/2006/relationships/hyperlink" Target="https://podminky.urs.cz/item/CS_URS_2021_02/460181272" TargetMode="External" /><Relationship Id="rId37" Type="http://schemas.openxmlformats.org/officeDocument/2006/relationships/hyperlink" Target="https://podminky.urs.cz/item/CS_URS_2021_02/460431182" TargetMode="External" /><Relationship Id="rId38" Type="http://schemas.openxmlformats.org/officeDocument/2006/relationships/hyperlink" Target="https://podminky.urs.cz/item/CS_URS_2021_02/460431282" TargetMode="External" /><Relationship Id="rId39" Type="http://schemas.openxmlformats.org/officeDocument/2006/relationships/hyperlink" Target="https://podminky.urs.cz/item/CS_URS_2021_02/460451182" TargetMode="External" /><Relationship Id="rId40" Type="http://schemas.openxmlformats.org/officeDocument/2006/relationships/hyperlink" Target="https://podminky.urs.cz/item/CS_URS_2021_02/460451282" TargetMode="External" /><Relationship Id="rId41" Type="http://schemas.openxmlformats.org/officeDocument/2006/relationships/hyperlink" Target="https://podminky.urs.cz/item/CS_URS_2021_02/460461182" TargetMode="External" /><Relationship Id="rId42" Type="http://schemas.openxmlformats.org/officeDocument/2006/relationships/hyperlink" Target="https://podminky.urs.cz/item/CS_URS_2021_02/460461282" TargetMode="External" /><Relationship Id="rId43" Type="http://schemas.openxmlformats.org/officeDocument/2006/relationships/hyperlink" Target="https://podminky.urs.cz/item/CS_URS_2021_02/13021014" TargetMode="External" /><Relationship Id="rId44" Type="http://schemas.openxmlformats.org/officeDocument/2006/relationships/hyperlink" Target="https://podminky.urs.cz/item/CS_URS_2021_02/58380650" TargetMode="External" /><Relationship Id="rId45" Type="http://schemas.openxmlformats.org/officeDocument/2006/relationships/hyperlink" Target="https://podminky.urs.cz/item/CS_URS_2021_02/58381090" TargetMode="External" /><Relationship Id="rId46" Type="http://schemas.openxmlformats.org/officeDocument/2006/relationships/hyperlink" Target="https://podminky.urs.cz/item/CS_URS_2021_02/59610001" TargetMode="External" /><Relationship Id="rId47" Type="http://schemas.openxmlformats.org/officeDocument/2006/relationships/hyperlink" Target="https://podminky.urs.cz/item/CS_URS_2021_02/58594822" TargetMode="External" /><Relationship Id="rId48" Type="http://schemas.openxmlformats.org/officeDocument/2006/relationships/hyperlink" Target="https://podminky.urs.cz/item/CS_URS_2021_02/58564007" TargetMode="External" /><Relationship Id="rId49" Type="http://schemas.openxmlformats.org/officeDocument/2006/relationships/hyperlink" Target="https://podminky.urs.cz/item/CS_URS_2021_02/58564001" TargetMode="External" /><Relationship Id="rId5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19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19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19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19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19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19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37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29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3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35"/>
    </row>
    <row r="35" s="2" customFormat="1" ht="25.92" customHeight="1">
      <c r="A35" s="35"/>
      <c r="B35" s="36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6.96" customHeight="1">
      <c r="A37" s="3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1"/>
      <c r="BE37" s="35"/>
    </row>
    <row r="41" s="2" customFormat="1" ht="6.96" customHeight="1">
      <c r="A41" s="35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1"/>
      <c r="BE41" s="35"/>
    </row>
    <row r="42" s="2" customFormat="1" ht="24.96" customHeight="1">
      <c r="A42" s="35"/>
      <c r="B42" s="36"/>
      <c r="C42" s="20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  <c r="BE42" s="35"/>
    </row>
    <row r="43" s="2" customFormat="1" ht="6.96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  <c r="BE43" s="35"/>
    </row>
    <row r="44" s="4" customFormat="1" ht="12" customHeight="1">
      <c r="A44" s="4"/>
      <c r="B44" s="60"/>
      <c r="C44" s="29" t="s">
        <v>13</v>
      </c>
      <c r="D44" s="61"/>
      <c r="E44" s="61"/>
      <c r="F44" s="61"/>
      <c r="G44" s="61"/>
      <c r="H44" s="61"/>
      <c r="I44" s="61"/>
      <c r="J44" s="61"/>
      <c r="K44" s="61"/>
      <c r="L44" s="61" t="str">
        <f>K5</f>
        <v>2021_9_8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2"/>
      <c r="BE44" s="4"/>
    </row>
    <row r="45" s="5" customFormat="1" ht="36.96" customHeight="1">
      <c r="A45" s="5"/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Údržba, opravy a odstraňování závad u ST HK 2022-2023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  <c r="BE45" s="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  <c r="BE46" s="35"/>
    </row>
    <row r="47" s="2" customFormat="1" ht="12" customHeight="1">
      <c r="A47" s="35"/>
      <c r="B47" s="36"/>
      <c r="C47" s="29" t="s">
        <v>21</v>
      </c>
      <c r="D47" s="37"/>
      <c r="E47" s="37"/>
      <c r="F47" s="37"/>
      <c r="G47" s="37"/>
      <c r="H47" s="37"/>
      <c r="I47" s="37"/>
      <c r="J47" s="37"/>
      <c r="K47" s="37"/>
      <c r="L47" s="68" t="str">
        <f>IF(K8="","",K8)</f>
        <v>Obod ST Hradec Králové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23</v>
      </c>
      <c r="AJ47" s="37"/>
      <c r="AK47" s="37"/>
      <c r="AL47" s="37"/>
      <c r="AM47" s="69" t="str">
        <f>IF(AN8= "","",AN8)</f>
        <v>8. 9. 2021</v>
      </c>
      <c r="AN47" s="69"/>
      <c r="AO47" s="37"/>
      <c r="AP47" s="37"/>
      <c r="AQ47" s="37"/>
      <c r="AR47" s="41"/>
      <c r="B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  <c r="BE48" s="35"/>
    </row>
    <row r="49" s="2" customFormat="1" ht="15.15" customHeight="1">
      <c r="A49" s="35"/>
      <c r="B49" s="36"/>
      <c r="C49" s="29" t="s">
        <v>25</v>
      </c>
      <c r="D49" s="37"/>
      <c r="E49" s="37"/>
      <c r="F49" s="37"/>
      <c r="G49" s="37"/>
      <c r="H49" s="37"/>
      <c r="I49" s="37"/>
      <c r="J49" s="37"/>
      <c r="K49" s="37"/>
      <c r="L49" s="61" t="str">
        <f>IF(E11= "","",E11)</f>
        <v>Správa železnic, s.o.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31</v>
      </c>
      <c r="AJ49" s="37"/>
      <c r="AK49" s="37"/>
      <c r="AL49" s="37"/>
      <c r="AM49" s="70" t="str">
        <f>IF(E17="","",E17)</f>
        <v xml:space="preserve"> </v>
      </c>
      <c r="AN49" s="61"/>
      <c r="AO49" s="61"/>
      <c r="AP49" s="61"/>
      <c r="AQ49" s="37"/>
      <c r="AR49" s="41"/>
      <c r="AS49" s="71" t="s">
        <v>52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  <c r="BE49" s="35"/>
    </row>
    <row r="50" s="2" customFormat="1" ht="15.15" customHeight="1">
      <c r="A50" s="35"/>
      <c r="B50" s="36"/>
      <c r="C50" s="29" t="s">
        <v>29</v>
      </c>
      <c r="D50" s="37"/>
      <c r="E50" s="37"/>
      <c r="F50" s="37"/>
      <c r="G50" s="37"/>
      <c r="H50" s="37"/>
      <c r="I50" s="37"/>
      <c r="J50" s="37"/>
      <c r="K50" s="37"/>
      <c r="L50" s="61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34</v>
      </c>
      <c r="AJ50" s="37"/>
      <c r="AK50" s="37"/>
      <c r="AL50" s="37"/>
      <c r="AM50" s="70" t="str">
        <f>IF(E20="","",E20)</f>
        <v>ST Hradec Králové</v>
      </c>
      <c r="AN50" s="61"/>
      <c r="AO50" s="61"/>
      <c r="AP50" s="61"/>
      <c r="AQ50" s="37"/>
      <c r="AR50" s="41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  <c r="BE50" s="35"/>
    </row>
    <row r="5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  <c r="BE51" s="35"/>
    </row>
    <row r="52" s="2" customFormat="1" ht="29.28" customHeight="1">
      <c r="A52" s="35"/>
      <c r="B52" s="36"/>
      <c r="C52" s="83" t="s">
        <v>53</v>
      </c>
      <c r="D52" s="84"/>
      <c r="E52" s="84"/>
      <c r="F52" s="84"/>
      <c r="G52" s="84"/>
      <c r="H52" s="85"/>
      <c r="I52" s="86" t="s">
        <v>54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55</v>
      </c>
      <c r="AH52" s="84"/>
      <c r="AI52" s="84"/>
      <c r="AJ52" s="84"/>
      <c r="AK52" s="84"/>
      <c r="AL52" s="84"/>
      <c r="AM52" s="84"/>
      <c r="AN52" s="86" t="s">
        <v>56</v>
      </c>
      <c r="AO52" s="84"/>
      <c r="AP52" s="84"/>
      <c r="AQ52" s="88" t="s">
        <v>57</v>
      </c>
      <c r="AR52" s="41"/>
      <c r="AS52" s="89" t="s">
        <v>58</v>
      </c>
      <c r="AT52" s="90" t="s">
        <v>59</v>
      </c>
      <c r="AU52" s="90" t="s">
        <v>60</v>
      </c>
      <c r="AV52" s="90" t="s">
        <v>61</v>
      </c>
      <c r="AW52" s="90" t="s">
        <v>62</v>
      </c>
      <c r="AX52" s="90" t="s">
        <v>63</v>
      </c>
      <c r="AY52" s="90" t="s">
        <v>64</v>
      </c>
      <c r="AZ52" s="90" t="s">
        <v>65</v>
      </c>
      <c r="BA52" s="90" t="s">
        <v>66</v>
      </c>
      <c r="BB52" s="90" t="s">
        <v>67</v>
      </c>
      <c r="BC52" s="90" t="s">
        <v>68</v>
      </c>
      <c r="BD52" s="91" t="s">
        <v>69</v>
      </c>
      <c r="BE52" s="35"/>
    </row>
    <row r="53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  <c r="BE53" s="35"/>
    </row>
    <row r="54" s="6" customFormat="1" ht="32.4" customHeight="1">
      <c r="A54" s="6"/>
      <c r="B54" s="95"/>
      <c r="C54" s="96" t="s">
        <v>70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ROUND(AG55+AG58+AG59,2)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19</v>
      </c>
      <c r="AR54" s="101"/>
      <c r="AS54" s="102">
        <f>ROUND(AS55+AS58+AS59,2)</f>
        <v>0</v>
      </c>
      <c r="AT54" s="103">
        <f>ROUND(SUM(AV54:AW54),2)</f>
        <v>0</v>
      </c>
      <c r="AU54" s="104">
        <f>ROUND(AU55+AU58+AU59,5)</f>
        <v>0</v>
      </c>
      <c r="AV54" s="103">
        <f>ROUND(AZ54*L29,2)</f>
        <v>0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ROUND(AZ55+AZ58+AZ59,2)</f>
        <v>0</v>
      </c>
      <c r="BA54" s="103">
        <f>ROUND(BA55+BA58+BA59,2)</f>
        <v>0</v>
      </c>
      <c r="BB54" s="103">
        <f>ROUND(BB55+BB58+BB59,2)</f>
        <v>0</v>
      </c>
      <c r="BC54" s="103">
        <f>ROUND(BC55+BC58+BC59,2)</f>
        <v>0</v>
      </c>
      <c r="BD54" s="105">
        <f>ROUND(BD55+BD58+BD59,2)</f>
        <v>0</v>
      </c>
      <c r="BE54" s="6"/>
      <c r="BS54" s="106" t="s">
        <v>71</v>
      </c>
      <c r="BT54" s="106" t="s">
        <v>72</v>
      </c>
      <c r="BU54" s="107" t="s">
        <v>73</v>
      </c>
      <c r="BV54" s="106" t="s">
        <v>74</v>
      </c>
      <c r="BW54" s="106" t="s">
        <v>5</v>
      </c>
      <c r="BX54" s="106" t="s">
        <v>75</v>
      </c>
      <c r="CL54" s="106" t="s">
        <v>19</v>
      </c>
    </row>
    <row r="55" s="7" customFormat="1" ht="16.5" customHeight="1">
      <c r="A55" s="7"/>
      <c r="B55" s="108"/>
      <c r="C55" s="109"/>
      <c r="D55" s="110" t="s">
        <v>76</v>
      </c>
      <c r="E55" s="110"/>
      <c r="F55" s="110"/>
      <c r="G55" s="110"/>
      <c r="H55" s="110"/>
      <c r="I55" s="111"/>
      <c r="J55" s="110" t="s">
        <v>77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ROUND(SUM(AG56:AG57),2)</f>
        <v>0</v>
      </c>
      <c r="AH55" s="111"/>
      <c r="AI55" s="111"/>
      <c r="AJ55" s="111"/>
      <c r="AK55" s="111"/>
      <c r="AL55" s="111"/>
      <c r="AM55" s="111"/>
      <c r="AN55" s="113">
        <f>SUM(AG55,AT55)</f>
        <v>0</v>
      </c>
      <c r="AO55" s="111"/>
      <c r="AP55" s="111"/>
      <c r="AQ55" s="114" t="s">
        <v>78</v>
      </c>
      <c r="AR55" s="115"/>
      <c r="AS55" s="116">
        <f>ROUND(SUM(AS56:AS57),2)</f>
        <v>0</v>
      </c>
      <c r="AT55" s="117">
        <f>ROUND(SUM(AV55:AW55),2)</f>
        <v>0</v>
      </c>
      <c r="AU55" s="118">
        <f>ROUND(SUM(AU56:AU57),5)</f>
        <v>0</v>
      </c>
      <c r="AV55" s="117">
        <f>ROUND(AZ55*L29,2)</f>
        <v>0</v>
      </c>
      <c r="AW55" s="117">
        <f>ROUND(BA55*L30,2)</f>
        <v>0</v>
      </c>
      <c r="AX55" s="117">
        <f>ROUND(BB55*L29,2)</f>
        <v>0</v>
      </c>
      <c r="AY55" s="117">
        <f>ROUND(BC55*L30,2)</f>
        <v>0</v>
      </c>
      <c r="AZ55" s="117">
        <f>ROUND(SUM(AZ56:AZ57),2)</f>
        <v>0</v>
      </c>
      <c r="BA55" s="117">
        <f>ROUND(SUM(BA56:BA57),2)</f>
        <v>0</v>
      </c>
      <c r="BB55" s="117">
        <f>ROUND(SUM(BB56:BB57),2)</f>
        <v>0</v>
      </c>
      <c r="BC55" s="117">
        <f>ROUND(SUM(BC56:BC57),2)</f>
        <v>0</v>
      </c>
      <c r="BD55" s="119">
        <f>ROUND(SUM(BD56:BD57),2)</f>
        <v>0</v>
      </c>
      <c r="BE55" s="7"/>
      <c r="BS55" s="120" t="s">
        <v>71</v>
      </c>
      <c r="BT55" s="120" t="s">
        <v>79</v>
      </c>
      <c r="BU55" s="120" t="s">
        <v>73</v>
      </c>
      <c r="BV55" s="120" t="s">
        <v>74</v>
      </c>
      <c r="BW55" s="120" t="s">
        <v>80</v>
      </c>
      <c r="BX55" s="120" t="s">
        <v>5</v>
      </c>
      <c r="CL55" s="120" t="s">
        <v>19</v>
      </c>
      <c r="CM55" s="120" t="s">
        <v>81</v>
      </c>
    </row>
    <row r="56" s="4" customFormat="1" ht="16.5" customHeight="1">
      <c r="A56" s="121" t="s">
        <v>82</v>
      </c>
      <c r="B56" s="60"/>
      <c r="C56" s="122"/>
      <c r="D56" s="122"/>
      <c r="E56" s="123" t="s">
        <v>83</v>
      </c>
      <c r="F56" s="123"/>
      <c r="G56" s="123"/>
      <c r="H56" s="123"/>
      <c r="I56" s="123"/>
      <c r="J56" s="122"/>
      <c r="K56" s="123" t="s">
        <v>84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'PS 01.1 - Položky soustav...'!J32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85</v>
      </c>
      <c r="AR56" s="62"/>
      <c r="AS56" s="126">
        <v>0</v>
      </c>
      <c r="AT56" s="127">
        <f>ROUND(SUM(AV56:AW56),2)</f>
        <v>0</v>
      </c>
      <c r="AU56" s="128">
        <f>'PS 01.1 - Položky soustav...'!P85</f>
        <v>0</v>
      </c>
      <c r="AV56" s="127">
        <f>'PS 01.1 - Položky soustav...'!J35</f>
        <v>0</v>
      </c>
      <c r="AW56" s="127">
        <f>'PS 01.1 - Položky soustav...'!J36</f>
        <v>0</v>
      </c>
      <c r="AX56" s="127">
        <f>'PS 01.1 - Položky soustav...'!J37</f>
        <v>0</v>
      </c>
      <c r="AY56" s="127">
        <f>'PS 01.1 - Položky soustav...'!J38</f>
        <v>0</v>
      </c>
      <c r="AZ56" s="127">
        <f>'PS 01.1 - Položky soustav...'!F35</f>
        <v>0</v>
      </c>
      <c r="BA56" s="127">
        <f>'PS 01.1 - Položky soustav...'!F36</f>
        <v>0</v>
      </c>
      <c r="BB56" s="127">
        <f>'PS 01.1 - Položky soustav...'!F37</f>
        <v>0</v>
      </c>
      <c r="BC56" s="127">
        <f>'PS 01.1 - Položky soustav...'!F38</f>
        <v>0</v>
      </c>
      <c r="BD56" s="129">
        <f>'PS 01.1 - Položky soustav...'!F39</f>
        <v>0</v>
      </c>
      <c r="BE56" s="4"/>
      <c r="BT56" s="130" t="s">
        <v>81</v>
      </c>
      <c r="BV56" s="130" t="s">
        <v>74</v>
      </c>
      <c r="BW56" s="130" t="s">
        <v>86</v>
      </c>
      <c r="BX56" s="130" t="s">
        <v>80</v>
      </c>
      <c r="CL56" s="130" t="s">
        <v>19</v>
      </c>
    </row>
    <row r="57" s="4" customFormat="1" ht="16.5" customHeight="1">
      <c r="A57" s="121" t="s">
        <v>82</v>
      </c>
      <c r="B57" s="60"/>
      <c r="C57" s="122"/>
      <c r="D57" s="122"/>
      <c r="E57" s="123" t="s">
        <v>87</v>
      </c>
      <c r="F57" s="123"/>
      <c r="G57" s="123"/>
      <c r="H57" s="123"/>
      <c r="I57" s="123"/>
      <c r="J57" s="122"/>
      <c r="K57" s="123" t="s">
        <v>88</v>
      </c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4">
        <f>'PS 01.2 - Položky soustav...'!J32</f>
        <v>0</v>
      </c>
      <c r="AH57" s="122"/>
      <c r="AI57" s="122"/>
      <c r="AJ57" s="122"/>
      <c r="AK57" s="122"/>
      <c r="AL57" s="122"/>
      <c r="AM57" s="122"/>
      <c r="AN57" s="124">
        <f>SUM(AG57,AT57)</f>
        <v>0</v>
      </c>
      <c r="AO57" s="122"/>
      <c r="AP57" s="122"/>
      <c r="AQ57" s="125" t="s">
        <v>85</v>
      </c>
      <c r="AR57" s="62"/>
      <c r="AS57" s="126">
        <v>0</v>
      </c>
      <c r="AT57" s="127">
        <f>ROUND(SUM(AV57:AW57),2)</f>
        <v>0</v>
      </c>
      <c r="AU57" s="128">
        <f>'PS 01.2 - Položky soustav...'!P85</f>
        <v>0</v>
      </c>
      <c r="AV57" s="127">
        <f>'PS 01.2 - Položky soustav...'!J35</f>
        <v>0</v>
      </c>
      <c r="AW57" s="127">
        <f>'PS 01.2 - Položky soustav...'!J36</f>
        <v>0</v>
      </c>
      <c r="AX57" s="127">
        <f>'PS 01.2 - Položky soustav...'!J37</f>
        <v>0</v>
      </c>
      <c r="AY57" s="127">
        <f>'PS 01.2 - Položky soustav...'!J38</f>
        <v>0</v>
      </c>
      <c r="AZ57" s="127">
        <f>'PS 01.2 - Položky soustav...'!F35</f>
        <v>0</v>
      </c>
      <c r="BA57" s="127">
        <f>'PS 01.2 - Položky soustav...'!F36</f>
        <v>0</v>
      </c>
      <c r="BB57" s="127">
        <f>'PS 01.2 - Položky soustav...'!F37</f>
        <v>0</v>
      </c>
      <c r="BC57" s="127">
        <f>'PS 01.2 - Položky soustav...'!F38</f>
        <v>0</v>
      </c>
      <c r="BD57" s="129">
        <f>'PS 01.2 - Položky soustav...'!F39</f>
        <v>0</v>
      </c>
      <c r="BE57" s="4"/>
      <c r="BT57" s="130" t="s">
        <v>81</v>
      </c>
      <c r="BV57" s="130" t="s">
        <v>74</v>
      </c>
      <c r="BW57" s="130" t="s">
        <v>89</v>
      </c>
      <c r="BX57" s="130" t="s">
        <v>80</v>
      </c>
      <c r="CL57" s="130" t="s">
        <v>19</v>
      </c>
    </row>
    <row r="58" s="7" customFormat="1" ht="16.5" customHeight="1">
      <c r="A58" s="121" t="s">
        <v>82</v>
      </c>
      <c r="B58" s="108"/>
      <c r="C58" s="109"/>
      <c r="D58" s="110" t="s">
        <v>90</v>
      </c>
      <c r="E58" s="110"/>
      <c r="F58" s="110"/>
      <c r="G58" s="110"/>
      <c r="H58" s="110"/>
      <c r="I58" s="111"/>
      <c r="J58" s="110" t="s">
        <v>91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3">
        <f>'SO 02 - Zimní údržba'!J30</f>
        <v>0</v>
      </c>
      <c r="AH58" s="111"/>
      <c r="AI58" s="111"/>
      <c r="AJ58" s="111"/>
      <c r="AK58" s="111"/>
      <c r="AL58" s="111"/>
      <c r="AM58" s="111"/>
      <c r="AN58" s="113">
        <f>SUM(AG58,AT58)</f>
        <v>0</v>
      </c>
      <c r="AO58" s="111"/>
      <c r="AP58" s="111"/>
      <c r="AQ58" s="114" t="s">
        <v>78</v>
      </c>
      <c r="AR58" s="115"/>
      <c r="AS58" s="116">
        <v>0</v>
      </c>
      <c r="AT58" s="117">
        <f>ROUND(SUM(AV58:AW58),2)</f>
        <v>0</v>
      </c>
      <c r="AU58" s="118">
        <f>'SO 02 - Zimní údržba'!P81</f>
        <v>0</v>
      </c>
      <c r="AV58" s="117">
        <f>'SO 02 - Zimní údržba'!J33</f>
        <v>0</v>
      </c>
      <c r="AW58" s="117">
        <f>'SO 02 - Zimní údržba'!J34</f>
        <v>0</v>
      </c>
      <c r="AX58" s="117">
        <f>'SO 02 - Zimní údržba'!J35</f>
        <v>0</v>
      </c>
      <c r="AY58" s="117">
        <f>'SO 02 - Zimní údržba'!J36</f>
        <v>0</v>
      </c>
      <c r="AZ58" s="117">
        <f>'SO 02 - Zimní údržba'!F33</f>
        <v>0</v>
      </c>
      <c r="BA58" s="117">
        <f>'SO 02 - Zimní údržba'!F34</f>
        <v>0</v>
      </c>
      <c r="BB58" s="117">
        <f>'SO 02 - Zimní údržba'!F35</f>
        <v>0</v>
      </c>
      <c r="BC58" s="117">
        <f>'SO 02 - Zimní údržba'!F36</f>
        <v>0</v>
      </c>
      <c r="BD58" s="119">
        <f>'SO 02 - Zimní údržba'!F37</f>
        <v>0</v>
      </c>
      <c r="BE58" s="7"/>
      <c r="BT58" s="120" t="s">
        <v>79</v>
      </c>
      <c r="BV58" s="120" t="s">
        <v>74</v>
      </c>
      <c r="BW58" s="120" t="s">
        <v>92</v>
      </c>
      <c r="BX58" s="120" t="s">
        <v>5</v>
      </c>
      <c r="CL58" s="120" t="s">
        <v>19</v>
      </c>
      <c r="CM58" s="120" t="s">
        <v>81</v>
      </c>
    </row>
    <row r="59" s="7" customFormat="1" ht="16.5" customHeight="1">
      <c r="A59" s="121" t="s">
        <v>82</v>
      </c>
      <c r="B59" s="108"/>
      <c r="C59" s="109"/>
      <c r="D59" s="110" t="s">
        <v>93</v>
      </c>
      <c r="E59" s="110"/>
      <c r="F59" s="110"/>
      <c r="G59" s="110"/>
      <c r="H59" s="110"/>
      <c r="I59" s="111"/>
      <c r="J59" s="110" t="s">
        <v>94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3">
        <f>'VON - Vedlejší a ostatní ...'!J30</f>
        <v>0</v>
      </c>
      <c r="AH59" s="111"/>
      <c r="AI59" s="111"/>
      <c r="AJ59" s="111"/>
      <c r="AK59" s="111"/>
      <c r="AL59" s="111"/>
      <c r="AM59" s="111"/>
      <c r="AN59" s="113">
        <f>SUM(AG59,AT59)</f>
        <v>0</v>
      </c>
      <c r="AO59" s="111"/>
      <c r="AP59" s="111"/>
      <c r="AQ59" s="114" t="s">
        <v>78</v>
      </c>
      <c r="AR59" s="115"/>
      <c r="AS59" s="131">
        <v>0</v>
      </c>
      <c r="AT59" s="132">
        <f>ROUND(SUM(AV59:AW59),2)</f>
        <v>0</v>
      </c>
      <c r="AU59" s="133">
        <f>'VON - Vedlejší a ostatní ...'!P80</f>
        <v>0</v>
      </c>
      <c r="AV59" s="132">
        <f>'VON - Vedlejší a ostatní ...'!J33</f>
        <v>0</v>
      </c>
      <c r="AW59" s="132">
        <f>'VON - Vedlejší a ostatní ...'!J34</f>
        <v>0</v>
      </c>
      <c r="AX59" s="132">
        <f>'VON - Vedlejší a ostatní ...'!J35</f>
        <v>0</v>
      </c>
      <c r="AY59" s="132">
        <f>'VON - Vedlejší a ostatní ...'!J36</f>
        <v>0</v>
      </c>
      <c r="AZ59" s="132">
        <f>'VON - Vedlejší a ostatní ...'!F33</f>
        <v>0</v>
      </c>
      <c r="BA59" s="132">
        <f>'VON - Vedlejší a ostatní ...'!F34</f>
        <v>0</v>
      </c>
      <c r="BB59" s="132">
        <f>'VON - Vedlejší a ostatní ...'!F35</f>
        <v>0</v>
      </c>
      <c r="BC59" s="132">
        <f>'VON - Vedlejší a ostatní ...'!F36</f>
        <v>0</v>
      </c>
      <c r="BD59" s="134">
        <f>'VON - Vedlejší a ostatní ...'!F37</f>
        <v>0</v>
      </c>
      <c r="BE59" s="7"/>
      <c r="BT59" s="120" t="s">
        <v>79</v>
      </c>
      <c r="BV59" s="120" t="s">
        <v>74</v>
      </c>
      <c r="BW59" s="120" t="s">
        <v>95</v>
      </c>
      <c r="BX59" s="120" t="s">
        <v>5</v>
      </c>
      <c r="CL59" s="120" t="s">
        <v>19</v>
      </c>
      <c r="CM59" s="120" t="s">
        <v>81</v>
      </c>
    </row>
    <row r="60" s="2" customFormat="1" ht="30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41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="2" customFormat="1" ht="6.96" customHeight="1">
      <c r="A61" s="35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41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</sheetData>
  <sheetProtection sheet="1" formatColumns="0" formatRows="0" objects="1" scenarios="1" spinCount="100000" saltValue="SWlHbI1fvwGETgXm0W1MjG1Zj7fTp/2cnJAYilMyIE9XHaRI1EiR3ckqzQZ9UZfdBDsXnrQwVX03kjXDE2f9QQ==" hashValue="oQFk+4fXOBXJiBonoUlHgwJnowa5iXakTlpi1qxq2EXnIR8AhNWxBbUGWMmHNV408h8MKPIn98OnpJ88DXPO9g==" algorithmName="SHA-512" password="CC35"/>
  <mergeCells count="58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PS 01.1 - Položky soustav...'!C2" display="/"/>
    <hyperlink ref="A57" location="'PS 01.2 - Položky soustav...'!C2" display="/"/>
    <hyperlink ref="A58" location="'SO 02 - Zimní údržba'!C2" display="/"/>
    <hyperlink ref="A59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7"/>
      <c r="AT3" s="14" t="s">
        <v>81</v>
      </c>
    </row>
    <row r="4" hidden="1" s="1" customFormat="1" ht="24.96" customHeight="1">
      <c r="B4" s="17"/>
      <c r="D4" s="137" t="s">
        <v>96</v>
      </c>
      <c r="L4" s="17"/>
      <c r="M4" s="138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9" t="s">
        <v>16</v>
      </c>
      <c r="L6" s="17"/>
    </row>
    <row r="7" hidden="1" s="1" customFormat="1" ht="16.5" customHeight="1">
      <c r="B7" s="17"/>
      <c r="E7" s="140" t="str">
        <f>'Rekapitulace zakázky'!K6</f>
        <v>Údržba, opravy a odstraňování závad u ST HK 2022-2023</v>
      </c>
      <c r="F7" s="139"/>
      <c r="G7" s="139"/>
      <c r="H7" s="139"/>
      <c r="L7" s="17"/>
    </row>
    <row r="8" hidden="1" s="1" customFormat="1" ht="12" customHeight="1">
      <c r="B8" s="17"/>
      <c r="D8" s="139" t="s">
        <v>97</v>
      </c>
      <c r="L8" s="17"/>
    </row>
    <row r="9" hidden="1" s="2" customFormat="1" ht="16.5" customHeight="1">
      <c r="A9" s="35"/>
      <c r="B9" s="41"/>
      <c r="C9" s="35"/>
      <c r="D9" s="35"/>
      <c r="E9" s="140" t="s">
        <v>98</v>
      </c>
      <c r="F9" s="35"/>
      <c r="G9" s="35"/>
      <c r="H9" s="35"/>
      <c r="I9" s="35"/>
      <c r="J9" s="35"/>
      <c r="K9" s="35"/>
      <c r="L9" s="14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9" t="s">
        <v>99</v>
      </c>
      <c r="E10" s="35"/>
      <c r="F10" s="35"/>
      <c r="G10" s="35"/>
      <c r="H10" s="35"/>
      <c r="I10" s="35"/>
      <c r="J10" s="35"/>
      <c r="K10" s="35"/>
      <c r="L10" s="14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6.5" customHeight="1">
      <c r="A11" s="35"/>
      <c r="B11" s="41"/>
      <c r="C11" s="35"/>
      <c r="D11" s="35"/>
      <c r="E11" s="142" t="s">
        <v>100</v>
      </c>
      <c r="F11" s="35"/>
      <c r="G11" s="35"/>
      <c r="H11" s="35"/>
      <c r="I11" s="35"/>
      <c r="J11" s="35"/>
      <c r="K11" s="35"/>
      <c r="L11" s="14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14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2" customHeight="1">
      <c r="A13" s="35"/>
      <c r="B13" s="41"/>
      <c r="C13" s="35"/>
      <c r="D13" s="139" t="s">
        <v>18</v>
      </c>
      <c r="E13" s="35"/>
      <c r="F13" s="130" t="s">
        <v>19</v>
      </c>
      <c r="G13" s="35"/>
      <c r="H13" s="35"/>
      <c r="I13" s="139" t="s">
        <v>20</v>
      </c>
      <c r="J13" s="130" t="s">
        <v>19</v>
      </c>
      <c r="K13" s="35"/>
      <c r="L13" s="14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9" t="s">
        <v>21</v>
      </c>
      <c r="E14" s="35"/>
      <c r="F14" s="130" t="s">
        <v>22</v>
      </c>
      <c r="G14" s="35"/>
      <c r="H14" s="35"/>
      <c r="I14" s="139" t="s">
        <v>23</v>
      </c>
      <c r="J14" s="143" t="str">
        <f>'Rekapitulace zakázky'!AN8</f>
        <v>8. 9. 2021</v>
      </c>
      <c r="K14" s="35"/>
      <c r="L14" s="14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14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2" customHeight="1">
      <c r="A16" s="35"/>
      <c r="B16" s="41"/>
      <c r="C16" s="35"/>
      <c r="D16" s="139" t="s">
        <v>25</v>
      </c>
      <c r="E16" s="35"/>
      <c r="F16" s="35"/>
      <c r="G16" s="35"/>
      <c r="H16" s="35"/>
      <c r="I16" s="139" t="s">
        <v>26</v>
      </c>
      <c r="J16" s="130" t="s">
        <v>19</v>
      </c>
      <c r="K16" s="35"/>
      <c r="L16" s="14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8" customHeight="1">
      <c r="A17" s="35"/>
      <c r="B17" s="41"/>
      <c r="C17" s="35"/>
      <c r="D17" s="35"/>
      <c r="E17" s="130" t="s">
        <v>27</v>
      </c>
      <c r="F17" s="35"/>
      <c r="G17" s="35"/>
      <c r="H17" s="35"/>
      <c r="I17" s="139" t="s">
        <v>28</v>
      </c>
      <c r="J17" s="130" t="s">
        <v>19</v>
      </c>
      <c r="K17" s="35"/>
      <c r="L17" s="14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14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2" customHeight="1">
      <c r="A19" s="35"/>
      <c r="B19" s="41"/>
      <c r="C19" s="35"/>
      <c r="D19" s="139" t="s">
        <v>29</v>
      </c>
      <c r="E19" s="35"/>
      <c r="F19" s="35"/>
      <c r="G19" s="35"/>
      <c r="H19" s="35"/>
      <c r="I19" s="139" t="s">
        <v>26</v>
      </c>
      <c r="J19" s="30" t="str">
        <f>'Rekapitulace zakázky'!AN13</f>
        <v>Vyplň údaj</v>
      </c>
      <c r="K19" s="35"/>
      <c r="L19" s="14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8" customHeight="1">
      <c r="A20" s="35"/>
      <c r="B20" s="41"/>
      <c r="C20" s="35"/>
      <c r="D20" s="35"/>
      <c r="E20" s="30" t="str">
        <f>'Rekapitulace zakázky'!E14</f>
        <v>Vyplň údaj</v>
      </c>
      <c r="F20" s="130"/>
      <c r="G20" s="130"/>
      <c r="H20" s="130"/>
      <c r="I20" s="139" t="s">
        <v>28</v>
      </c>
      <c r="J20" s="30" t="str">
        <f>'Rekapitulace zakázky'!AN14</f>
        <v>Vyplň údaj</v>
      </c>
      <c r="K20" s="35"/>
      <c r="L20" s="14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14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2" customHeight="1">
      <c r="A22" s="35"/>
      <c r="B22" s="41"/>
      <c r="C22" s="35"/>
      <c r="D22" s="139" t="s">
        <v>31</v>
      </c>
      <c r="E22" s="35"/>
      <c r="F22" s="35"/>
      <c r="G22" s="35"/>
      <c r="H22" s="35"/>
      <c r="I22" s="139" t="s">
        <v>26</v>
      </c>
      <c r="J22" s="130" t="str">
        <f>IF('Rekapitulace zakázky'!AN16="","",'Rekapitulace zakázky'!AN16)</f>
        <v/>
      </c>
      <c r="K22" s="35"/>
      <c r="L22" s="14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8" customHeight="1">
      <c r="A23" s="35"/>
      <c r="B23" s="41"/>
      <c r="C23" s="35"/>
      <c r="D23" s="35"/>
      <c r="E23" s="130" t="str">
        <f>IF('Rekapitulace zakázky'!E17="","",'Rekapitulace zakázky'!E17)</f>
        <v xml:space="preserve"> </v>
      </c>
      <c r="F23" s="35"/>
      <c r="G23" s="35"/>
      <c r="H23" s="35"/>
      <c r="I23" s="139" t="s">
        <v>28</v>
      </c>
      <c r="J23" s="130" t="str">
        <f>IF('Rekapitulace zakázky'!AN17="","",'Rekapitulace zakázky'!AN17)</f>
        <v/>
      </c>
      <c r="K23" s="35"/>
      <c r="L23" s="14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14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12" customHeight="1">
      <c r="A25" s="35"/>
      <c r="B25" s="41"/>
      <c r="C25" s="35"/>
      <c r="D25" s="139" t="s">
        <v>34</v>
      </c>
      <c r="E25" s="35"/>
      <c r="F25" s="35"/>
      <c r="G25" s="35"/>
      <c r="H25" s="35"/>
      <c r="I25" s="139" t="s">
        <v>26</v>
      </c>
      <c r="J25" s="130" t="s">
        <v>19</v>
      </c>
      <c r="K25" s="35"/>
      <c r="L25" s="14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8" customHeight="1">
      <c r="A26" s="35"/>
      <c r="B26" s="41"/>
      <c r="C26" s="35"/>
      <c r="D26" s="35"/>
      <c r="E26" s="130" t="s">
        <v>35</v>
      </c>
      <c r="F26" s="35"/>
      <c r="G26" s="35"/>
      <c r="H26" s="35"/>
      <c r="I26" s="139" t="s">
        <v>28</v>
      </c>
      <c r="J26" s="130" t="s">
        <v>19</v>
      </c>
      <c r="K26" s="35"/>
      <c r="L26" s="14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141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12" customHeight="1">
      <c r="A28" s="35"/>
      <c r="B28" s="41"/>
      <c r="C28" s="35"/>
      <c r="D28" s="139" t="s">
        <v>36</v>
      </c>
      <c r="E28" s="35"/>
      <c r="F28" s="35"/>
      <c r="G28" s="35"/>
      <c r="H28" s="35"/>
      <c r="I28" s="35"/>
      <c r="J28" s="35"/>
      <c r="K28" s="35"/>
      <c r="L28" s="14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8" customFormat="1" ht="71.25" customHeight="1">
      <c r="A29" s="144"/>
      <c r="B29" s="145"/>
      <c r="C29" s="144"/>
      <c r="D29" s="144"/>
      <c r="E29" s="146" t="s">
        <v>37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hidden="1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14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8"/>
      <c r="E31" s="148"/>
      <c r="F31" s="148"/>
      <c r="G31" s="148"/>
      <c r="H31" s="148"/>
      <c r="I31" s="148"/>
      <c r="J31" s="148"/>
      <c r="K31" s="148"/>
      <c r="L31" s="14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25.44" customHeight="1">
      <c r="A32" s="35"/>
      <c r="B32" s="41"/>
      <c r="C32" s="35"/>
      <c r="D32" s="149" t="s">
        <v>38</v>
      </c>
      <c r="E32" s="35"/>
      <c r="F32" s="35"/>
      <c r="G32" s="35"/>
      <c r="H32" s="35"/>
      <c r="I32" s="35"/>
      <c r="J32" s="150">
        <f>ROUND(J85, 2)</f>
        <v>0</v>
      </c>
      <c r="K32" s="35"/>
      <c r="L32" s="14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6.96" customHeight="1">
      <c r="A33" s="35"/>
      <c r="B33" s="41"/>
      <c r="C33" s="35"/>
      <c r="D33" s="148"/>
      <c r="E33" s="148"/>
      <c r="F33" s="148"/>
      <c r="G33" s="148"/>
      <c r="H33" s="148"/>
      <c r="I33" s="148"/>
      <c r="J33" s="148"/>
      <c r="K33" s="148"/>
      <c r="L33" s="14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35"/>
      <c r="F34" s="151" t="s">
        <v>40</v>
      </c>
      <c r="G34" s="35"/>
      <c r="H34" s="35"/>
      <c r="I34" s="151" t="s">
        <v>39</v>
      </c>
      <c r="J34" s="151" t="s">
        <v>41</v>
      </c>
      <c r="K34" s="35"/>
      <c r="L34" s="14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152" t="s">
        <v>42</v>
      </c>
      <c r="E35" s="139" t="s">
        <v>43</v>
      </c>
      <c r="F35" s="153">
        <f>ROUND((SUM(BE85:BE3383)),  2)</f>
        <v>0</v>
      </c>
      <c r="G35" s="35"/>
      <c r="H35" s="35"/>
      <c r="I35" s="154">
        <v>0.20999999999999999</v>
      </c>
      <c r="J35" s="153">
        <f>ROUND(((SUM(BE85:BE3383))*I35),  2)</f>
        <v>0</v>
      </c>
      <c r="K35" s="35"/>
      <c r="L35" s="14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44</v>
      </c>
      <c r="F36" s="153">
        <f>ROUND((SUM(BF85:BF3383)),  2)</f>
        <v>0</v>
      </c>
      <c r="G36" s="35"/>
      <c r="H36" s="35"/>
      <c r="I36" s="154">
        <v>0.14999999999999999</v>
      </c>
      <c r="J36" s="153">
        <f>ROUND(((SUM(BF85:BF3383))*I36),  2)</f>
        <v>0</v>
      </c>
      <c r="K36" s="35"/>
      <c r="L36" s="14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45</v>
      </c>
      <c r="F37" s="153">
        <f>ROUND((SUM(BG85:BG3383)),  2)</f>
        <v>0</v>
      </c>
      <c r="G37" s="35"/>
      <c r="H37" s="35"/>
      <c r="I37" s="154">
        <v>0.20999999999999999</v>
      </c>
      <c r="J37" s="153">
        <f>0</f>
        <v>0</v>
      </c>
      <c r="K37" s="35"/>
      <c r="L37" s="14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9" t="s">
        <v>46</v>
      </c>
      <c r="F38" s="153">
        <f>ROUND((SUM(BH85:BH3383)),  2)</f>
        <v>0</v>
      </c>
      <c r="G38" s="35"/>
      <c r="H38" s="35"/>
      <c r="I38" s="154">
        <v>0.14999999999999999</v>
      </c>
      <c r="J38" s="153">
        <f>0</f>
        <v>0</v>
      </c>
      <c r="K38" s="35"/>
      <c r="L38" s="14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9" t="s">
        <v>47</v>
      </c>
      <c r="F39" s="153">
        <f>ROUND((SUM(BI85:BI3383)),  2)</f>
        <v>0</v>
      </c>
      <c r="G39" s="35"/>
      <c r="H39" s="35"/>
      <c r="I39" s="154">
        <v>0</v>
      </c>
      <c r="J39" s="153">
        <f>0</f>
        <v>0</v>
      </c>
      <c r="K39" s="35"/>
      <c r="L39" s="14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14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25.44" customHeight="1">
      <c r="A41" s="35"/>
      <c r="B41" s="41"/>
      <c r="C41" s="155"/>
      <c r="D41" s="156" t="s">
        <v>48</v>
      </c>
      <c r="E41" s="157"/>
      <c r="F41" s="157"/>
      <c r="G41" s="158" t="s">
        <v>49</v>
      </c>
      <c r="H41" s="159" t="s">
        <v>50</v>
      </c>
      <c r="I41" s="157"/>
      <c r="J41" s="160">
        <f>SUM(J32:J39)</f>
        <v>0</v>
      </c>
      <c r="K41" s="161"/>
      <c r="L41" s="141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hidden="1" s="2" customFormat="1" ht="14.4" customHeight="1">
      <c r="A42" s="35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41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hidden="1"/>
    <row r="44" hidden="1"/>
    <row r="45" hidden="1"/>
    <row r="46" s="2" customFormat="1" ht="6.96" customHeight="1">
      <c r="A46" s="35"/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4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24.96" customHeight="1">
      <c r="A47" s="35"/>
      <c r="B47" s="36"/>
      <c r="C47" s="20" t="s">
        <v>101</v>
      </c>
      <c r="D47" s="37"/>
      <c r="E47" s="37"/>
      <c r="F47" s="37"/>
      <c r="G47" s="37"/>
      <c r="H47" s="37"/>
      <c r="I47" s="37"/>
      <c r="J47" s="37"/>
      <c r="K47" s="37"/>
      <c r="L47" s="14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4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37"/>
      <c r="J49" s="37"/>
      <c r="K49" s="37"/>
      <c r="L49" s="14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166" t="str">
        <f>E7</f>
        <v>Údržba, opravy a odstraňování závad u ST HK 2022-2023</v>
      </c>
      <c r="F50" s="29"/>
      <c r="G50" s="29"/>
      <c r="H50" s="29"/>
      <c r="I50" s="37"/>
      <c r="J50" s="37"/>
      <c r="K50" s="37"/>
      <c r="L50" s="14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1" customFormat="1" ht="12" customHeight="1">
      <c r="B51" s="18"/>
      <c r="C51" s="29" t="s">
        <v>97</v>
      </c>
      <c r="D51" s="19"/>
      <c r="E51" s="19"/>
      <c r="F51" s="19"/>
      <c r="G51" s="19"/>
      <c r="H51" s="19"/>
      <c r="I51" s="19"/>
      <c r="J51" s="19"/>
      <c r="K51" s="19"/>
      <c r="L51" s="17"/>
    </row>
    <row r="52" s="2" customFormat="1" ht="16.5" customHeight="1">
      <c r="A52" s="35"/>
      <c r="B52" s="36"/>
      <c r="C52" s="37"/>
      <c r="D52" s="37"/>
      <c r="E52" s="166" t="s">
        <v>98</v>
      </c>
      <c r="F52" s="37"/>
      <c r="G52" s="37"/>
      <c r="H52" s="37"/>
      <c r="I52" s="37"/>
      <c r="J52" s="37"/>
      <c r="K52" s="37"/>
      <c r="L52" s="14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12" customHeight="1">
      <c r="A53" s="35"/>
      <c r="B53" s="36"/>
      <c r="C53" s="29" t="s">
        <v>99</v>
      </c>
      <c r="D53" s="37"/>
      <c r="E53" s="37"/>
      <c r="F53" s="37"/>
      <c r="G53" s="37"/>
      <c r="H53" s="37"/>
      <c r="I53" s="37"/>
      <c r="J53" s="37"/>
      <c r="K53" s="37"/>
      <c r="L53" s="14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6.5" customHeight="1">
      <c r="A54" s="35"/>
      <c r="B54" s="36"/>
      <c r="C54" s="37"/>
      <c r="D54" s="37"/>
      <c r="E54" s="66" t="str">
        <f>E11</f>
        <v>PS 01.1 - Položky soustavy ÚOŽI</v>
      </c>
      <c r="F54" s="37"/>
      <c r="G54" s="37"/>
      <c r="H54" s="37"/>
      <c r="I54" s="37"/>
      <c r="J54" s="37"/>
      <c r="K54" s="37"/>
      <c r="L54" s="14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6.96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4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2" customHeight="1">
      <c r="A56" s="35"/>
      <c r="B56" s="36"/>
      <c r="C56" s="29" t="s">
        <v>21</v>
      </c>
      <c r="D56" s="37"/>
      <c r="E56" s="37"/>
      <c r="F56" s="24" t="str">
        <f>F14</f>
        <v>Obod ST Hradec Králové</v>
      </c>
      <c r="G56" s="37"/>
      <c r="H56" s="37"/>
      <c r="I56" s="29" t="s">
        <v>23</v>
      </c>
      <c r="J56" s="69" t="str">
        <f>IF(J14="","",J14)</f>
        <v>8. 9. 2021</v>
      </c>
      <c r="K56" s="37"/>
      <c r="L56" s="14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6.96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4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5.15" customHeight="1">
      <c r="A58" s="35"/>
      <c r="B58" s="36"/>
      <c r="C58" s="29" t="s">
        <v>25</v>
      </c>
      <c r="D58" s="37"/>
      <c r="E58" s="37"/>
      <c r="F58" s="24" t="str">
        <f>E17</f>
        <v>Správa železnic, s.o.</v>
      </c>
      <c r="G58" s="37"/>
      <c r="H58" s="37"/>
      <c r="I58" s="29" t="s">
        <v>31</v>
      </c>
      <c r="J58" s="33" t="str">
        <f>E23</f>
        <v xml:space="preserve"> </v>
      </c>
      <c r="K58" s="37"/>
      <c r="L58" s="14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15.15" customHeight="1">
      <c r="A59" s="35"/>
      <c r="B59" s="36"/>
      <c r="C59" s="29" t="s">
        <v>29</v>
      </c>
      <c r="D59" s="37"/>
      <c r="E59" s="37"/>
      <c r="F59" s="24" t="str">
        <f>IF(E20="","",E20)</f>
        <v>Vyplň údaj</v>
      </c>
      <c r="G59" s="37"/>
      <c r="H59" s="37"/>
      <c r="I59" s="29" t="s">
        <v>34</v>
      </c>
      <c r="J59" s="33" t="str">
        <f>E26</f>
        <v>ST Hradec Králové</v>
      </c>
      <c r="K59" s="37"/>
      <c r="L59" s="14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="2" customFormat="1" ht="10.32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41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="2" customFormat="1" ht="29.28" customHeight="1">
      <c r="A61" s="35"/>
      <c r="B61" s="36"/>
      <c r="C61" s="167" t="s">
        <v>102</v>
      </c>
      <c r="D61" s="168"/>
      <c r="E61" s="168"/>
      <c r="F61" s="168"/>
      <c r="G61" s="168"/>
      <c r="H61" s="168"/>
      <c r="I61" s="168"/>
      <c r="J61" s="169" t="s">
        <v>103</v>
      </c>
      <c r="K61" s="168"/>
      <c r="L61" s="141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="2" customFormat="1" ht="10.32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41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="2" customFormat="1" ht="22.8" customHeight="1">
      <c r="A63" s="35"/>
      <c r="B63" s="36"/>
      <c r="C63" s="170" t="s">
        <v>70</v>
      </c>
      <c r="D63" s="37"/>
      <c r="E63" s="37"/>
      <c r="F63" s="37"/>
      <c r="G63" s="37"/>
      <c r="H63" s="37"/>
      <c r="I63" s="37"/>
      <c r="J63" s="99">
        <f>J85</f>
        <v>0</v>
      </c>
      <c r="K63" s="37"/>
      <c r="L63" s="141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4" t="s">
        <v>104</v>
      </c>
    </row>
    <row r="64" s="2" customFormat="1" ht="21.84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41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="2" customFormat="1" ht="6.96" customHeight="1">
      <c r="A65" s="35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41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="2" customFormat="1" ht="6.96" customHeight="1">
      <c r="A69" s="35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41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24.96" customHeight="1">
      <c r="A70" s="35"/>
      <c r="B70" s="36"/>
      <c r="C70" s="20" t="s">
        <v>105</v>
      </c>
      <c r="D70" s="37"/>
      <c r="E70" s="37"/>
      <c r="F70" s="37"/>
      <c r="G70" s="37"/>
      <c r="H70" s="37"/>
      <c r="I70" s="37"/>
      <c r="J70" s="37"/>
      <c r="K70" s="37"/>
      <c r="L70" s="141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6.96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41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2" customHeight="1">
      <c r="A72" s="35"/>
      <c r="B72" s="36"/>
      <c r="C72" s="29" t="s">
        <v>16</v>
      </c>
      <c r="D72" s="37"/>
      <c r="E72" s="37"/>
      <c r="F72" s="37"/>
      <c r="G72" s="37"/>
      <c r="H72" s="37"/>
      <c r="I72" s="37"/>
      <c r="J72" s="37"/>
      <c r="K72" s="37"/>
      <c r="L72" s="141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6.5" customHeight="1">
      <c r="A73" s="35"/>
      <c r="B73" s="36"/>
      <c r="C73" s="37"/>
      <c r="D73" s="37"/>
      <c r="E73" s="166" t="str">
        <f>E7</f>
        <v>Údržba, opravy a odstraňování závad u ST HK 2022-2023</v>
      </c>
      <c r="F73" s="29"/>
      <c r="G73" s="29"/>
      <c r="H73" s="29"/>
      <c r="I73" s="37"/>
      <c r="J73" s="37"/>
      <c r="K73" s="37"/>
      <c r="L73" s="141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1" customFormat="1" ht="12" customHeight="1">
      <c r="B74" s="18"/>
      <c r="C74" s="29" t="s">
        <v>97</v>
      </c>
      <c r="D74" s="19"/>
      <c r="E74" s="19"/>
      <c r="F74" s="19"/>
      <c r="G74" s="19"/>
      <c r="H74" s="19"/>
      <c r="I74" s="19"/>
      <c r="J74" s="19"/>
      <c r="K74" s="19"/>
      <c r="L74" s="17"/>
    </row>
    <row r="75" s="2" customFormat="1" ht="16.5" customHeight="1">
      <c r="A75" s="35"/>
      <c r="B75" s="36"/>
      <c r="C75" s="37"/>
      <c r="D75" s="37"/>
      <c r="E75" s="166" t="s">
        <v>98</v>
      </c>
      <c r="F75" s="37"/>
      <c r="G75" s="37"/>
      <c r="H75" s="37"/>
      <c r="I75" s="37"/>
      <c r="J75" s="37"/>
      <c r="K75" s="37"/>
      <c r="L75" s="14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29" t="s">
        <v>99</v>
      </c>
      <c r="D76" s="37"/>
      <c r="E76" s="37"/>
      <c r="F76" s="37"/>
      <c r="G76" s="37"/>
      <c r="H76" s="37"/>
      <c r="I76" s="37"/>
      <c r="J76" s="37"/>
      <c r="K76" s="37"/>
      <c r="L76" s="14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6.5" customHeight="1">
      <c r="A77" s="35"/>
      <c r="B77" s="36"/>
      <c r="C77" s="37"/>
      <c r="D77" s="37"/>
      <c r="E77" s="66" t="str">
        <f>E11</f>
        <v>PS 01.1 - Položky soustavy ÚOŽI</v>
      </c>
      <c r="F77" s="37"/>
      <c r="G77" s="37"/>
      <c r="H77" s="37"/>
      <c r="I77" s="37"/>
      <c r="J77" s="37"/>
      <c r="K77" s="37"/>
      <c r="L77" s="14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6.96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4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2" customHeight="1">
      <c r="A79" s="35"/>
      <c r="B79" s="36"/>
      <c r="C79" s="29" t="s">
        <v>21</v>
      </c>
      <c r="D79" s="37"/>
      <c r="E79" s="37"/>
      <c r="F79" s="24" t="str">
        <f>F14</f>
        <v>Obod ST Hradec Králové</v>
      </c>
      <c r="G79" s="37"/>
      <c r="H79" s="37"/>
      <c r="I79" s="29" t="s">
        <v>23</v>
      </c>
      <c r="J79" s="69" t="str">
        <f>IF(J14="","",J14)</f>
        <v>8. 9. 2021</v>
      </c>
      <c r="K79" s="37"/>
      <c r="L79" s="14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6.96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41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5.15" customHeight="1">
      <c r="A81" s="35"/>
      <c r="B81" s="36"/>
      <c r="C81" s="29" t="s">
        <v>25</v>
      </c>
      <c r="D81" s="37"/>
      <c r="E81" s="37"/>
      <c r="F81" s="24" t="str">
        <f>E17</f>
        <v>Správa železnic, s.o.</v>
      </c>
      <c r="G81" s="37"/>
      <c r="H81" s="37"/>
      <c r="I81" s="29" t="s">
        <v>31</v>
      </c>
      <c r="J81" s="33" t="str">
        <f>E23</f>
        <v xml:space="preserve"> </v>
      </c>
      <c r="K81" s="37"/>
      <c r="L81" s="14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5.15" customHeight="1">
      <c r="A82" s="35"/>
      <c r="B82" s="36"/>
      <c r="C82" s="29" t="s">
        <v>29</v>
      </c>
      <c r="D82" s="37"/>
      <c r="E82" s="37"/>
      <c r="F82" s="24" t="str">
        <f>IF(E20="","",E20)</f>
        <v>Vyplň údaj</v>
      </c>
      <c r="G82" s="37"/>
      <c r="H82" s="37"/>
      <c r="I82" s="29" t="s">
        <v>34</v>
      </c>
      <c r="J82" s="33" t="str">
        <f>E26</f>
        <v>ST Hradec Králové</v>
      </c>
      <c r="K82" s="37"/>
      <c r="L82" s="14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0.32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4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9" customFormat="1" ht="29.28" customHeight="1">
      <c r="A84" s="171"/>
      <c r="B84" s="172"/>
      <c r="C84" s="173" t="s">
        <v>106</v>
      </c>
      <c r="D84" s="174" t="s">
        <v>57</v>
      </c>
      <c r="E84" s="174" t="s">
        <v>53</v>
      </c>
      <c r="F84" s="174" t="s">
        <v>54</v>
      </c>
      <c r="G84" s="174" t="s">
        <v>107</v>
      </c>
      <c r="H84" s="174" t="s">
        <v>108</v>
      </c>
      <c r="I84" s="174" t="s">
        <v>109</v>
      </c>
      <c r="J84" s="174" t="s">
        <v>103</v>
      </c>
      <c r="K84" s="175" t="s">
        <v>110</v>
      </c>
      <c r="L84" s="176"/>
      <c r="M84" s="89" t="s">
        <v>19</v>
      </c>
      <c r="N84" s="90" t="s">
        <v>42</v>
      </c>
      <c r="O84" s="90" t="s">
        <v>111</v>
      </c>
      <c r="P84" s="90" t="s">
        <v>112</v>
      </c>
      <c r="Q84" s="90" t="s">
        <v>113</v>
      </c>
      <c r="R84" s="90" t="s">
        <v>114</v>
      </c>
      <c r="S84" s="90" t="s">
        <v>115</v>
      </c>
      <c r="T84" s="91" t="s">
        <v>116</v>
      </c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="2" customFormat="1" ht="22.8" customHeight="1">
      <c r="A85" s="35"/>
      <c r="B85" s="36"/>
      <c r="C85" s="96" t="s">
        <v>117</v>
      </c>
      <c r="D85" s="37"/>
      <c r="E85" s="37"/>
      <c r="F85" s="37"/>
      <c r="G85" s="37"/>
      <c r="H85" s="37"/>
      <c r="I85" s="37"/>
      <c r="J85" s="177">
        <f>BK85</f>
        <v>0</v>
      </c>
      <c r="K85" s="37"/>
      <c r="L85" s="41"/>
      <c r="M85" s="92"/>
      <c r="N85" s="178"/>
      <c r="O85" s="93"/>
      <c r="P85" s="179">
        <f>SUM(P86:P3383)</f>
        <v>0</v>
      </c>
      <c r="Q85" s="93"/>
      <c r="R85" s="179">
        <f>SUM(R86:R3383)</f>
        <v>5.9654999999999996</v>
      </c>
      <c r="S85" s="93"/>
      <c r="T85" s="180">
        <f>SUM(T86:T3383)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4" t="s">
        <v>71</v>
      </c>
      <c r="AU85" s="14" t="s">
        <v>104</v>
      </c>
      <c r="BK85" s="181">
        <f>SUM(BK86:BK3383)</f>
        <v>0</v>
      </c>
    </row>
    <row r="86" s="2" customFormat="1" ht="24.15" customHeight="1">
      <c r="A86" s="35"/>
      <c r="B86" s="36"/>
      <c r="C86" s="182" t="s">
        <v>79</v>
      </c>
      <c r="D86" s="182" t="s">
        <v>118</v>
      </c>
      <c r="E86" s="183" t="s">
        <v>119</v>
      </c>
      <c r="F86" s="184" t="s">
        <v>120</v>
      </c>
      <c r="G86" s="185" t="s">
        <v>121</v>
      </c>
      <c r="H86" s="186">
        <v>2</v>
      </c>
      <c r="I86" s="187"/>
      <c r="J86" s="188">
        <f>ROUND(I86*H86,2)</f>
        <v>0</v>
      </c>
      <c r="K86" s="184" t="s">
        <v>122</v>
      </c>
      <c r="L86" s="41"/>
      <c r="M86" s="189" t="s">
        <v>19</v>
      </c>
      <c r="N86" s="190" t="s">
        <v>43</v>
      </c>
      <c r="O86" s="81"/>
      <c r="P86" s="191">
        <f>O86*H86</f>
        <v>0</v>
      </c>
      <c r="Q86" s="191">
        <v>0</v>
      </c>
      <c r="R86" s="191">
        <f>Q86*H86</f>
        <v>0</v>
      </c>
      <c r="S86" s="191">
        <v>0</v>
      </c>
      <c r="T86" s="192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3" t="s">
        <v>123</v>
      </c>
      <c r="AT86" s="193" t="s">
        <v>118</v>
      </c>
      <c r="AU86" s="193" t="s">
        <v>72</v>
      </c>
      <c r="AY86" s="14" t="s">
        <v>124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14" t="s">
        <v>79</v>
      </c>
      <c r="BK86" s="194">
        <f>ROUND(I86*H86,2)</f>
        <v>0</v>
      </c>
      <c r="BL86" s="14" t="s">
        <v>123</v>
      </c>
      <c r="BM86" s="193" t="s">
        <v>81</v>
      </c>
    </row>
    <row r="87" s="2" customFormat="1">
      <c r="A87" s="35"/>
      <c r="B87" s="36"/>
      <c r="C87" s="37"/>
      <c r="D87" s="195" t="s">
        <v>125</v>
      </c>
      <c r="E87" s="37"/>
      <c r="F87" s="196" t="s">
        <v>120</v>
      </c>
      <c r="G87" s="37"/>
      <c r="H87" s="37"/>
      <c r="I87" s="197"/>
      <c r="J87" s="37"/>
      <c r="K87" s="37"/>
      <c r="L87" s="41"/>
      <c r="M87" s="198"/>
      <c r="N87" s="199"/>
      <c r="O87" s="81"/>
      <c r="P87" s="81"/>
      <c r="Q87" s="81"/>
      <c r="R87" s="81"/>
      <c r="S87" s="81"/>
      <c r="T87" s="82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4" t="s">
        <v>125</v>
      </c>
      <c r="AU87" s="14" t="s">
        <v>72</v>
      </c>
    </row>
    <row r="88" s="2" customFormat="1" ht="24.15" customHeight="1">
      <c r="A88" s="35"/>
      <c r="B88" s="36"/>
      <c r="C88" s="182" t="s">
        <v>81</v>
      </c>
      <c r="D88" s="182" t="s">
        <v>118</v>
      </c>
      <c r="E88" s="183" t="s">
        <v>126</v>
      </c>
      <c r="F88" s="184" t="s">
        <v>127</v>
      </c>
      <c r="G88" s="185" t="s">
        <v>128</v>
      </c>
      <c r="H88" s="186">
        <v>4</v>
      </c>
      <c r="I88" s="187"/>
      <c r="J88" s="188">
        <f>ROUND(I88*H88,2)</f>
        <v>0</v>
      </c>
      <c r="K88" s="184" t="s">
        <v>122</v>
      </c>
      <c r="L88" s="41"/>
      <c r="M88" s="189" t="s">
        <v>19</v>
      </c>
      <c r="N88" s="190" t="s">
        <v>43</v>
      </c>
      <c r="O88" s="81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3" t="s">
        <v>123</v>
      </c>
      <c r="AT88" s="193" t="s">
        <v>118</v>
      </c>
      <c r="AU88" s="193" t="s">
        <v>72</v>
      </c>
      <c r="AY88" s="14" t="s">
        <v>124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4" t="s">
        <v>79</v>
      </c>
      <c r="BK88" s="194">
        <f>ROUND(I88*H88,2)</f>
        <v>0</v>
      </c>
      <c r="BL88" s="14" t="s">
        <v>123</v>
      </c>
      <c r="BM88" s="193" t="s">
        <v>123</v>
      </c>
    </row>
    <row r="89" s="2" customFormat="1">
      <c r="A89" s="35"/>
      <c r="B89" s="36"/>
      <c r="C89" s="37"/>
      <c r="D89" s="195" t="s">
        <v>125</v>
      </c>
      <c r="E89" s="37"/>
      <c r="F89" s="196" t="s">
        <v>127</v>
      </c>
      <c r="G89" s="37"/>
      <c r="H89" s="37"/>
      <c r="I89" s="197"/>
      <c r="J89" s="37"/>
      <c r="K89" s="37"/>
      <c r="L89" s="41"/>
      <c r="M89" s="198"/>
      <c r="N89" s="199"/>
      <c r="O89" s="81"/>
      <c r="P89" s="81"/>
      <c r="Q89" s="81"/>
      <c r="R89" s="81"/>
      <c r="S89" s="81"/>
      <c r="T89" s="82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4" t="s">
        <v>125</v>
      </c>
      <c r="AU89" s="14" t="s">
        <v>72</v>
      </c>
    </row>
    <row r="90" s="2" customFormat="1" ht="16.5" customHeight="1">
      <c r="A90" s="35"/>
      <c r="B90" s="36"/>
      <c r="C90" s="182" t="s">
        <v>129</v>
      </c>
      <c r="D90" s="182" t="s">
        <v>118</v>
      </c>
      <c r="E90" s="183" t="s">
        <v>130</v>
      </c>
      <c r="F90" s="184" t="s">
        <v>131</v>
      </c>
      <c r="G90" s="185" t="s">
        <v>132</v>
      </c>
      <c r="H90" s="186">
        <v>100</v>
      </c>
      <c r="I90" s="187"/>
      <c r="J90" s="188">
        <f>ROUND(I90*H90,2)</f>
        <v>0</v>
      </c>
      <c r="K90" s="184" t="s">
        <v>19</v>
      </c>
      <c r="L90" s="41"/>
      <c r="M90" s="189" t="s">
        <v>19</v>
      </c>
      <c r="N90" s="190" t="s">
        <v>43</v>
      </c>
      <c r="O90" s="81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3" t="s">
        <v>123</v>
      </c>
      <c r="AT90" s="193" t="s">
        <v>118</v>
      </c>
      <c r="AU90" s="193" t="s">
        <v>72</v>
      </c>
      <c r="AY90" s="14" t="s">
        <v>124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4" t="s">
        <v>79</v>
      </c>
      <c r="BK90" s="194">
        <f>ROUND(I90*H90,2)</f>
        <v>0</v>
      </c>
      <c r="BL90" s="14" t="s">
        <v>123</v>
      </c>
      <c r="BM90" s="193" t="s">
        <v>133</v>
      </c>
    </row>
    <row r="91" s="2" customFormat="1">
      <c r="A91" s="35"/>
      <c r="B91" s="36"/>
      <c r="C91" s="37"/>
      <c r="D91" s="195" t="s">
        <v>125</v>
      </c>
      <c r="E91" s="37"/>
      <c r="F91" s="196" t="s">
        <v>131</v>
      </c>
      <c r="G91" s="37"/>
      <c r="H91" s="37"/>
      <c r="I91" s="197"/>
      <c r="J91" s="37"/>
      <c r="K91" s="37"/>
      <c r="L91" s="41"/>
      <c r="M91" s="198"/>
      <c r="N91" s="199"/>
      <c r="O91" s="81"/>
      <c r="P91" s="81"/>
      <c r="Q91" s="81"/>
      <c r="R91" s="81"/>
      <c r="S91" s="81"/>
      <c r="T91" s="82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4" t="s">
        <v>125</v>
      </c>
      <c r="AU91" s="14" t="s">
        <v>72</v>
      </c>
    </row>
    <row r="92" s="2" customFormat="1" ht="24.15" customHeight="1">
      <c r="A92" s="35"/>
      <c r="B92" s="36"/>
      <c r="C92" s="182" t="s">
        <v>123</v>
      </c>
      <c r="D92" s="182" t="s">
        <v>118</v>
      </c>
      <c r="E92" s="183" t="s">
        <v>134</v>
      </c>
      <c r="F92" s="184" t="s">
        <v>135</v>
      </c>
      <c r="G92" s="185" t="s">
        <v>136</v>
      </c>
      <c r="H92" s="186">
        <v>4</v>
      </c>
      <c r="I92" s="187"/>
      <c r="J92" s="188">
        <f>ROUND(I92*H92,2)</f>
        <v>0</v>
      </c>
      <c r="K92" s="184" t="s">
        <v>122</v>
      </c>
      <c r="L92" s="41"/>
      <c r="M92" s="189" t="s">
        <v>19</v>
      </c>
      <c r="N92" s="190" t="s">
        <v>43</v>
      </c>
      <c r="O92" s="81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3" t="s">
        <v>123</v>
      </c>
      <c r="AT92" s="193" t="s">
        <v>118</v>
      </c>
      <c r="AU92" s="193" t="s">
        <v>72</v>
      </c>
      <c r="AY92" s="14" t="s">
        <v>124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4" t="s">
        <v>79</v>
      </c>
      <c r="BK92" s="194">
        <f>ROUND(I92*H92,2)</f>
        <v>0</v>
      </c>
      <c r="BL92" s="14" t="s">
        <v>123</v>
      </c>
      <c r="BM92" s="193" t="s">
        <v>137</v>
      </c>
    </row>
    <row r="93" s="2" customFormat="1">
      <c r="A93" s="35"/>
      <c r="B93" s="36"/>
      <c r="C93" s="37"/>
      <c r="D93" s="195" t="s">
        <v>125</v>
      </c>
      <c r="E93" s="37"/>
      <c r="F93" s="196" t="s">
        <v>135</v>
      </c>
      <c r="G93" s="37"/>
      <c r="H93" s="37"/>
      <c r="I93" s="197"/>
      <c r="J93" s="37"/>
      <c r="K93" s="37"/>
      <c r="L93" s="41"/>
      <c r="M93" s="198"/>
      <c r="N93" s="199"/>
      <c r="O93" s="81"/>
      <c r="P93" s="81"/>
      <c r="Q93" s="81"/>
      <c r="R93" s="81"/>
      <c r="S93" s="81"/>
      <c r="T93" s="82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4" t="s">
        <v>125</v>
      </c>
      <c r="AU93" s="14" t="s">
        <v>72</v>
      </c>
    </row>
    <row r="94" s="2" customFormat="1" ht="21.75" customHeight="1">
      <c r="A94" s="35"/>
      <c r="B94" s="36"/>
      <c r="C94" s="182" t="s">
        <v>138</v>
      </c>
      <c r="D94" s="182" t="s">
        <v>118</v>
      </c>
      <c r="E94" s="183" t="s">
        <v>139</v>
      </c>
      <c r="F94" s="184" t="s">
        <v>140</v>
      </c>
      <c r="G94" s="185" t="s">
        <v>141</v>
      </c>
      <c r="H94" s="186">
        <v>200</v>
      </c>
      <c r="I94" s="187"/>
      <c r="J94" s="188">
        <f>ROUND(I94*H94,2)</f>
        <v>0</v>
      </c>
      <c r="K94" s="184" t="s">
        <v>122</v>
      </c>
      <c r="L94" s="41"/>
      <c r="M94" s="189" t="s">
        <v>19</v>
      </c>
      <c r="N94" s="190" t="s">
        <v>43</v>
      </c>
      <c r="O94" s="81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3" t="s">
        <v>123</v>
      </c>
      <c r="AT94" s="193" t="s">
        <v>118</v>
      </c>
      <c r="AU94" s="193" t="s">
        <v>72</v>
      </c>
      <c r="AY94" s="14" t="s">
        <v>124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4" t="s">
        <v>79</v>
      </c>
      <c r="BK94" s="194">
        <f>ROUND(I94*H94,2)</f>
        <v>0</v>
      </c>
      <c r="BL94" s="14" t="s">
        <v>123</v>
      </c>
      <c r="BM94" s="193" t="s">
        <v>142</v>
      </c>
    </row>
    <row r="95" s="2" customFormat="1">
      <c r="A95" s="35"/>
      <c r="B95" s="36"/>
      <c r="C95" s="37"/>
      <c r="D95" s="195" t="s">
        <v>125</v>
      </c>
      <c r="E95" s="37"/>
      <c r="F95" s="196" t="s">
        <v>140</v>
      </c>
      <c r="G95" s="37"/>
      <c r="H95" s="37"/>
      <c r="I95" s="197"/>
      <c r="J95" s="37"/>
      <c r="K95" s="37"/>
      <c r="L95" s="41"/>
      <c r="M95" s="198"/>
      <c r="N95" s="199"/>
      <c r="O95" s="81"/>
      <c r="P95" s="81"/>
      <c r="Q95" s="81"/>
      <c r="R95" s="81"/>
      <c r="S95" s="81"/>
      <c r="T95" s="82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4" t="s">
        <v>125</v>
      </c>
      <c r="AU95" s="14" t="s">
        <v>72</v>
      </c>
    </row>
    <row r="96" s="2" customFormat="1" ht="21.75" customHeight="1">
      <c r="A96" s="35"/>
      <c r="B96" s="36"/>
      <c r="C96" s="182" t="s">
        <v>133</v>
      </c>
      <c r="D96" s="182" t="s">
        <v>118</v>
      </c>
      <c r="E96" s="183" t="s">
        <v>143</v>
      </c>
      <c r="F96" s="184" t="s">
        <v>144</v>
      </c>
      <c r="G96" s="185" t="s">
        <v>141</v>
      </c>
      <c r="H96" s="186">
        <v>200</v>
      </c>
      <c r="I96" s="187"/>
      <c r="J96" s="188">
        <f>ROUND(I96*H96,2)</f>
        <v>0</v>
      </c>
      <c r="K96" s="184" t="s">
        <v>122</v>
      </c>
      <c r="L96" s="41"/>
      <c r="M96" s="189" t="s">
        <v>19</v>
      </c>
      <c r="N96" s="190" t="s">
        <v>43</v>
      </c>
      <c r="O96" s="81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3" t="s">
        <v>123</v>
      </c>
      <c r="AT96" s="193" t="s">
        <v>118</v>
      </c>
      <c r="AU96" s="193" t="s">
        <v>72</v>
      </c>
      <c r="AY96" s="14" t="s">
        <v>124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4" t="s">
        <v>79</v>
      </c>
      <c r="BK96" s="194">
        <f>ROUND(I96*H96,2)</f>
        <v>0</v>
      </c>
      <c r="BL96" s="14" t="s">
        <v>123</v>
      </c>
      <c r="BM96" s="193" t="s">
        <v>145</v>
      </c>
    </row>
    <row r="97" s="2" customFormat="1">
      <c r="A97" s="35"/>
      <c r="B97" s="36"/>
      <c r="C97" s="37"/>
      <c r="D97" s="195" t="s">
        <v>125</v>
      </c>
      <c r="E97" s="37"/>
      <c r="F97" s="196" t="s">
        <v>144</v>
      </c>
      <c r="G97" s="37"/>
      <c r="H97" s="37"/>
      <c r="I97" s="197"/>
      <c r="J97" s="37"/>
      <c r="K97" s="37"/>
      <c r="L97" s="41"/>
      <c r="M97" s="198"/>
      <c r="N97" s="199"/>
      <c r="O97" s="81"/>
      <c r="P97" s="81"/>
      <c r="Q97" s="81"/>
      <c r="R97" s="81"/>
      <c r="S97" s="81"/>
      <c r="T97" s="82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4" t="s">
        <v>125</v>
      </c>
      <c r="AU97" s="14" t="s">
        <v>72</v>
      </c>
    </row>
    <row r="98" s="2" customFormat="1" ht="24.15" customHeight="1">
      <c r="A98" s="35"/>
      <c r="B98" s="36"/>
      <c r="C98" s="182" t="s">
        <v>146</v>
      </c>
      <c r="D98" s="182" t="s">
        <v>118</v>
      </c>
      <c r="E98" s="183" t="s">
        <v>147</v>
      </c>
      <c r="F98" s="184" t="s">
        <v>148</v>
      </c>
      <c r="G98" s="185" t="s">
        <v>149</v>
      </c>
      <c r="H98" s="186">
        <v>15</v>
      </c>
      <c r="I98" s="187"/>
      <c r="J98" s="188">
        <f>ROUND(I98*H98,2)</f>
        <v>0</v>
      </c>
      <c r="K98" s="184" t="s">
        <v>122</v>
      </c>
      <c r="L98" s="41"/>
      <c r="M98" s="189" t="s">
        <v>19</v>
      </c>
      <c r="N98" s="190" t="s">
        <v>43</v>
      </c>
      <c r="O98" s="81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3" t="s">
        <v>123</v>
      </c>
      <c r="AT98" s="193" t="s">
        <v>118</v>
      </c>
      <c r="AU98" s="193" t="s">
        <v>72</v>
      </c>
      <c r="AY98" s="14" t="s">
        <v>124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4" t="s">
        <v>79</v>
      </c>
      <c r="BK98" s="194">
        <f>ROUND(I98*H98,2)</f>
        <v>0</v>
      </c>
      <c r="BL98" s="14" t="s">
        <v>123</v>
      </c>
      <c r="BM98" s="193" t="s">
        <v>150</v>
      </c>
    </row>
    <row r="99" s="2" customFormat="1">
      <c r="A99" s="35"/>
      <c r="B99" s="36"/>
      <c r="C99" s="37"/>
      <c r="D99" s="195" t="s">
        <v>125</v>
      </c>
      <c r="E99" s="37"/>
      <c r="F99" s="196" t="s">
        <v>148</v>
      </c>
      <c r="G99" s="37"/>
      <c r="H99" s="37"/>
      <c r="I99" s="197"/>
      <c r="J99" s="37"/>
      <c r="K99" s="37"/>
      <c r="L99" s="41"/>
      <c r="M99" s="198"/>
      <c r="N99" s="199"/>
      <c r="O99" s="81"/>
      <c r="P99" s="81"/>
      <c r="Q99" s="81"/>
      <c r="R99" s="81"/>
      <c r="S99" s="81"/>
      <c r="T99" s="82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4" t="s">
        <v>125</v>
      </c>
      <c r="AU99" s="14" t="s">
        <v>72</v>
      </c>
    </row>
    <row r="100" s="2" customFormat="1" ht="16.5" customHeight="1">
      <c r="A100" s="35"/>
      <c r="B100" s="36"/>
      <c r="C100" s="182" t="s">
        <v>137</v>
      </c>
      <c r="D100" s="182" t="s">
        <v>118</v>
      </c>
      <c r="E100" s="183" t="s">
        <v>151</v>
      </c>
      <c r="F100" s="184" t="s">
        <v>152</v>
      </c>
      <c r="G100" s="185" t="s">
        <v>141</v>
      </c>
      <c r="H100" s="186">
        <v>201</v>
      </c>
      <c r="I100" s="187"/>
      <c r="J100" s="188">
        <f>ROUND(I100*H100,2)</f>
        <v>0</v>
      </c>
      <c r="K100" s="184" t="s">
        <v>122</v>
      </c>
      <c r="L100" s="41"/>
      <c r="M100" s="189" t="s">
        <v>19</v>
      </c>
      <c r="N100" s="190" t="s">
        <v>43</v>
      </c>
      <c r="O100" s="81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3" t="s">
        <v>123</v>
      </c>
      <c r="AT100" s="193" t="s">
        <v>118</v>
      </c>
      <c r="AU100" s="193" t="s">
        <v>72</v>
      </c>
      <c r="AY100" s="14" t="s">
        <v>124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4" t="s">
        <v>79</v>
      </c>
      <c r="BK100" s="194">
        <f>ROUND(I100*H100,2)</f>
        <v>0</v>
      </c>
      <c r="BL100" s="14" t="s">
        <v>123</v>
      </c>
      <c r="BM100" s="193" t="s">
        <v>153</v>
      </c>
    </row>
    <row r="101" s="2" customFormat="1">
      <c r="A101" s="35"/>
      <c r="B101" s="36"/>
      <c r="C101" s="37"/>
      <c r="D101" s="195" t="s">
        <v>125</v>
      </c>
      <c r="E101" s="37"/>
      <c r="F101" s="196" t="s">
        <v>152</v>
      </c>
      <c r="G101" s="37"/>
      <c r="H101" s="37"/>
      <c r="I101" s="197"/>
      <c r="J101" s="37"/>
      <c r="K101" s="37"/>
      <c r="L101" s="41"/>
      <c r="M101" s="198"/>
      <c r="N101" s="199"/>
      <c r="O101" s="81"/>
      <c r="P101" s="81"/>
      <c r="Q101" s="81"/>
      <c r="R101" s="81"/>
      <c r="S101" s="81"/>
      <c r="T101" s="82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4" t="s">
        <v>125</v>
      </c>
      <c r="AU101" s="14" t="s">
        <v>72</v>
      </c>
    </row>
    <row r="102" s="2" customFormat="1" ht="24.15" customHeight="1">
      <c r="A102" s="35"/>
      <c r="B102" s="36"/>
      <c r="C102" s="182" t="s">
        <v>154</v>
      </c>
      <c r="D102" s="182" t="s">
        <v>118</v>
      </c>
      <c r="E102" s="183" t="s">
        <v>155</v>
      </c>
      <c r="F102" s="184" t="s">
        <v>156</v>
      </c>
      <c r="G102" s="185" t="s">
        <v>141</v>
      </c>
      <c r="H102" s="186">
        <v>1600</v>
      </c>
      <c r="I102" s="187"/>
      <c r="J102" s="188">
        <f>ROUND(I102*H102,2)</f>
        <v>0</v>
      </c>
      <c r="K102" s="184" t="s">
        <v>122</v>
      </c>
      <c r="L102" s="41"/>
      <c r="M102" s="189" t="s">
        <v>19</v>
      </c>
      <c r="N102" s="190" t="s">
        <v>43</v>
      </c>
      <c r="O102" s="81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3" t="s">
        <v>123</v>
      </c>
      <c r="AT102" s="193" t="s">
        <v>118</v>
      </c>
      <c r="AU102" s="193" t="s">
        <v>72</v>
      </c>
      <c r="AY102" s="14" t="s">
        <v>124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4" t="s">
        <v>79</v>
      </c>
      <c r="BK102" s="194">
        <f>ROUND(I102*H102,2)</f>
        <v>0</v>
      </c>
      <c r="BL102" s="14" t="s">
        <v>123</v>
      </c>
      <c r="BM102" s="193" t="s">
        <v>157</v>
      </c>
    </row>
    <row r="103" s="2" customFormat="1">
      <c r="A103" s="35"/>
      <c r="B103" s="36"/>
      <c r="C103" s="37"/>
      <c r="D103" s="195" t="s">
        <v>125</v>
      </c>
      <c r="E103" s="37"/>
      <c r="F103" s="196" t="s">
        <v>156</v>
      </c>
      <c r="G103" s="37"/>
      <c r="H103" s="37"/>
      <c r="I103" s="197"/>
      <c r="J103" s="37"/>
      <c r="K103" s="37"/>
      <c r="L103" s="41"/>
      <c r="M103" s="198"/>
      <c r="N103" s="199"/>
      <c r="O103" s="81"/>
      <c r="P103" s="81"/>
      <c r="Q103" s="81"/>
      <c r="R103" s="81"/>
      <c r="S103" s="81"/>
      <c r="T103" s="82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4" t="s">
        <v>125</v>
      </c>
      <c r="AU103" s="14" t="s">
        <v>72</v>
      </c>
    </row>
    <row r="104" s="2" customFormat="1" ht="24.15" customHeight="1">
      <c r="A104" s="35"/>
      <c r="B104" s="36"/>
      <c r="C104" s="182" t="s">
        <v>142</v>
      </c>
      <c r="D104" s="182" t="s">
        <v>118</v>
      </c>
      <c r="E104" s="183" t="s">
        <v>158</v>
      </c>
      <c r="F104" s="184" t="s">
        <v>159</v>
      </c>
      <c r="G104" s="185" t="s">
        <v>141</v>
      </c>
      <c r="H104" s="186">
        <v>1600</v>
      </c>
      <c r="I104" s="187"/>
      <c r="J104" s="188">
        <f>ROUND(I104*H104,2)</f>
        <v>0</v>
      </c>
      <c r="K104" s="184" t="s">
        <v>122</v>
      </c>
      <c r="L104" s="41"/>
      <c r="M104" s="189" t="s">
        <v>19</v>
      </c>
      <c r="N104" s="190" t="s">
        <v>43</v>
      </c>
      <c r="O104" s="81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3" t="s">
        <v>123</v>
      </c>
      <c r="AT104" s="193" t="s">
        <v>118</v>
      </c>
      <c r="AU104" s="193" t="s">
        <v>72</v>
      </c>
      <c r="AY104" s="14" t="s">
        <v>124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4" t="s">
        <v>79</v>
      </c>
      <c r="BK104" s="194">
        <f>ROUND(I104*H104,2)</f>
        <v>0</v>
      </c>
      <c r="BL104" s="14" t="s">
        <v>123</v>
      </c>
      <c r="BM104" s="193" t="s">
        <v>160</v>
      </c>
    </row>
    <row r="105" s="2" customFormat="1">
      <c r="A105" s="35"/>
      <c r="B105" s="36"/>
      <c r="C105" s="37"/>
      <c r="D105" s="195" t="s">
        <v>125</v>
      </c>
      <c r="E105" s="37"/>
      <c r="F105" s="196" t="s">
        <v>159</v>
      </c>
      <c r="G105" s="37"/>
      <c r="H105" s="37"/>
      <c r="I105" s="197"/>
      <c r="J105" s="37"/>
      <c r="K105" s="37"/>
      <c r="L105" s="41"/>
      <c r="M105" s="198"/>
      <c r="N105" s="199"/>
      <c r="O105" s="81"/>
      <c r="P105" s="81"/>
      <c r="Q105" s="81"/>
      <c r="R105" s="81"/>
      <c r="S105" s="81"/>
      <c r="T105" s="82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4" t="s">
        <v>125</v>
      </c>
      <c r="AU105" s="14" t="s">
        <v>72</v>
      </c>
    </row>
    <row r="106" s="2" customFormat="1" ht="24.15" customHeight="1">
      <c r="A106" s="35"/>
      <c r="B106" s="36"/>
      <c r="C106" s="182" t="s">
        <v>161</v>
      </c>
      <c r="D106" s="182" t="s">
        <v>118</v>
      </c>
      <c r="E106" s="183" t="s">
        <v>162</v>
      </c>
      <c r="F106" s="184" t="s">
        <v>163</v>
      </c>
      <c r="G106" s="185" t="s">
        <v>141</v>
      </c>
      <c r="H106" s="186">
        <v>1600</v>
      </c>
      <c r="I106" s="187"/>
      <c r="J106" s="188">
        <f>ROUND(I106*H106,2)</f>
        <v>0</v>
      </c>
      <c r="K106" s="184" t="s">
        <v>122</v>
      </c>
      <c r="L106" s="41"/>
      <c r="M106" s="189" t="s">
        <v>19</v>
      </c>
      <c r="N106" s="190" t="s">
        <v>43</v>
      </c>
      <c r="O106" s="81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3" t="s">
        <v>123</v>
      </c>
      <c r="AT106" s="193" t="s">
        <v>118</v>
      </c>
      <c r="AU106" s="193" t="s">
        <v>72</v>
      </c>
      <c r="AY106" s="14" t="s">
        <v>124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4" t="s">
        <v>79</v>
      </c>
      <c r="BK106" s="194">
        <f>ROUND(I106*H106,2)</f>
        <v>0</v>
      </c>
      <c r="BL106" s="14" t="s">
        <v>123</v>
      </c>
      <c r="BM106" s="193" t="s">
        <v>164</v>
      </c>
    </row>
    <row r="107" s="2" customFormat="1">
      <c r="A107" s="35"/>
      <c r="B107" s="36"/>
      <c r="C107" s="37"/>
      <c r="D107" s="195" t="s">
        <v>125</v>
      </c>
      <c r="E107" s="37"/>
      <c r="F107" s="196" t="s">
        <v>163</v>
      </c>
      <c r="G107" s="37"/>
      <c r="H107" s="37"/>
      <c r="I107" s="197"/>
      <c r="J107" s="37"/>
      <c r="K107" s="37"/>
      <c r="L107" s="41"/>
      <c r="M107" s="198"/>
      <c r="N107" s="199"/>
      <c r="O107" s="81"/>
      <c r="P107" s="81"/>
      <c r="Q107" s="81"/>
      <c r="R107" s="81"/>
      <c r="S107" s="81"/>
      <c r="T107" s="82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4" t="s">
        <v>125</v>
      </c>
      <c r="AU107" s="14" t="s">
        <v>72</v>
      </c>
    </row>
    <row r="108" s="2" customFormat="1" ht="24.15" customHeight="1">
      <c r="A108" s="35"/>
      <c r="B108" s="36"/>
      <c r="C108" s="182" t="s">
        <v>145</v>
      </c>
      <c r="D108" s="182" t="s">
        <v>118</v>
      </c>
      <c r="E108" s="183" t="s">
        <v>165</v>
      </c>
      <c r="F108" s="184" t="s">
        <v>166</v>
      </c>
      <c r="G108" s="185" t="s">
        <v>141</v>
      </c>
      <c r="H108" s="186">
        <v>1600</v>
      </c>
      <c r="I108" s="187"/>
      <c r="J108" s="188">
        <f>ROUND(I108*H108,2)</f>
        <v>0</v>
      </c>
      <c r="K108" s="184" t="s">
        <v>122</v>
      </c>
      <c r="L108" s="41"/>
      <c r="M108" s="189" t="s">
        <v>19</v>
      </c>
      <c r="N108" s="190" t="s">
        <v>43</v>
      </c>
      <c r="O108" s="81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3" t="s">
        <v>123</v>
      </c>
      <c r="AT108" s="193" t="s">
        <v>118</v>
      </c>
      <c r="AU108" s="193" t="s">
        <v>72</v>
      </c>
      <c r="AY108" s="14" t="s">
        <v>124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4" t="s">
        <v>79</v>
      </c>
      <c r="BK108" s="194">
        <f>ROUND(I108*H108,2)</f>
        <v>0</v>
      </c>
      <c r="BL108" s="14" t="s">
        <v>123</v>
      </c>
      <c r="BM108" s="193" t="s">
        <v>167</v>
      </c>
    </row>
    <row r="109" s="2" customFormat="1">
      <c r="A109" s="35"/>
      <c r="B109" s="36"/>
      <c r="C109" s="37"/>
      <c r="D109" s="195" t="s">
        <v>125</v>
      </c>
      <c r="E109" s="37"/>
      <c r="F109" s="196" t="s">
        <v>166</v>
      </c>
      <c r="G109" s="37"/>
      <c r="H109" s="37"/>
      <c r="I109" s="197"/>
      <c r="J109" s="37"/>
      <c r="K109" s="37"/>
      <c r="L109" s="41"/>
      <c r="M109" s="198"/>
      <c r="N109" s="199"/>
      <c r="O109" s="81"/>
      <c r="P109" s="81"/>
      <c r="Q109" s="81"/>
      <c r="R109" s="81"/>
      <c r="S109" s="81"/>
      <c r="T109" s="82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4" t="s">
        <v>125</v>
      </c>
      <c r="AU109" s="14" t="s">
        <v>72</v>
      </c>
    </row>
    <row r="110" s="2" customFormat="1" ht="21.75" customHeight="1">
      <c r="A110" s="35"/>
      <c r="B110" s="36"/>
      <c r="C110" s="182" t="s">
        <v>168</v>
      </c>
      <c r="D110" s="182" t="s">
        <v>118</v>
      </c>
      <c r="E110" s="183" t="s">
        <v>169</v>
      </c>
      <c r="F110" s="184" t="s">
        <v>170</v>
      </c>
      <c r="G110" s="185" t="s">
        <v>136</v>
      </c>
      <c r="H110" s="186">
        <v>40</v>
      </c>
      <c r="I110" s="187"/>
      <c r="J110" s="188">
        <f>ROUND(I110*H110,2)</f>
        <v>0</v>
      </c>
      <c r="K110" s="184" t="s">
        <v>122</v>
      </c>
      <c r="L110" s="41"/>
      <c r="M110" s="189" t="s">
        <v>19</v>
      </c>
      <c r="N110" s="190" t="s">
        <v>43</v>
      </c>
      <c r="O110" s="81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3" t="s">
        <v>123</v>
      </c>
      <c r="AT110" s="193" t="s">
        <v>118</v>
      </c>
      <c r="AU110" s="193" t="s">
        <v>72</v>
      </c>
      <c r="AY110" s="14" t="s">
        <v>124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4" t="s">
        <v>79</v>
      </c>
      <c r="BK110" s="194">
        <f>ROUND(I110*H110,2)</f>
        <v>0</v>
      </c>
      <c r="BL110" s="14" t="s">
        <v>123</v>
      </c>
      <c r="BM110" s="193" t="s">
        <v>171</v>
      </c>
    </row>
    <row r="111" s="2" customFormat="1">
      <c r="A111" s="35"/>
      <c r="B111" s="36"/>
      <c r="C111" s="37"/>
      <c r="D111" s="195" t="s">
        <v>125</v>
      </c>
      <c r="E111" s="37"/>
      <c r="F111" s="196" t="s">
        <v>170</v>
      </c>
      <c r="G111" s="37"/>
      <c r="H111" s="37"/>
      <c r="I111" s="197"/>
      <c r="J111" s="37"/>
      <c r="K111" s="37"/>
      <c r="L111" s="41"/>
      <c r="M111" s="198"/>
      <c r="N111" s="199"/>
      <c r="O111" s="81"/>
      <c r="P111" s="81"/>
      <c r="Q111" s="81"/>
      <c r="R111" s="81"/>
      <c r="S111" s="81"/>
      <c r="T111" s="82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4" t="s">
        <v>125</v>
      </c>
      <c r="AU111" s="14" t="s">
        <v>72</v>
      </c>
    </row>
    <row r="112" s="2" customFormat="1" ht="21.75" customHeight="1">
      <c r="A112" s="35"/>
      <c r="B112" s="36"/>
      <c r="C112" s="182" t="s">
        <v>150</v>
      </c>
      <c r="D112" s="182" t="s">
        <v>118</v>
      </c>
      <c r="E112" s="183" t="s">
        <v>172</v>
      </c>
      <c r="F112" s="184" t="s">
        <v>173</v>
      </c>
      <c r="G112" s="185" t="s">
        <v>136</v>
      </c>
      <c r="H112" s="186">
        <v>40</v>
      </c>
      <c r="I112" s="187"/>
      <c r="J112" s="188">
        <f>ROUND(I112*H112,2)</f>
        <v>0</v>
      </c>
      <c r="K112" s="184" t="s">
        <v>122</v>
      </c>
      <c r="L112" s="41"/>
      <c r="M112" s="189" t="s">
        <v>19</v>
      </c>
      <c r="N112" s="190" t="s">
        <v>43</v>
      </c>
      <c r="O112" s="81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3" t="s">
        <v>123</v>
      </c>
      <c r="AT112" s="193" t="s">
        <v>118</v>
      </c>
      <c r="AU112" s="193" t="s">
        <v>72</v>
      </c>
      <c r="AY112" s="14" t="s">
        <v>124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4" t="s">
        <v>79</v>
      </c>
      <c r="BK112" s="194">
        <f>ROUND(I112*H112,2)</f>
        <v>0</v>
      </c>
      <c r="BL112" s="14" t="s">
        <v>123</v>
      </c>
      <c r="BM112" s="193" t="s">
        <v>174</v>
      </c>
    </row>
    <row r="113" s="2" customFormat="1">
      <c r="A113" s="35"/>
      <c r="B113" s="36"/>
      <c r="C113" s="37"/>
      <c r="D113" s="195" t="s">
        <v>125</v>
      </c>
      <c r="E113" s="37"/>
      <c r="F113" s="196" t="s">
        <v>173</v>
      </c>
      <c r="G113" s="37"/>
      <c r="H113" s="37"/>
      <c r="I113" s="197"/>
      <c r="J113" s="37"/>
      <c r="K113" s="37"/>
      <c r="L113" s="41"/>
      <c r="M113" s="198"/>
      <c r="N113" s="199"/>
      <c r="O113" s="81"/>
      <c r="P113" s="81"/>
      <c r="Q113" s="81"/>
      <c r="R113" s="81"/>
      <c r="S113" s="81"/>
      <c r="T113" s="82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4" t="s">
        <v>125</v>
      </c>
      <c r="AU113" s="14" t="s">
        <v>72</v>
      </c>
    </row>
    <row r="114" s="2" customFormat="1" ht="24.15" customHeight="1">
      <c r="A114" s="35"/>
      <c r="B114" s="36"/>
      <c r="C114" s="182" t="s">
        <v>8</v>
      </c>
      <c r="D114" s="182" t="s">
        <v>118</v>
      </c>
      <c r="E114" s="183" t="s">
        <v>175</v>
      </c>
      <c r="F114" s="184" t="s">
        <v>176</v>
      </c>
      <c r="G114" s="185" t="s">
        <v>132</v>
      </c>
      <c r="H114" s="186">
        <v>10</v>
      </c>
      <c r="I114" s="187"/>
      <c r="J114" s="188">
        <f>ROUND(I114*H114,2)</f>
        <v>0</v>
      </c>
      <c r="K114" s="184" t="s">
        <v>122</v>
      </c>
      <c r="L114" s="41"/>
      <c r="M114" s="189" t="s">
        <v>19</v>
      </c>
      <c r="N114" s="190" t="s">
        <v>43</v>
      </c>
      <c r="O114" s="81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3" t="s">
        <v>123</v>
      </c>
      <c r="AT114" s="193" t="s">
        <v>118</v>
      </c>
      <c r="AU114" s="193" t="s">
        <v>72</v>
      </c>
      <c r="AY114" s="14" t="s">
        <v>124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4" t="s">
        <v>79</v>
      </c>
      <c r="BK114" s="194">
        <f>ROUND(I114*H114,2)</f>
        <v>0</v>
      </c>
      <c r="BL114" s="14" t="s">
        <v>123</v>
      </c>
      <c r="BM114" s="193" t="s">
        <v>177</v>
      </c>
    </row>
    <row r="115" s="2" customFormat="1">
      <c r="A115" s="35"/>
      <c r="B115" s="36"/>
      <c r="C115" s="37"/>
      <c r="D115" s="195" t="s">
        <v>125</v>
      </c>
      <c r="E115" s="37"/>
      <c r="F115" s="196" t="s">
        <v>176</v>
      </c>
      <c r="G115" s="37"/>
      <c r="H115" s="37"/>
      <c r="I115" s="197"/>
      <c r="J115" s="37"/>
      <c r="K115" s="37"/>
      <c r="L115" s="41"/>
      <c r="M115" s="198"/>
      <c r="N115" s="199"/>
      <c r="O115" s="81"/>
      <c r="P115" s="81"/>
      <c r="Q115" s="81"/>
      <c r="R115" s="81"/>
      <c r="S115" s="81"/>
      <c r="T115" s="82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4" t="s">
        <v>125</v>
      </c>
      <c r="AU115" s="14" t="s">
        <v>72</v>
      </c>
    </row>
    <row r="116" s="2" customFormat="1" ht="24.15" customHeight="1">
      <c r="A116" s="35"/>
      <c r="B116" s="36"/>
      <c r="C116" s="182" t="s">
        <v>153</v>
      </c>
      <c r="D116" s="182" t="s">
        <v>118</v>
      </c>
      <c r="E116" s="183" t="s">
        <v>178</v>
      </c>
      <c r="F116" s="184" t="s">
        <v>179</v>
      </c>
      <c r="G116" s="185" t="s">
        <v>132</v>
      </c>
      <c r="H116" s="186">
        <v>10</v>
      </c>
      <c r="I116" s="187"/>
      <c r="J116" s="188">
        <f>ROUND(I116*H116,2)</f>
        <v>0</v>
      </c>
      <c r="K116" s="184" t="s">
        <v>122</v>
      </c>
      <c r="L116" s="41"/>
      <c r="M116" s="189" t="s">
        <v>19</v>
      </c>
      <c r="N116" s="190" t="s">
        <v>43</v>
      </c>
      <c r="O116" s="81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3" t="s">
        <v>123</v>
      </c>
      <c r="AT116" s="193" t="s">
        <v>118</v>
      </c>
      <c r="AU116" s="193" t="s">
        <v>72</v>
      </c>
      <c r="AY116" s="14" t="s">
        <v>124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4" t="s">
        <v>79</v>
      </c>
      <c r="BK116" s="194">
        <f>ROUND(I116*H116,2)</f>
        <v>0</v>
      </c>
      <c r="BL116" s="14" t="s">
        <v>123</v>
      </c>
      <c r="BM116" s="193" t="s">
        <v>180</v>
      </c>
    </row>
    <row r="117" s="2" customFormat="1">
      <c r="A117" s="35"/>
      <c r="B117" s="36"/>
      <c r="C117" s="37"/>
      <c r="D117" s="195" t="s">
        <v>125</v>
      </c>
      <c r="E117" s="37"/>
      <c r="F117" s="196" t="s">
        <v>179</v>
      </c>
      <c r="G117" s="37"/>
      <c r="H117" s="37"/>
      <c r="I117" s="197"/>
      <c r="J117" s="37"/>
      <c r="K117" s="37"/>
      <c r="L117" s="41"/>
      <c r="M117" s="198"/>
      <c r="N117" s="199"/>
      <c r="O117" s="81"/>
      <c r="P117" s="81"/>
      <c r="Q117" s="81"/>
      <c r="R117" s="81"/>
      <c r="S117" s="81"/>
      <c r="T117" s="82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125</v>
      </c>
      <c r="AU117" s="14" t="s">
        <v>72</v>
      </c>
    </row>
    <row r="118" s="2" customFormat="1" ht="24.15" customHeight="1">
      <c r="A118" s="35"/>
      <c r="B118" s="36"/>
      <c r="C118" s="182" t="s">
        <v>181</v>
      </c>
      <c r="D118" s="182" t="s">
        <v>118</v>
      </c>
      <c r="E118" s="183" t="s">
        <v>182</v>
      </c>
      <c r="F118" s="184" t="s">
        <v>183</v>
      </c>
      <c r="G118" s="185" t="s">
        <v>132</v>
      </c>
      <c r="H118" s="186">
        <v>4</v>
      </c>
      <c r="I118" s="187"/>
      <c r="J118" s="188">
        <f>ROUND(I118*H118,2)</f>
        <v>0</v>
      </c>
      <c r="K118" s="184" t="s">
        <v>122</v>
      </c>
      <c r="L118" s="41"/>
      <c r="M118" s="189" t="s">
        <v>19</v>
      </c>
      <c r="N118" s="190" t="s">
        <v>43</v>
      </c>
      <c r="O118" s="81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3" t="s">
        <v>123</v>
      </c>
      <c r="AT118" s="193" t="s">
        <v>118</v>
      </c>
      <c r="AU118" s="193" t="s">
        <v>72</v>
      </c>
      <c r="AY118" s="14" t="s">
        <v>124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4" t="s">
        <v>79</v>
      </c>
      <c r="BK118" s="194">
        <f>ROUND(I118*H118,2)</f>
        <v>0</v>
      </c>
      <c r="BL118" s="14" t="s">
        <v>123</v>
      </c>
      <c r="BM118" s="193" t="s">
        <v>184</v>
      </c>
    </row>
    <row r="119" s="2" customFormat="1">
      <c r="A119" s="35"/>
      <c r="B119" s="36"/>
      <c r="C119" s="37"/>
      <c r="D119" s="195" t="s">
        <v>125</v>
      </c>
      <c r="E119" s="37"/>
      <c r="F119" s="196" t="s">
        <v>183</v>
      </c>
      <c r="G119" s="37"/>
      <c r="H119" s="37"/>
      <c r="I119" s="197"/>
      <c r="J119" s="37"/>
      <c r="K119" s="37"/>
      <c r="L119" s="41"/>
      <c r="M119" s="198"/>
      <c r="N119" s="199"/>
      <c r="O119" s="81"/>
      <c r="P119" s="81"/>
      <c r="Q119" s="81"/>
      <c r="R119" s="81"/>
      <c r="S119" s="81"/>
      <c r="T119" s="82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125</v>
      </c>
      <c r="AU119" s="14" t="s">
        <v>72</v>
      </c>
    </row>
    <row r="120" s="2" customFormat="1" ht="24.15" customHeight="1">
      <c r="A120" s="35"/>
      <c r="B120" s="36"/>
      <c r="C120" s="182" t="s">
        <v>157</v>
      </c>
      <c r="D120" s="182" t="s">
        <v>118</v>
      </c>
      <c r="E120" s="183" t="s">
        <v>185</v>
      </c>
      <c r="F120" s="184" t="s">
        <v>186</v>
      </c>
      <c r="G120" s="185" t="s">
        <v>132</v>
      </c>
      <c r="H120" s="186">
        <v>2</v>
      </c>
      <c r="I120" s="187"/>
      <c r="J120" s="188">
        <f>ROUND(I120*H120,2)</f>
        <v>0</v>
      </c>
      <c r="K120" s="184" t="s">
        <v>122</v>
      </c>
      <c r="L120" s="41"/>
      <c r="M120" s="189" t="s">
        <v>19</v>
      </c>
      <c r="N120" s="190" t="s">
        <v>43</v>
      </c>
      <c r="O120" s="81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3" t="s">
        <v>123</v>
      </c>
      <c r="AT120" s="193" t="s">
        <v>118</v>
      </c>
      <c r="AU120" s="193" t="s">
        <v>72</v>
      </c>
      <c r="AY120" s="14" t="s">
        <v>124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4" t="s">
        <v>79</v>
      </c>
      <c r="BK120" s="194">
        <f>ROUND(I120*H120,2)</f>
        <v>0</v>
      </c>
      <c r="BL120" s="14" t="s">
        <v>123</v>
      </c>
      <c r="BM120" s="193" t="s">
        <v>187</v>
      </c>
    </row>
    <row r="121" s="2" customFormat="1">
      <c r="A121" s="35"/>
      <c r="B121" s="36"/>
      <c r="C121" s="37"/>
      <c r="D121" s="195" t="s">
        <v>125</v>
      </c>
      <c r="E121" s="37"/>
      <c r="F121" s="196" t="s">
        <v>186</v>
      </c>
      <c r="G121" s="37"/>
      <c r="H121" s="37"/>
      <c r="I121" s="197"/>
      <c r="J121" s="37"/>
      <c r="K121" s="37"/>
      <c r="L121" s="41"/>
      <c r="M121" s="198"/>
      <c r="N121" s="199"/>
      <c r="O121" s="81"/>
      <c r="P121" s="81"/>
      <c r="Q121" s="81"/>
      <c r="R121" s="81"/>
      <c r="S121" s="81"/>
      <c r="T121" s="82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125</v>
      </c>
      <c r="AU121" s="14" t="s">
        <v>72</v>
      </c>
    </row>
    <row r="122" s="2" customFormat="1" ht="24.15" customHeight="1">
      <c r="A122" s="35"/>
      <c r="B122" s="36"/>
      <c r="C122" s="182" t="s">
        <v>188</v>
      </c>
      <c r="D122" s="182" t="s">
        <v>118</v>
      </c>
      <c r="E122" s="183" t="s">
        <v>189</v>
      </c>
      <c r="F122" s="184" t="s">
        <v>190</v>
      </c>
      <c r="G122" s="185" t="s">
        <v>132</v>
      </c>
      <c r="H122" s="186">
        <v>2</v>
      </c>
      <c r="I122" s="187"/>
      <c r="J122" s="188">
        <f>ROUND(I122*H122,2)</f>
        <v>0</v>
      </c>
      <c r="K122" s="184" t="s">
        <v>122</v>
      </c>
      <c r="L122" s="41"/>
      <c r="M122" s="189" t="s">
        <v>19</v>
      </c>
      <c r="N122" s="190" t="s">
        <v>43</v>
      </c>
      <c r="O122" s="81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3" t="s">
        <v>123</v>
      </c>
      <c r="AT122" s="193" t="s">
        <v>118</v>
      </c>
      <c r="AU122" s="193" t="s">
        <v>72</v>
      </c>
      <c r="AY122" s="14" t="s">
        <v>124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4" t="s">
        <v>79</v>
      </c>
      <c r="BK122" s="194">
        <f>ROUND(I122*H122,2)</f>
        <v>0</v>
      </c>
      <c r="BL122" s="14" t="s">
        <v>123</v>
      </c>
      <c r="BM122" s="193" t="s">
        <v>191</v>
      </c>
    </row>
    <row r="123" s="2" customFormat="1">
      <c r="A123" s="35"/>
      <c r="B123" s="36"/>
      <c r="C123" s="37"/>
      <c r="D123" s="195" t="s">
        <v>125</v>
      </c>
      <c r="E123" s="37"/>
      <c r="F123" s="196" t="s">
        <v>190</v>
      </c>
      <c r="G123" s="37"/>
      <c r="H123" s="37"/>
      <c r="I123" s="197"/>
      <c r="J123" s="37"/>
      <c r="K123" s="37"/>
      <c r="L123" s="41"/>
      <c r="M123" s="198"/>
      <c r="N123" s="199"/>
      <c r="O123" s="81"/>
      <c r="P123" s="81"/>
      <c r="Q123" s="81"/>
      <c r="R123" s="81"/>
      <c r="S123" s="81"/>
      <c r="T123" s="82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125</v>
      </c>
      <c r="AU123" s="14" t="s">
        <v>72</v>
      </c>
    </row>
    <row r="124" s="2" customFormat="1" ht="24.15" customHeight="1">
      <c r="A124" s="35"/>
      <c r="B124" s="36"/>
      <c r="C124" s="182" t="s">
        <v>160</v>
      </c>
      <c r="D124" s="182" t="s">
        <v>118</v>
      </c>
      <c r="E124" s="183" t="s">
        <v>192</v>
      </c>
      <c r="F124" s="184" t="s">
        <v>193</v>
      </c>
      <c r="G124" s="185" t="s">
        <v>132</v>
      </c>
      <c r="H124" s="186">
        <v>2</v>
      </c>
      <c r="I124" s="187"/>
      <c r="J124" s="188">
        <f>ROUND(I124*H124,2)</f>
        <v>0</v>
      </c>
      <c r="K124" s="184" t="s">
        <v>122</v>
      </c>
      <c r="L124" s="41"/>
      <c r="M124" s="189" t="s">
        <v>19</v>
      </c>
      <c r="N124" s="190" t="s">
        <v>43</v>
      </c>
      <c r="O124" s="81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3" t="s">
        <v>123</v>
      </c>
      <c r="AT124" s="193" t="s">
        <v>118</v>
      </c>
      <c r="AU124" s="193" t="s">
        <v>72</v>
      </c>
      <c r="AY124" s="14" t="s">
        <v>124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4" t="s">
        <v>79</v>
      </c>
      <c r="BK124" s="194">
        <f>ROUND(I124*H124,2)</f>
        <v>0</v>
      </c>
      <c r="BL124" s="14" t="s">
        <v>123</v>
      </c>
      <c r="BM124" s="193" t="s">
        <v>194</v>
      </c>
    </row>
    <row r="125" s="2" customFormat="1">
      <c r="A125" s="35"/>
      <c r="B125" s="36"/>
      <c r="C125" s="37"/>
      <c r="D125" s="195" t="s">
        <v>125</v>
      </c>
      <c r="E125" s="37"/>
      <c r="F125" s="196" t="s">
        <v>193</v>
      </c>
      <c r="G125" s="37"/>
      <c r="H125" s="37"/>
      <c r="I125" s="197"/>
      <c r="J125" s="37"/>
      <c r="K125" s="37"/>
      <c r="L125" s="41"/>
      <c r="M125" s="198"/>
      <c r="N125" s="199"/>
      <c r="O125" s="81"/>
      <c r="P125" s="81"/>
      <c r="Q125" s="81"/>
      <c r="R125" s="81"/>
      <c r="S125" s="81"/>
      <c r="T125" s="82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125</v>
      </c>
      <c r="AU125" s="14" t="s">
        <v>72</v>
      </c>
    </row>
    <row r="126" s="2" customFormat="1" ht="24.15" customHeight="1">
      <c r="A126" s="35"/>
      <c r="B126" s="36"/>
      <c r="C126" s="182" t="s">
        <v>7</v>
      </c>
      <c r="D126" s="182" t="s">
        <v>118</v>
      </c>
      <c r="E126" s="183" t="s">
        <v>195</v>
      </c>
      <c r="F126" s="184" t="s">
        <v>196</v>
      </c>
      <c r="G126" s="185" t="s">
        <v>132</v>
      </c>
      <c r="H126" s="186">
        <v>10</v>
      </c>
      <c r="I126" s="187"/>
      <c r="J126" s="188">
        <f>ROUND(I126*H126,2)</f>
        <v>0</v>
      </c>
      <c r="K126" s="184" t="s">
        <v>122</v>
      </c>
      <c r="L126" s="41"/>
      <c r="M126" s="189" t="s">
        <v>19</v>
      </c>
      <c r="N126" s="190" t="s">
        <v>43</v>
      </c>
      <c r="O126" s="81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3" t="s">
        <v>123</v>
      </c>
      <c r="AT126" s="193" t="s">
        <v>118</v>
      </c>
      <c r="AU126" s="193" t="s">
        <v>72</v>
      </c>
      <c r="AY126" s="14" t="s">
        <v>124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4" t="s">
        <v>79</v>
      </c>
      <c r="BK126" s="194">
        <f>ROUND(I126*H126,2)</f>
        <v>0</v>
      </c>
      <c r="BL126" s="14" t="s">
        <v>123</v>
      </c>
      <c r="BM126" s="193" t="s">
        <v>197</v>
      </c>
    </row>
    <row r="127" s="2" customFormat="1">
      <c r="A127" s="35"/>
      <c r="B127" s="36"/>
      <c r="C127" s="37"/>
      <c r="D127" s="195" t="s">
        <v>125</v>
      </c>
      <c r="E127" s="37"/>
      <c r="F127" s="196" t="s">
        <v>196</v>
      </c>
      <c r="G127" s="37"/>
      <c r="H127" s="37"/>
      <c r="I127" s="197"/>
      <c r="J127" s="37"/>
      <c r="K127" s="37"/>
      <c r="L127" s="41"/>
      <c r="M127" s="198"/>
      <c r="N127" s="199"/>
      <c r="O127" s="81"/>
      <c r="P127" s="81"/>
      <c r="Q127" s="81"/>
      <c r="R127" s="81"/>
      <c r="S127" s="81"/>
      <c r="T127" s="82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125</v>
      </c>
      <c r="AU127" s="14" t="s">
        <v>72</v>
      </c>
    </row>
    <row r="128" s="2" customFormat="1" ht="24.15" customHeight="1">
      <c r="A128" s="35"/>
      <c r="B128" s="36"/>
      <c r="C128" s="182" t="s">
        <v>164</v>
      </c>
      <c r="D128" s="182" t="s">
        <v>118</v>
      </c>
      <c r="E128" s="183" t="s">
        <v>198</v>
      </c>
      <c r="F128" s="184" t="s">
        <v>199</v>
      </c>
      <c r="G128" s="185" t="s">
        <v>132</v>
      </c>
      <c r="H128" s="186">
        <v>10</v>
      </c>
      <c r="I128" s="187"/>
      <c r="J128" s="188">
        <f>ROUND(I128*H128,2)</f>
        <v>0</v>
      </c>
      <c r="K128" s="184" t="s">
        <v>122</v>
      </c>
      <c r="L128" s="41"/>
      <c r="M128" s="189" t="s">
        <v>19</v>
      </c>
      <c r="N128" s="190" t="s">
        <v>43</v>
      </c>
      <c r="O128" s="81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3" t="s">
        <v>123</v>
      </c>
      <c r="AT128" s="193" t="s">
        <v>118</v>
      </c>
      <c r="AU128" s="193" t="s">
        <v>72</v>
      </c>
      <c r="AY128" s="14" t="s">
        <v>124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4" t="s">
        <v>79</v>
      </c>
      <c r="BK128" s="194">
        <f>ROUND(I128*H128,2)</f>
        <v>0</v>
      </c>
      <c r="BL128" s="14" t="s">
        <v>123</v>
      </c>
      <c r="BM128" s="193" t="s">
        <v>200</v>
      </c>
    </row>
    <row r="129" s="2" customFormat="1">
      <c r="A129" s="35"/>
      <c r="B129" s="36"/>
      <c r="C129" s="37"/>
      <c r="D129" s="195" t="s">
        <v>125</v>
      </c>
      <c r="E129" s="37"/>
      <c r="F129" s="196" t="s">
        <v>199</v>
      </c>
      <c r="G129" s="37"/>
      <c r="H129" s="37"/>
      <c r="I129" s="197"/>
      <c r="J129" s="37"/>
      <c r="K129" s="37"/>
      <c r="L129" s="41"/>
      <c r="M129" s="198"/>
      <c r="N129" s="199"/>
      <c r="O129" s="81"/>
      <c r="P129" s="81"/>
      <c r="Q129" s="81"/>
      <c r="R129" s="81"/>
      <c r="S129" s="81"/>
      <c r="T129" s="82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125</v>
      </c>
      <c r="AU129" s="14" t="s">
        <v>72</v>
      </c>
    </row>
    <row r="130" s="2" customFormat="1" ht="24.15" customHeight="1">
      <c r="A130" s="35"/>
      <c r="B130" s="36"/>
      <c r="C130" s="182" t="s">
        <v>201</v>
      </c>
      <c r="D130" s="182" t="s">
        <v>118</v>
      </c>
      <c r="E130" s="183" t="s">
        <v>202</v>
      </c>
      <c r="F130" s="184" t="s">
        <v>203</v>
      </c>
      <c r="G130" s="185" t="s">
        <v>132</v>
      </c>
      <c r="H130" s="186">
        <v>4</v>
      </c>
      <c r="I130" s="187"/>
      <c r="J130" s="188">
        <f>ROUND(I130*H130,2)</f>
        <v>0</v>
      </c>
      <c r="K130" s="184" t="s">
        <v>122</v>
      </c>
      <c r="L130" s="41"/>
      <c r="M130" s="189" t="s">
        <v>19</v>
      </c>
      <c r="N130" s="190" t="s">
        <v>43</v>
      </c>
      <c r="O130" s="81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3" t="s">
        <v>123</v>
      </c>
      <c r="AT130" s="193" t="s">
        <v>118</v>
      </c>
      <c r="AU130" s="193" t="s">
        <v>72</v>
      </c>
      <c r="AY130" s="14" t="s">
        <v>124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4" t="s">
        <v>79</v>
      </c>
      <c r="BK130" s="194">
        <f>ROUND(I130*H130,2)</f>
        <v>0</v>
      </c>
      <c r="BL130" s="14" t="s">
        <v>123</v>
      </c>
      <c r="BM130" s="193" t="s">
        <v>204</v>
      </c>
    </row>
    <row r="131" s="2" customFormat="1">
      <c r="A131" s="35"/>
      <c r="B131" s="36"/>
      <c r="C131" s="37"/>
      <c r="D131" s="195" t="s">
        <v>125</v>
      </c>
      <c r="E131" s="37"/>
      <c r="F131" s="196" t="s">
        <v>203</v>
      </c>
      <c r="G131" s="37"/>
      <c r="H131" s="37"/>
      <c r="I131" s="197"/>
      <c r="J131" s="37"/>
      <c r="K131" s="37"/>
      <c r="L131" s="41"/>
      <c r="M131" s="198"/>
      <c r="N131" s="199"/>
      <c r="O131" s="81"/>
      <c r="P131" s="81"/>
      <c r="Q131" s="81"/>
      <c r="R131" s="81"/>
      <c r="S131" s="81"/>
      <c r="T131" s="82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125</v>
      </c>
      <c r="AU131" s="14" t="s">
        <v>72</v>
      </c>
    </row>
    <row r="132" s="2" customFormat="1" ht="24.15" customHeight="1">
      <c r="A132" s="35"/>
      <c r="B132" s="36"/>
      <c r="C132" s="182" t="s">
        <v>167</v>
      </c>
      <c r="D132" s="182" t="s">
        <v>118</v>
      </c>
      <c r="E132" s="183" t="s">
        <v>205</v>
      </c>
      <c r="F132" s="184" t="s">
        <v>206</v>
      </c>
      <c r="G132" s="185" t="s">
        <v>132</v>
      </c>
      <c r="H132" s="186">
        <v>4</v>
      </c>
      <c r="I132" s="187"/>
      <c r="J132" s="188">
        <f>ROUND(I132*H132,2)</f>
        <v>0</v>
      </c>
      <c r="K132" s="184" t="s">
        <v>122</v>
      </c>
      <c r="L132" s="41"/>
      <c r="M132" s="189" t="s">
        <v>19</v>
      </c>
      <c r="N132" s="190" t="s">
        <v>43</v>
      </c>
      <c r="O132" s="81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3" t="s">
        <v>123</v>
      </c>
      <c r="AT132" s="193" t="s">
        <v>118</v>
      </c>
      <c r="AU132" s="193" t="s">
        <v>72</v>
      </c>
      <c r="AY132" s="14" t="s">
        <v>124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4" t="s">
        <v>79</v>
      </c>
      <c r="BK132" s="194">
        <f>ROUND(I132*H132,2)</f>
        <v>0</v>
      </c>
      <c r="BL132" s="14" t="s">
        <v>123</v>
      </c>
      <c r="BM132" s="193" t="s">
        <v>207</v>
      </c>
    </row>
    <row r="133" s="2" customFormat="1">
      <c r="A133" s="35"/>
      <c r="B133" s="36"/>
      <c r="C133" s="37"/>
      <c r="D133" s="195" t="s">
        <v>125</v>
      </c>
      <c r="E133" s="37"/>
      <c r="F133" s="196" t="s">
        <v>206</v>
      </c>
      <c r="G133" s="37"/>
      <c r="H133" s="37"/>
      <c r="I133" s="197"/>
      <c r="J133" s="37"/>
      <c r="K133" s="37"/>
      <c r="L133" s="41"/>
      <c r="M133" s="198"/>
      <c r="N133" s="199"/>
      <c r="O133" s="81"/>
      <c r="P133" s="81"/>
      <c r="Q133" s="81"/>
      <c r="R133" s="81"/>
      <c r="S133" s="81"/>
      <c r="T133" s="82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125</v>
      </c>
      <c r="AU133" s="14" t="s">
        <v>72</v>
      </c>
    </row>
    <row r="134" s="2" customFormat="1" ht="24.15" customHeight="1">
      <c r="A134" s="35"/>
      <c r="B134" s="36"/>
      <c r="C134" s="182" t="s">
        <v>208</v>
      </c>
      <c r="D134" s="182" t="s">
        <v>118</v>
      </c>
      <c r="E134" s="183" t="s">
        <v>209</v>
      </c>
      <c r="F134" s="184" t="s">
        <v>210</v>
      </c>
      <c r="G134" s="185" t="s">
        <v>132</v>
      </c>
      <c r="H134" s="186">
        <v>2</v>
      </c>
      <c r="I134" s="187"/>
      <c r="J134" s="188">
        <f>ROUND(I134*H134,2)</f>
        <v>0</v>
      </c>
      <c r="K134" s="184" t="s">
        <v>122</v>
      </c>
      <c r="L134" s="41"/>
      <c r="M134" s="189" t="s">
        <v>19</v>
      </c>
      <c r="N134" s="190" t="s">
        <v>43</v>
      </c>
      <c r="O134" s="81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3" t="s">
        <v>123</v>
      </c>
      <c r="AT134" s="193" t="s">
        <v>118</v>
      </c>
      <c r="AU134" s="193" t="s">
        <v>72</v>
      </c>
      <c r="AY134" s="14" t="s">
        <v>124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4" t="s">
        <v>79</v>
      </c>
      <c r="BK134" s="194">
        <f>ROUND(I134*H134,2)</f>
        <v>0</v>
      </c>
      <c r="BL134" s="14" t="s">
        <v>123</v>
      </c>
      <c r="BM134" s="193" t="s">
        <v>211</v>
      </c>
    </row>
    <row r="135" s="2" customFormat="1">
      <c r="A135" s="35"/>
      <c r="B135" s="36"/>
      <c r="C135" s="37"/>
      <c r="D135" s="195" t="s">
        <v>125</v>
      </c>
      <c r="E135" s="37"/>
      <c r="F135" s="196" t="s">
        <v>210</v>
      </c>
      <c r="G135" s="37"/>
      <c r="H135" s="37"/>
      <c r="I135" s="197"/>
      <c r="J135" s="37"/>
      <c r="K135" s="37"/>
      <c r="L135" s="41"/>
      <c r="M135" s="198"/>
      <c r="N135" s="199"/>
      <c r="O135" s="81"/>
      <c r="P135" s="81"/>
      <c r="Q135" s="81"/>
      <c r="R135" s="81"/>
      <c r="S135" s="81"/>
      <c r="T135" s="82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125</v>
      </c>
      <c r="AU135" s="14" t="s">
        <v>72</v>
      </c>
    </row>
    <row r="136" s="2" customFormat="1" ht="24.15" customHeight="1">
      <c r="A136" s="35"/>
      <c r="B136" s="36"/>
      <c r="C136" s="182" t="s">
        <v>171</v>
      </c>
      <c r="D136" s="182" t="s">
        <v>118</v>
      </c>
      <c r="E136" s="183" t="s">
        <v>212</v>
      </c>
      <c r="F136" s="184" t="s">
        <v>213</v>
      </c>
      <c r="G136" s="185" t="s">
        <v>132</v>
      </c>
      <c r="H136" s="186">
        <v>2</v>
      </c>
      <c r="I136" s="187"/>
      <c r="J136" s="188">
        <f>ROUND(I136*H136,2)</f>
        <v>0</v>
      </c>
      <c r="K136" s="184" t="s">
        <v>122</v>
      </c>
      <c r="L136" s="41"/>
      <c r="M136" s="189" t="s">
        <v>19</v>
      </c>
      <c r="N136" s="190" t="s">
        <v>43</v>
      </c>
      <c r="O136" s="81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3" t="s">
        <v>123</v>
      </c>
      <c r="AT136" s="193" t="s">
        <v>118</v>
      </c>
      <c r="AU136" s="193" t="s">
        <v>72</v>
      </c>
      <c r="AY136" s="14" t="s">
        <v>124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4" t="s">
        <v>79</v>
      </c>
      <c r="BK136" s="194">
        <f>ROUND(I136*H136,2)</f>
        <v>0</v>
      </c>
      <c r="BL136" s="14" t="s">
        <v>123</v>
      </c>
      <c r="BM136" s="193" t="s">
        <v>214</v>
      </c>
    </row>
    <row r="137" s="2" customFormat="1">
      <c r="A137" s="35"/>
      <c r="B137" s="36"/>
      <c r="C137" s="37"/>
      <c r="D137" s="195" t="s">
        <v>125</v>
      </c>
      <c r="E137" s="37"/>
      <c r="F137" s="196" t="s">
        <v>213</v>
      </c>
      <c r="G137" s="37"/>
      <c r="H137" s="37"/>
      <c r="I137" s="197"/>
      <c r="J137" s="37"/>
      <c r="K137" s="37"/>
      <c r="L137" s="41"/>
      <c r="M137" s="198"/>
      <c r="N137" s="199"/>
      <c r="O137" s="81"/>
      <c r="P137" s="81"/>
      <c r="Q137" s="81"/>
      <c r="R137" s="81"/>
      <c r="S137" s="81"/>
      <c r="T137" s="8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125</v>
      </c>
      <c r="AU137" s="14" t="s">
        <v>72</v>
      </c>
    </row>
    <row r="138" s="2" customFormat="1" ht="33" customHeight="1">
      <c r="A138" s="35"/>
      <c r="B138" s="36"/>
      <c r="C138" s="182" t="s">
        <v>215</v>
      </c>
      <c r="D138" s="182" t="s">
        <v>118</v>
      </c>
      <c r="E138" s="183" t="s">
        <v>216</v>
      </c>
      <c r="F138" s="184" t="s">
        <v>217</v>
      </c>
      <c r="G138" s="185" t="s">
        <v>132</v>
      </c>
      <c r="H138" s="186">
        <v>10</v>
      </c>
      <c r="I138" s="187"/>
      <c r="J138" s="188">
        <f>ROUND(I138*H138,2)</f>
        <v>0</v>
      </c>
      <c r="K138" s="184" t="s">
        <v>122</v>
      </c>
      <c r="L138" s="41"/>
      <c r="M138" s="189" t="s">
        <v>19</v>
      </c>
      <c r="N138" s="190" t="s">
        <v>43</v>
      </c>
      <c r="O138" s="81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3" t="s">
        <v>123</v>
      </c>
      <c r="AT138" s="193" t="s">
        <v>118</v>
      </c>
      <c r="AU138" s="193" t="s">
        <v>72</v>
      </c>
      <c r="AY138" s="14" t="s">
        <v>124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4" t="s">
        <v>79</v>
      </c>
      <c r="BK138" s="194">
        <f>ROUND(I138*H138,2)</f>
        <v>0</v>
      </c>
      <c r="BL138" s="14" t="s">
        <v>123</v>
      </c>
      <c r="BM138" s="193" t="s">
        <v>218</v>
      </c>
    </row>
    <row r="139" s="2" customFormat="1">
      <c r="A139" s="35"/>
      <c r="B139" s="36"/>
      <c r="C139" s="37"/>
      <c r="D139" s="195" t="s">
        <v>125</v>
      </c>
      <c r="E139" s="37"/>
      <c r="F139" s="196" t="s">
        <v>217</v>
      </c>
      <c r="G139" s="37"/>
      <c r="H139" s="37"/>
      <c r="I139" s="197"/>
      <c r="J139" s="37"/>
      <c r="K139" s="37"/>
      <c r="L139" s="41"/>
      <c r="M139" s="198"/>
      <c r="N139" s="199"/>
      <c r="O139" s="81"/>
      <c r="P139" s="81"/>
      <c r="Q139" s="81"/>
      <c r="R139" s="81"/>
      <c r="S139" s="81"/>
      <c r="T139" s="8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125</v>
      </c>
      <c r="AU139" s="14" t="s">
        <v>72</v>
      </c>
    </row>
    <row r="140" s="2" customFormat="1" ht="33" customHeight="1">
      <c r="A140" s="35"/>
      <c r="B140" s="36"/>
      <c r="C140" s="182" t="s">
        <v>174</v>
      </c>
      <c r="D140" s="182" t="s">
        <v>118</v>
      </c>
      <c r="E140" s="183" t="s">
        <v>219</v>
      </c>
      <c r="F140" s="184" t="s">
        <v>220</v>
      </c>
      <c r="G140" s="185" t="s">
        <v>132</v>
      </c>
      <c r="H140" s="186">
        <v>10</v>
      </c>
      <c r="I140" s="187"/>
      <c r="J140" s="188">
        <f>ROUND(I140*H140,2)</f>
        <v>0</v>
      </c>
      <c r="K140" s="184" t="s">
        <v>122</v>
      </c>
      <c r="L140" s="41"/>
      <c r="M140" s="189" t="s">
        <v>19</v>
      </c>
      <c r="N140" s="190" t="s">
        <v>43</v>
      </c>
      <c r="O140" s="81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3" t="s">
        <v>123</v>
      </c>
      <c r="AT140" s="193" t="s">
        <v>118</v>
      </c>
      <c r="AU140" s="193" t="s">
        <v>72</v>
      </c>
      <c r="AY140" s="14" t="s">
        <v>124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4" t="s">
        <v>79</v>
      </c>
      <c r="BK140" s="194">
        <f>ROUND(I140*H140,2)</f>
        <v>0</v>
      </c>
      <c r="BL140" s="14" t="s">
        <v>123</v>
      </c>
      <c r="BM140" s="193" t="s">
        <v>221</v>
      </c>
    </row>
    <row r="141" s="2" customFormat="1">
      <c r="A141" s="35"/>
      <c r="B141" s="36"/>
      <c r="C141" s="37"/>
      <c r="D141" s="195" t="s">
        <v>125</v>
      </c>
      <c r="E141" s="37"/>
      <c r="F141" s="196" t="s">
        <v>220</v>
      </c>
      <c r="G141" s="37"/>
      <c r="H141" s="37"/>
      <c r="I141" s="197"/>
      <c r="J141" s="37"/>
      <c r="K141" s="37"/>
      <c r="L141" s="41"/>
      <c r="M141" s="198"/>
      <c r="N141" s="199"/>
      <c r="O141" s="81"/>
      <c r="P141" s="81"/>
      <c r="Q141" s="81"/>
      <c r="R141" s="81"/>
      <c r="S141" s="81"/>
      <c r="T141" s="82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125</v>
      </c>
      <c r="AU141" s="14" t="s">
        <v>72</v>
      </c>
    </row>
    <row r="142" s="2" customFormat="1" ht="33" customHeight="1">
      <c r="A142" s="35"/>
      <c r="B142" s="36"/>
      <c r="C142" s="182" t="s">
        <v>222</v>
      </c>
      <c r="D142" s="182" t="s">
        <v>118</v>
      </c>
      <c r="E142" s="183" t="s">
        <v>223</v>
      </c>
      <c r="F142" s="184" t="s">
        <v>224</v>
      </c>
      <c r="G142" s="185" t="s">
        <v>132</v>
      </c>
      <c r="H142" s="186">
        <v>4</v>
      </c>
      <c r="I142" s="187"/>
      <c r="J142" s="188">
        <f>ROUND(I142*H142,2)</f>
        <v>0</v>
      </c>
      <c r="K142" s="184" t="s">
        <v>122</v>
      </c>
      <c r="L142" s="41"/>
      <c r="M142" s="189" t="s">
        <v>19</v>
      </c>
      <c r="N142" s="190" t="s">
        <v>43</v>
      </c>
      <c r="O142" s="81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3" t="s">
        <v>123</v>
      </c>
      <c r="AT142" s="193" t="s">
        <v>118</v>
      </c>
      <c r="AU142" s="193" t="s">
        <v>72</v>
      </c>
      <c r="AY142" s="14" t="s">
        <v>124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4" t="s">
        <v>79</v>
      </c>
      <c r="BK142" s="194">
        <f>ROUND(I142*H142,2)</f>
        <v>0</v>
      </c>
      <c r="BL142" s="14" t="s">
        <v>123</v>
      </c>
      <c r="BM142" s="193" t="s">
        <v>225</v>
      </c>
    </row>
    <row r="143" s="2" customFormat="1">
      <c r="A143" s="35"/>
      <c r="B143" s="36"/>
      <c r="C143" s="37"/>
      <c r="D143" s="195" t="s">
        <v>125</v>
      </c>
      <c r="E143" s="37"/>
      <c r="F143" s="196" t="s">
        <v>224</v>
      </c>
      <c r="G143" s="37"/>
      <c r="H143" s="37"/>
      <c r="I143" s="197"/>
      <c r="J143" s="37"/>
      <c r="K143" s="37"/>
      <c r="L143" s="41"/>
      <c r="M143" s="198"/>
      <c r="N143" s="199"/>
      <c r="O143" s="81"/>
      <c r="P143" s="81"/>
      <c r="Q143" s="81"/>
      <c r="R143" s="81"/>
      <c r="S143" s="81"/>
      <c r="T143" s="82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125</v>
      </c>
      <c r="AU143" s="14" t="s">
        <v>72</v>
      </c>
    </row>
    <row r="144" s="2" customFormat="1" ht="33" customHeight="1">
      <c r="A144" s="35"/>
      <c r="B144" s="36"/>
      <c r="C144" s="182" t="s">
        <v>177</v>
      </c>
      <c r="D144" s="182" t="s">
        <v>118</v>
      </c>
      <c r="E144" s="183" t="s">
        <v>226</v>
      </c>
      <c r="F144" s="184" t="s">
        <v>227</v>
      </c>
      <c r="G144" s="185" t="s">
        <v>132</v>
      </c>
      <c r="H144" s="186">
        <v>4</v>
      </c>
      <c r="I144" s="187"/>
      <c r="J144" s="188">
        <f>ROUND(I144*H144,2)</f>
        <v>0</v>
      </c>
      <c r="K144" s="184" t="s">
        <v>122</v>
      </c>
      <c r="L144" s="41"/>
      <c r="M144" s="189" t="s">
        <v>19</v>
      </c>
      <c r="N144" s="190" t="s">
        <v>43</v>
      </c>
      <c r="O144" s="81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3" t="s">
        <v>123</v>
      </c>
      <c r="AT144" s="193" t="s">
        <v>118</v>
      </c>
      <c r="AU144" s="193" t="s">
        <v>72</v>
      </c>
      <c r="AY144" s="14" t="s">
        <v>124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4" t="s">
        <v>79</v>
      </c>
      <c r="BK144" s="194">
        <f>ROUND(I144*H144,2)</f>
        <v>0</v>
      </c>
      <c r="BL144" s="14" t="s">
        <v>123</v>
      </c>
      <c r="BM144" s="193" t="s">
        <v>228</v>
      </c>
    </row>
    <row r="145" s="2" customFormat="1">
      <c r="A145" s="35"/>
      <c r="B145" s="36"/>
      <c r="C145" s="37"/>
      <c r="D145" s="195" t="s">
        <v>125</v>
      </c>
      <c r="E145" s="37"/>
      <c r="F145" s="196" t="s">
        <v>227</v>
      </c>
      <c r="G145" s="37"/>
      <c r="H145" s="37"/>
      <c r="I145" s="197"/>
      <c r="J145" s="37"/>
      <c r="K145" s="37"/>
      <c r="L145" s="41"/>
      <c r="M145" s="198"/>
      <c r="N145" s="199"/>
      <c r="O145" s="81"/>
      <c r="P145" s="81"/>
      <c r="Q145" s="81"/>
      <c r="R145" s="81"/>
      <c r="S145" s="81"/>
      <c r="T145" s="82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125</v>
      </c>
      <c r="AU145" s="14" t="s">
        <v>72</v>
      </c>
    </row>
    <row r="146" s="2" customFormat="1" ht="33" customHeight="1">
      <c r="A146" s="35"/>
      <c r="B146" s="36"/>
      <c r="C146" s="182" t="s">
        <v>229</v>
      </c>
      <c r="D146" s="182" t="s">
        <v>118</v>
      </c>
      <c r="E146" s="183" t="s">
        <v>230</v>
      </c>
      <c r="F146" s="184" t="s">
        <v>231</v>
      </c>
      <c r="G146" s="185" t="s">
        <v>132</v>
      </c>
      <c r="H146" s="186">
        <v>2</v>
      </c>
      <c r="I146" s="187"/>
      <c r="J146" s="188">
        <f>ROUND(I146*H146,2)</f>
        <v>0</v>
      </c>
      <c r="K146" s="184" t="s">
        <v>122</v>
      </c>
      <c r="L146" s="41"/>
      <c r="M146" s="189" t="s">
        <v>19</v>
      </c>
      <c r="N146" s="190" t="s">
        <v>43</v>
      </c>
      <c r="O146" s="81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3" t="s">
        <v>123</v>
      </c>
      <c r="AT146" s="193" t="s">
        <v>118</v>
      </c>
      <c r="AU146" s="193" t="s">
        <v>72</v>
      </c>
      <c r="AY146" s="14" t="s">
        <v>124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4" t="s">
        <v>79</v>
      </c>
      <c r="BK146" s="194">
        <f>ROUND(I146*H146,2)</f>
        <v>0</v>
      </c>
      <c r="BL146" s="14" t="s">
        <v>123</v>
      </c>
      <c r="BM146" s="193" t="s">
        <v>232</v>
      </c>
    </row>
    <row r="147" s="2" customFormat="1">
      <c r="A147" s="35"/>
      <c r="B147" s="36"/>
      <c r="C147" s="37"/>
      <c r="D147" s="195" t="s">
        <v>125</v>
      </c>
      <c r="E147" s="37"/>
      <c r="F147" s="196" t="s">
        <v>231</v>
      </c>
      <c r="G147" s="37"/>
      <c r="H147" s="37"/>
      <c r="I147" s="197"/>
      <c r="J147" s="37"/>
      <c r="K147" s="37"/>
      <c r="L147" s="41"/>
      <c r="M147" s="198"/>
      <c r="N147" s="199"/>
      <c r="O147" s="81"/>
      <c r="P147" s="81"/>
      <c r="Q147" s="81"/>
      <c r="R147" s="81"/>
      <c r="S147" s="81"/>
      <c r="T147" s="8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125</v>
      </c>
      <c r="AU147" s="14" t="s">
        <v>72</v>
      </c>
    </row>
    <row r="148" s="2" customFormat="1" ht="24.15" customHeight="1">
      <c r="A148" s="35"/>
      <c r="B148" s="36"/>
      <c r="C148" s="182" t="s">
        <v>180</v>
      </c>
      <c r="D148" s="182" t="s">
        <v>118</v>
      </c>
      <c r="E148" s="183" t="s">
        <v>233</v>
      </c>
      <c r="F148" s="184" t="s">
        <v>234</v>
      </c>
      <c r="G148" s="185" t="s">
        <v>132</v>
      </c>
      <c r="H148" s="186">
        <v>2</v>
      </c>
      <c r="I148" s="187"/>
      <c r="J148" s="188">
        <f>ROUND(I148*H148,2)</f>
        <v>0</v>
      </c>
      <c r="K148" s="184" t="s">
        <v>122</v>
      </c>
      <c r="L148" s="41"/>
      <c r="M148" s="189" t="s">
        <v>19</v>
      </c>
      <c r="N148" s="190" t="s">
        <v>43</v>
      </c>
      <c r="O148" s="81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3" t="s">
        <v>123</v>
      </c>
      <c r="AT148" s="193" t="s">
        <v>118</v>
      </c>
      <c r="AU148" s="193" t="s">
        <v>72</v>
      </c>
      <c r="AY148" s="14" t="s">
        <v>124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4" t="s">
        <v>79</v>
      </c>
      <c r="BK148" s="194">
        <f>ROUND(I148*H148,2)</f>
        <v>0</v>
      </c>
      <c r="BL148" s="14" t="s">
        <v>123</v>
      </c>
      <c r="BM148" s="193" t="s">
        <v>235</v>
      </c>
    </row>
    <row r="149" s="2" customFormat="1">
      <c r="A149" s="35"/>
      <c r="B149" s="36"/>
      <c r="C149" s="37"/>
      <c r="D149" s="195" t="s">
        <v>125</v>
      </c>
      <c r="E149" s="37"/>
      <c r="F149" s="196" t="s">
        <v>234</v>
      </c>
      <c r="G149" s="37"/>
      <c r="H149" s="37"/>
      <c r="I149" s="197"/>
      <c r="J149" s="37"/>
      <c r="K149" s="37"/>
      <c r="L149" s="41"/>
      <c r="M149" s="198"/>
      <c r="N149" s="199"/>
      <c r="O149" s="81"/>
      <c r="P149" s="81"/>
      <c r="Q149" s="81"/>
      <c r="R149" s="81"/>
      <c r="S149" s="81"/>
      <c r="T149" s="82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125</v>
      </c>
      <c r="AU149" s="14" t="s">
        <v>72</v>
      </c>
    </row>
    <row r="150" s="2" customFormat="1" ht="33" customHeight="1">
      <c r="A150" s="35"/>
      <c r="B150" s="36"/>
      <c r="C150" s="182" t="s">
        <v>236</v>
      </c>
      <c r="D150" s="182" t="s">
        <v>118</v>
      </c>
      <c r="E150" s="183" t="s">
        <v>237</v>
      </c>
      <c r="F150" s="184" t="s">
        <v>238</v>
      </c>
      <c r="G150" s="185" t="s">
        <v>132</v>
      </c>
      <c r="H150" s="186">
        <v>10</v>
      </c>
      <c r="I150" s="187"/>
      <c r="J150" s="188">
        <f>ROUND(I150*H150,2)</f>
        <v>0</v>
      </c>
      <c r="K150" s="184" t="s">
        <v>122</v>
      </c>
      <c r="L150" s="41"/>
      <c r="M150" s="189" t="s">
        <v>19</v>
      </c>
      <c r="N150" s="190" t="s">
        <v>43</v>
      </c>
      <c r="O150" s="81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3" t="s">
        <v>123</v>
      </c>
      <c r="AT150" s="193" t="s">
        <v>118</v>
      </c>
      <c r="AU150" s="193" t="s">
        <v>72</v>
      </c>
      <c r="AY150" s="14" t="s">
        <v>124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4" t="s">
        <v>79</v>
      </c>
      <c r="BK150" s="194">
        <f>ROUND(I150*H150,2)</f>
        <v>0</v>
      </c>
      <c r="BL150" s="14" t="s">
        <v>123</v>
      </c>
      <c r="BM150" s="193" t="s">
        <v>239</v>
      </c>
    </row>
    <row r="151" s="2" customFormat="1">
      <c r="A151" s="35"/>
      <c r="B151" s="36"/>
      <c r="C151" s="37"/>
      <c r="D151" s="195" t="s">
        <v>125</v>
      </c>
      <c r="E151" s="37"/>
      <c r="F151" s="196" t="s">
        <v>238</v>
      </c>
      <c r="G151" s="37"/>
      <c r="H151" s="37"/>
      <c r="I151" s="197"/>
      <c r="J151" s="37"/>
      <c r="K151" s="37"/>
      <c r="L151" s="41"/>
      <c r="M151" s="198"/>
      <c r="N151" s="199"/>
      <c r="O151" s="81"/>
      <c r="P151" s="81"/>
      <c r="Q151" s="81"/>
      <c r="R151" s="81"/>
      <c r="S151" s="81"/>
      <c r="T151" s="82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125</v>
      </c>
      <c r="AU151" s="14" t="s">
        <v>72</v>
      </c>
    </row>
    <row r="152" s="2" customFormat="1" ht="33" customHeight="1">
      <c r="A152" s="35"/>
      <c r="B152" s="36"/>
      <c r="C152" s="182" t="s">
        <v>184</v>
      </c>
      <c r="D152" s="182" t="s">
        <v>118</v>
      </c>
      <c r="E152" s="183" t="s">
        <v>240</v>
      </c>
      <c r="F152" s="184" t="s">
        <v>241</v>
      </c>
      <c r="G152" s="185" t="s">
        <v>132</v>
      </c>
      <c r="H152" s="186">
        <v>10</v>
      </c>
      <c r="I152" s="187"/>
      <c r="J152" s="188">
        <f>ROUND(I152*H152,2)</f>
        <v>0</v>
      </c>
      <c r="K152" s="184" t="s">
        <v>122</v>
      </c>
      <c r="L152" s="41"/>
      <c r="M152" s="189" t="s">
        <v>19</v>
      </c>
      <c r="N152" s="190" t="s">
        <v>43</v>
      </c>
      <c r="O152" s="81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3" t="s">
        <v>123</v>
      </c>
      <c r="AT152" s="193" t="s">
        <v>118</v>
      </c>
      <c r="AU152" s="193" t="s">
        <v>72</v>
      </c>
      <c r="AY152" s="14" t="s">
        <v>124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4" t="s">
        <v>79</v>
      </c>
      <c r="BK152" s="194">
        <f>ROUND(I152*H152,2)</f>
        <v>0</v>
      </c>
      <c r="BL152" s="14" t="s">
        <v>123</v>
      </c>
      <c r="BM152" s="193" t="s">
        <v>242</v>
      </c>
    </row>
    <row r="153" s="2" customFormat="1">
      <c r="A153" s="35"/>
      <c r="B153" s="36"/>
      <c r="C153" s="37"/>
      <c r="D153" s="195" t="s">
        <v>125</v>
      </c>
      <c r="E153" s="37"/>
      <c r="F153" s="196" t="s">
        <v>241</v>
      </c>
      <c r="G153" s="37"/>
      <c r="H153" s="37"/>
      <c r="I153" s="197"/>
      <c r="J153" s="37"/>
      <c r="K153" s="37"/>
      <c r="L153" s="41"/>
      <c r="M153" s="198"/>
      <c r="N153" s="199"/>
      <c r="O153" s="81"/>
      <c r="P153" s="81"/>
      <c r="Q153" s="81"/>
      <c r="R153" s="81"/>
      <c r="S153" s="81"/>
      <c r="T153" s="82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125</v>
      </c>
      <c r="AU153" s="14" t="s">
        <v>72</v>
      </c>
    </row>
    <row r="154" s="2" customFormat="1" ht="33" customHeight="1">
      <c r="A154" s="35"/>
      <c r="B154" s="36"/>
      <c r="C154" s="182" t="s">
        <v>243</v>
      </c>
      <c r="D154" s="182" t="s">
        <v>118</v>
      </c>
      <c r="E154" s="183" t="s">
        <v>244</v>
      </c>
      <c r="F154" s="184" t="s">
        <v>245</v>
      </c>
      <c r="G154" s="185" t="s">
        <v>132</v>
      </c>
      <c r="H154" s="186">
        <v>4</v>
      </c>
      <c r="I154" s="187"/>
      <c r="J154" s="188">
        <f>ROUND(I154*H154,2)</f>
        <v>0</v>
      </c>
      <c r="K154" s="184" t="s">
        <v>122</v>
      </c>
      <c r="L154" s="41"/>
      <c r="M154" s="189" t="s">
        <v>19</v>
      </c>
      <c r="N154" s="190" t="s">
        <v>43</v>
      </c>
      <c r="O154" s="81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3" t="s">
        <v>123</v>
      </c>
      <c r="AT154" s="193" t="s">
        <v>118</v>
      </c>
      <c r="AU154" s="193" t="s">
        <v>72</v>
      </c>
      <c r="AY154" s="14" t="s">
        <v>124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4" t="s">
        <v>79</v>
      </c>
      <c r="BK154" s="194">
        <f>ROUND(I154*H154,2)</f>
        <v>0</v>
      </c>
      <c r="BL154" s="14" t="s">
        <v>123</v>
      </c>
      <c r="BM154" s="193" t="s">
        <v>246</v>
      </c>
    </row>
    <row r="155" s="2" customFormat="1">
      <c r="A155" s="35"/>
      <c r="B155" s="36"/>
      <c r="C155" s="37"/>
      <c r="D155" s="195" t="s">
        <v>125</v>
      </c>
      <c r="E155" s="37"/>
      <c r="F155" s="196" t="s">
        <v>245</v>
      </c>
      <c r="G155" s="37"/>
      <c r="H155" s="37"/>
      <c r="I155" s="197"/>
      <c r="J155" s="37"/>
      <c r="K155" s="37"/>
      <c r="L155" s="41"/>
      <c r="M155" s="198"/>
      <c r="N155" s="199"/>
      <c r="O155" s="81"/>
      <c r="P155" s="81"/>
      <c r="Q155" s="81"/>
      <c r="R155" s="81"/>
      <c r="S155" s="81"/>
      <c r="T155" s="82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125</v>
      </c>
      <c r="AU155" s="14" t="s">
        <v>72</v>
      </c>
    </row>
    <row r="156" s="2" customFormat="1" ht="33" customHeight="1">
      <c r="A156" s="35"/>
      <c r="B156" s="36"/>
      <c r="C156" s="182" t="s">
        <v>187</v>
      </c>
      <c r="D156" s="182" t="s">
        <v>118</v>
      </c>
      <c r="E156" s="183" t="s">
        <v>247</v>
      </c>
      <c r="F156" s="184" t="s">
        <v>248</v>
      </c>
      <c r="G156" s="185" t="s">
        <v>132</v>
      </c>
      <c r="H156" s="186">
        <v>4</v>
      </c>
      <c r="I156" s="187"/>
      <c r="J156" s="188">
        <f>ROUND(I156*H156,2)</f>
        <v>0</v>
      </c>
      <c r="K156" s="184" t="s">
        <v>122</v>
      </c>
      <c r="L156" s="41"/>
      <c r="M156" s="189" t="s">
        <v>19</v>
      </c>
      <c r="N156" s="190" t="s">
        <v>43</v>
      </c>
      <c r="O156" s="81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3" t="s">
        <v>123</v>
      </c>
      <c r="AT156" s="193" t="s">
        <v>118</v>
      </c>
      <c r="AU156" s="193" t="s">
        <v>72</v>
      </c>
      <c r="AY156" s="14" t="s">
        <v>124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4" t="s">
        <v>79</v>
      </c>
      <c r="BK156" s="194">
        <f>ROUND(I156*H156,2)</f>
        <v>0</v>
      </c>
      <c r="BL156" s="14" t="s">
        <v>123</v>
      </c>
      <c r="BM156" s="193" t="s">
        <v>249</v>
      </c>
    </row>
    <row r="157" s="2" customFormat="1">
      <c r="A157" s="35"/>
      <c r="B157" s="36"/>
      <c r="C157" s="37"/>
      <c r="D157" s="195" t="s">
        <v>125</v>
      </c>
      <c r="E157" s="37"/>
      <c r="F157" s="196" t="s">
        <v>248</v>
      </c>
      <c r="G157" s="37"/>
      <c r="H157" s="37"/>
      <c r="I157" s="197"/>
      <c r="J157" s="37"/>
      <c r="K157" s="37"/>
      <c r="L157" s="41"/>
      <c r="M157" s="198"/>
      <c r="N157" s="199"/>
      <c r="O157" s="81"/>
      <c r="P157" s="81"/>
      <c r="Q157" s="81"/>
      <c r="R157" s="81"/>
      <c r="S157" s="81"/>
      <c r="T157" s="82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125</v>
      </c>
      <c r="AU157" s="14" t="s">
        <v>72</v>
      </c>
    </row>
    <row r="158" s="2" customFormat="1" ht="33" customHeight="1">
      <c r="A158" s="35"/>
      <c r="B158" s="36"/>
      <c r="C158" s="182" t="s">
        <v>250</v>
      </c>
      <c r="D158" s="182" t="s">
        <v>118</v>
      </c>
      <c r="E158" s="183" t="s">
        <v>251</v>
      </c>
      <c r="F158" s="184" t="s">
        <v>252</v>
      </c>
      <c r="G158" s="185" t="s">
        <v>132</v>
      </c>
      <c r="H158" s="186">
        <v>2</v>
      </c>
      <c r="I158" s="187"/>
      <c r="J158" s="188">
        <f>ROUND(I158*H158,2)</f>
        <v>0</v>
      </c>
      <c r="K158" s="184" t="s">
        <v>122</v>
      </c>
      <c r="L158" s="41"/>
      <c r="M158" s="189" t="s">
        <v>19</v>
      </c>
      <c r="N158" s="190" t="s">
        <v>43</v>
      </c>
      <c r="O158" s="81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3" t="s">
        <v>123</v>
      </c>
      <c r="AT158" s="193" t="s">
        <v>118</v>
      </c>
      <c r="AU158" s="193" t="s">
        <v>72</v>
      </c>
      <c r="AY158" s="14" t="s">
        <v>124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4" t="s">
        <v>79</v>
      </c>
      <c r="BK158" s="194">
        <f>ROUND(I158*H158,2)</f>
        <v>0</v>
      </c>
      <c r="BL158" s="14" t="s">
        <v>123</v>
      </c>
      <c r="BM158" s="193" t="s">
        <v>253</v>
      </c>
    </row>
    <row r="159" s="2" customFormat="1">
      <c r="A159" s="35"/>
      <c r="B159" s="36"/>
      <c r="C159" s="37"/>
      <c r="D159" s="195" t="s">
        <v>125</v>
      </c>
      <c r="E159" s="37"/>
      <c r="F159" s="196" t="s">
        <v>252</v>
      </c>
      <c r="G159" s="37"/>
      <c r="H159" s="37"/>
      <c r="I159" s="197"/>
      <c r="J159" s="37"/>
      <c r="K159" s="37"/>
      <c r="L159" s="41"/>
      <c r="M159" s="198"/>
      <c r="N159" s="199"/>
      <c r="O159" s="81"/>
      <c r="P159" s="81"/>
      <c r="Q159" s="81"/>
      <c r="R159" s="81"/>
      <c r="S159" s="81"/>
      <c r="T159" s="82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125</v>
      </c>
      <c r="AU159" s="14" t="s">
        <v>72</v>
      </c>
    </row>
    <row r="160" s="2" customFormat="1" ht="24.15" customHeight="1">
      <c r="A160" s="35"/>
      <c r="B160" s="36"/>
      <c r="C160" s="182" t="s">
        <v>191</v>
      </c>
      <c r="D160" s="182" t="s">
        <v>118</v>
      </c>
      <c r="E160" s="183" t="s">
        <v>254</v>
      </c>
      <c r="F160" s="184" t="s">
        <v>255</v>
      </c>
      <c r="G160" s="185" t="s">
        <v>132</v>
      </c>
      <c r="H160" s="186">
        <v>2</v>
      </c>
      <c r="I160" s="187"/>
      <c r="J160" s="188">
        <f>ROUND(I160*H160,2)</f>
        <v>0</v>
      </c>
      <c r="K160" s="184" t="s">
        <v>122</v>
      </c>
      <c r="L160" s="41"/>
      <c r="M160" s="189" t="s">
        <v>19</v>
      </c>
      <c r="N160" s="190" t="s">
        <v>43</v>
      </c>
      <c r="O160" s="81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3" t="s">
        <v>123</v>
      </c>
      <c r="AT160" s="193" t="s">
        <v>118</v>
      </c>
      <c r="AU160" s="193" t="s">
        <v>72</v>
      </c>
      <c r="AY160" s="14" t="s">
        <v>124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4" t="s">
        <v>79</v>
      </c>
      <c r="BK160" s="194">
        <f>ROUND(I160*H160,2)</f>
        <v>0</v>
      </c>
      <c r="BL160" s="14" t="s">
        <v>123</v>
      </c>
      <c r="BM160" s="193" t="s">
        <v>256</v>
      </c>
    </row>
    <row r="161" s="2" customFormat="1">
      <c r="A161" s="35"/>
      <c r="B161" s="36"/>
      <c r="C161" s="37"/>
      <c r="D161" s="195" t="s">
        <v>125</v>
      </c>
      <c r="E161" s="37"/>
      <c r="F161" s="196" t="s">
        <v>255</v>
      </c>
      <c r="G161" s="37"/>
      <c r="H161" s="37"/>
      <c r="I161" s="197"/>
      <c r="J161" s="37"/>
      <c r="K161" s="37"/>
      <c r="L161" s="41"/>
      <c r="M161" s="198"/>
      <c r="N161" s="199"/>
      <c r="O161" s="81"/>
      <c r="P161" s="81"/>
      <c r="Q161" s="81"/>
      <c r="R161" s="81"/>
      <c r="S161" s="81"/>
      <c r="T161" s="82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125</v>
      </c>
      <c r="AU161" s="14" t="s">
        <v>72</v>
      </c>
    </row>
    <row r="162" s="2" customFormat="1" ht="33" customHeight="1">
      <c r="A162" s="35"/>
      <c r="B162" s="36"/>
      <c r="C162" s="182" t="s">
        <v>257</v>
      </c>
      <c r="D162" s="182" t="s">
        <v>118</v>
      </c>
      <c r="E162" s="183" t="s">
        <v>258</v>
      </c>
      <c r="F162" s="184" t="s">
        <v>259</v>
      </c>
      <c r="G162" s="185" t="s">
        <v>132</v>
      </c>
      <c r="H162" s="186">
        <v>8</v>
      </c>
      <c r="I162" s="187"/>
      <c r="J162" s="188">
        <f>ROUND(I162*H162,2)</f>
        <v>0</v>
      </c>
      <c r="K162" s="184" t="s">
        <v>122</v>
      </c>
      <c r="L162" s="41"/>
      <c r="M162" s="189" t="s">
        <v>19</v>
      </c>
      <c r="N162" s="190" t="s">
        <v>43</v>
      </c>
      <c r="O162" s="81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3" t="s">
        <v>123</v>
      </c>
      <c r="AT162" s="193" t="s">
        <v>118</v>
      </c>
      <c r="AU162" s="193" t="s">
        <v>72</v>
      </c>
      <c r="AY162" s="14" t="s">
        <v>124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4" t="s">
        <v>79</v>
      </c>
      <c r="BK162" s="194">
        <f>ROUND(I162*H162,2)</f>
        <v>0</v>
      </c>
      <c r="BL162" s="14" t="s">
        <v>123</v>
      </c>
      <c r="BM162" s="193" t="s">
        <v>260</v>
      </c>
    </row>
    <row r="163" s="2" customFormat="1">
      <c r="A163" s="35"/>
      <c r="B163" s="36"/>
      <c r="C163" s="37"/>
      <c r="D163" s="195" t="s">
        <v>125</v>
      </c>
      <c r="E163" s="37"/>
      <c r="F163" s="196" t="s">
        <v>259</v>
      </c>
      <c r="G163" s="37"/>
      <c r="H163" s="37"/>
      <c r="I163" s="197"/>
      <c r="J163" s="37"/>
      <c r="K163" s="37"/>
      <c r="L163" s="41"/>
      <c r="M163" s="198"/>
      <c r="N163" s="199"/>
      <c r="O163" s="81"/>
      <c r="P163" s="81"/>
      <c r="Q163" s="81"/>
      <c r="R163" s="81"/>
      <c r="S163" s="81"/>
      <c r="T163" s="82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125</v>
      </c>
      <c r="AU163" s="14" t="s">
        <v>72</v>
      </c>
    </row>
    <row r="164" s="2" customFormat="1" ht="33" customHeight="1">
      <c r="A164" s="35"/>
      <c r="B164" s="36"/>
      <c r="C164" s="182" t="s">
        <v>194</v>
      </c>
      <c r="D164" s="182" t="s">
        <v>118</v>
      </c>
      <c r="E164" s="183" t="s">
        <v>261</v>
      </c>
      <c r="F164" s="184" t="s">
        <v>262</v>
      </c>
      <c r="G164" s="185" t="s">
        <v>132</v>
      </c>
      <c r="H164" s="186">
        <v>8</v>
      </c>
      <c r="I164" s="187"/>
      <c r="J164" s="188">
        <f>ROUND(I164*H164,2)</f>
        <v>0</v>
      </c>
      <c r="K164" s="184" t="s">
        <v>122</v>
      </c>
      <c r="L164" s="41"/>
      <c r="M164" s="189" t="s">
        <v>19</v>
      </c>
      <c r="N164" s="190" t="s">
        <v>43</v>
      </c>
      <c r="O164" s="81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3" t="s">
        <v>123</v>
      </c>
      <c r="AT164" s="193" t="s">
        <v>118</v>
      </c>
      <c r="AU164" s="193" t="s">
        <v>72</v>
      </c>
      <c r="AY164" s="14" t="s">
        <v>124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4" t="s">
        <v>79</v>
      </c>
      <c r="BK164" s="194">
        <f>ROUND(I164*H164,2)</f>
        <v>0</v>
      </c>
      <c r="BL164" s="14" t="s">
        <v>123</v>
      </c>
      <c r="BM164" s="193" t="s">
        <v>263</v>
      </c>
    </row>
    <row r="165" s="2" customFormat="1">
      <c r="A165" s="35"/>
      <c r="B165" s="36"/>
      <c r="C165" s="37"/>
      <c r="D165" s="195" t="s">
        <v>125</v>
      </c>
      <c r="E165" s="37"/>
      <c r="F165" s="196" t="s">
        <v>262</v>
      </c>
      <c r="G165" s="37"/>
      <c r="H165" s="37"/>
      <c r="I165" s="197"/>
      <c r="J165" s="37"/>
      <c r="K165" s="37"/>
      <c r="L165" s="41"/>
      <c r="M165" s="198"/>
      <c r="N165" s="199"/>
      <c r="O165" s="81"/>
      <c r="P165" s="81"/>
      <c r="Q165" s="81"/>
      <c r="R165" s="81"/>
      <c r="S165" s="81"/>
      <c r="T165" s="82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125</v>
      </c>
      <c r="AU165" s="14" t="s">
        <v>72</v>
      </c>
    </row>
    <row r="166" s="2" customFormat="1" ht="33" customHeight="1">
      <c r="A166" s="35"/>
      <c r="B166" s="36"/>
      <c r="C166" s="182" t="s">
        <v>264</v>
      </c>
      <c r="D166" s="182" t="s">
        <v>118</v>
      </c>
      <c r="E166" s="183" t="s">
        <v>265</v>
      </c>
      <c r="F166" s="184" t="s">
        <v>266</v>
      </c>
      <c r="G166" s="185" t="s">
        <v>132</v>
      </c>
      <c r="H166" s="186">
        <v>2</v>
      </c>
      <c r="I166" s="187"/>
      <c r="J166" s="188">
        <f>ROUND(I166*H166,2)</f>
        <v>0</v>
      </c>
      <c r="K166" s="184" t="s">
        <v>122</v>
      </c>
      <c r="L166" s="41"/>
      <c r="M166" s="189" t="s">
        <v>19</v>
      </c>
      <c r="N166" s="190" t="s">
        <v>43</v>
      </c>
      <c r="O166" s="81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3" t="s">
        <v>123</v>
      </c>
      <c r="AT166" s="193" t="s">
        <v>118</v>
      </c>
      <c r="AU166" s="193" t="s">
        <v>72</v>
      </c>
      <c r="AY166" s="14" t="s">
        <v>124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4" t="s">
        <v>79</v>
      </c>
      <c r="BK166" s="194">
        <f>ROUND(I166*H166,2)</f>
        <v>0</v>
      </c>
      <c r="BL166" s="14" t="s">
        <v>123</v>
      </c>
      <c r="BM166" s="193" t="s">
        <v>267</v>
      </c>
    </row>
    <row r="167" s="2" customFormat="1">
      <c r="A167" s="35"/>
      <c r="B167" s="36"/>
      <c r="C167" s="37"/>
      <c r="D167" s="195" t="s">
        <v>125</v>
      </c>
      <c r="E167" s="37"/>
      <c r="F167" s="196" t="s">
        <v>266</v>
      </c>
      <c r="G167" s="37"/>
      <c r="H167" s="37"/>
      <c r="I167" s="197"/>
      <c r="J167" s="37"/>
      <c r="K167" s="37"/>
      <c r="L167" s="41"/>
      <c r="M167" s="198"/>
      <c r="N167" s="199"/>
      <c r="O167" s="81"/>
      <c r="P167" s="81"/>
      <c r="Q167" s="81"/>
      <c r="R167" s="81"/>
      <c r="S167" s="81"/>
      <c r="T167" s="82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125</v>
      </c>
      <c r="AU167" s="14" t="s">
        <v>72</v>
      </c>
    </row>
    <row r="168" s="2" customFormat="1" ht="33" customHeight="1">
      <c r="A168" s="35"/>
      <c r="B168" s="36"/>
      <c r="C168" s="182" t="s">
        <v>197</v>
      </c>
      <c r="D168" s="182" t="s">
        <v>118</v>
      </c>
      <c r="E168" s="183" t="s">
        <v>268</v>
      </c>
      <c r="F168" s="184" t="s">
        <v>269</v>
      </c>
      <c r="G168" s="185" t="s">
        <v>132</v>
      </c>
      <c r="H168" s="186">
        <v>2</v>
      </c>
      <c r="I168" s="187"/>
      <c r="J168" s="188">
        <f>ROUND(I168*H168,2)</f>
        <v>0</v>
      </c>
      <c r="K168" s="184" t="s">
        <v>122</v>
      </c>
      <c r="L168" s="41"/>
      <c r="M168" s="189" t="s">
        <v>19</v>
      </c>
      <c r="N168" s="190" t="s">
        <v>43</v>
      </c>
      <c r="O168" s="81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3" t="s">
        <v>123</v>
      </c>
      <c r="AT168" s="193" t="s">
        <v>118</v>
      </c>
      <c r="AU168" s="193" t="s">
        <v>72</v>
      </c>
      <c r="AY168" s="14" t="s">
        <v>124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4" t="s">
        <v>79</v>
      </c>
      <c r="BK168" s="194">
        <f>ROUND(I168*H168,2)</f>
        <v>0</v>
      </c>
      <c r="BL168" s="14" t="s">
        <v>123</v>
      </c>
      <c r="BM168" s="193" t="s">
        <v>270</v>
      </c>
    </row>
    <row r="169" s="2" customFormat="1">
      <c r="A169" s="35"/>
      <c r="B169" s="36"/>
      <c r="C169" s="37"/>
      <c r="D169" s="195" t="s">
        <v>125</v>
      </c>
      <c r="E169" s="37"/>
      <c r="F169" s="196" t="s">
        <v>269</v>
      </c>
      <c r="G169" s="37"/>
      <c r="H169" s="37"/>
      <c r="I169" s="197"/>
      <c r="J169" s="37"/>
      <c r="K169" s="37"/>
      <c r="L169" s="41"/>
      <c r="M169" s="198"/>
      <c r="N169" s="199"/>
      <c r="O169" s="81"/>
      <c r="P169" s="81"/>
      <c r="Q169" s="81"/>
      <c r="R169" s="81"/>
      <c r="S169" s="81"/>
      <c r="T169" s="82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125</v>
      </c>
      <c r="AU169" s="14" t="s">
        <v>72</v>
      </c>
    </row>
    <row r="170" s="2" customFormat="1" ht="33" customHeight="1">
      <c r="A170" s="35"/>
      <c r="B170" s="36"/>
      <c r="C170" s="182" t="s">
        <v>271</v>
      </c>
      <c r="D170" s="182" t="s">
        <v>118</v>
      </c>
      <c r="E170" s="183" t="s">
        <v>272</v>
      </c>
      <c r="F170" s="184" t="s">
        <v>273</v>
      </c>
      <c r="G170" s="185" t="s">
        <v>132</v>
      </c>
      <c r="H170" s="186">
        <v>2</v>
      </c>
      <c r="I170" s="187"/>
      <c r="J170" s="188">
        <f>ROUND(I170*H170,2)</f>
        <v>0</v>
      </c>
      <c r="K170" s="184" t="s">
        <v>122</v>
      </c>
      <c r="L170" s="41"/>
      <c r="M170" s="189" t="s">
        <v>19</v>
      </c>
      <c r="N170" s="190" t="s">
        <v>43</v>
      </c>
      <c r="O170" s="81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3" t="s">
        <v>123</v>
      </c>
      <c r="AT170" s="193" t="s">
        <v>118</v>
      </c>
      <c r="AU170" s="193" t="s">
        <v>72</v>
      </c>
      <c r="AY170" s="14" t="s">
        <v>124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4" t="s">
        <v>79</v>
      </c>
      <c r="BK170" s="194">
        <f>ROUND(I170*H170,2)</f>
        <v>0</v>
      </c>
      <c r="BL170" s="14" t="s">
        <v>123</v>
      </c>
      <c r="BM170" s="193" t="s">
        <v>274</v>
      </c>
    </row>
    <row r="171" s="2" customFormat="1">
      <c r="A171" s="35"/>
      <c r="B171" s="36"/>
      <c r="C171" s="37"/>
      <c r="D171" s="195" t="s">
        <v>125</v>
      </c>
      <c r="E171" s="37"/>
      <c r="F171" s="196" t="s">
        <v>273</v>
      </c>
      <c r="G171" s="37"/>
      <c r="H171" s="37"/>
      <c r="I171" s="197"/>
      <c r="J171" s="37"/>
      <c r="K171" s="37"/>
      <c r="L171" s="41"/>
      <c r="M171" s="198"/>
      <c r="N171" s="199"/>
      <c r="O171" s="81"/>
      <c r="P171" s="81"/>
      <c r="Q171" s="81"/>
      <c r="R171" s="81"/>
      <c r="S171" s="81"/>
      <c r="T171" s="82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125</v>
      </c>
      <c r="AU171" s="14" t="s">
        <v>72</v>
      </c>
    </row>
    <row r="172" s="2" customFormat="1" ht="24.15" customHeight="1">
      <c r="A172" s="35"/>
      <c r="B172" s="36"/>
      <c r="C172" s="182" t="s">
        <v>200</v>
      </c>
      <c r="D172" s="182" t="s">
        <v>118</v>
      </c>
      <c r="E172" s="183" t="s">
        <v>275</v>
      </c>
      <c r="F172" s="184" t="s">
        <v>276</v>
      </c>
      <c r="G172" s="185" t="s">
        <v>132</v>
      </c>
      <c r="H172" s="186">
        <v>2</v>
      </c>
      <c r="I172" s="187"/>
      <c r="J172" s="188">
        <f>ROUND(I172*H172,2)</f>
        <v>0</v>
      </c>
      <c r="K172" s="184" t="s">
        <v>122</v>
      </c>
      <c r="L172" s="41"/>
      <c r="M172" s="189" t="s">
        <v>19</v>
      </c>
      <c r="N172" s="190" t="s">
        <v>43</v>
      </c>
      <c r="O172" s="81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3" t="s">
        <v>123</v>
      </c>
      <c r="AT172" s="193" t="s">
        <v>118</v>
      </c>
      <c r="AU172" s="193" t="s">
        <v>72</v>
      </c>
      <c r="AY172" s="14" t="s">
        <v>124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4" t="s">
        <v>79</v>
      </c>
      <c r="BK172" s="194">
        <f>ROUND(I172*H172,2)</f>
        <v>0</v>
      </c>
      <c r="BL172" s="14" t="s">
        <v>123</v>
      </c>
      <c r="BM172" s="193" t="s">
        <v>277</v>
      </c>
    </row>
    <row r="173" s="2" customFormat="1">
      <c r="A173" s="35"/>
      <c r="B173" s="36"/>
      <c r="C173" s="37"/>
      <c r="D173" s="195" t="s">
        <v>125</v>
      </c>
      <c r="E173" s="37"/>
      <c r="F173" s="196" t="s">
        <v>276</v>
      </c>
      <c r="G173" s="37"/>
      <c r="H173" s="37"/>
      <c r="I173" s="197"/>
      <c r="J173" s="37"/>
      <c r="K173" s="37"/>
      <c r="L173" s="41"/>
      <c r="M173" s="198"/>
      <c r="N173" s="199"/>
      <c r="O173" s="81"/>
      <c r="P173" s="81"/>
      <c r="Q173" s="81"/>
      <c r="R173" s="81"/>
      <c r="S173" s="81"/>
      <c r="T173" s="82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125</v>
      </c>
      <c r="AU173" s="14" t="s">
        <v>72</v>
      </c>
    </row>
    <row r="174" s="2" customFormat="1" ht="33" customHeight="1">
      <c r="A174" s="35"/>
      <c r="B174" s="36"/>
      <c r="C174" s="182" t="s">
        <v>278</v>
      </c>
      <c r="D174" s="182" t="s">
        <v>118</v>
      </c>
      <c r="E174" s="183" t="s">
        <v>279</v>
      </c>
      <c r="F174" s="184" t="s">
        <v>280</v>
      </c>
      <c r="G174" s="185" t="s">
        <v>132</v>
      </c>
      <c r="H174" s="186">
        <v>4</v>
      </c>
      <c r="I174" s="187"/>
      <c r="J174" s="188">
        <f>ROUND(I174*H174,2)</f>
        <v>0</v>
      </c>
      <c r="K174" s="184" t="s">
        <v>122</v>
      </c>
      <c r="L174" s="41"/>
      <c r="M174" s="189" t="s">
        <v>19</v>
      </c>
      <c r="N174" s="190" t="s">
        <v>43</v>
      </c>
      <c r="O174" s="81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3" t="s">
        <v>123</v>
      </c>
      <c r="AT174" s="193" t="s">
        <v>118</v>
      </c>
      <c r="AU174" s="193" t="s">
        <v>72</v>
      </c>
      <c r="AY174" s="14" t="s">
        <v>124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4" t="s">
        <v>79</v>
      </c>
      <c r="BK174" s="194">
        <f>ROUND(I174*H174,2)</f>
        <v>0</v>
      </c>
      <c r="BL174" s="14" t="s">
        <v>123</v>
      </c>
      <c r="BM174" s="193" t="s">
        <v>281</v>
      </c>
    </row>
    <row r="175" s="2" customFormat="1">
      <c r="A175" s="35"/>
      <c r="B175" s="36"/>
      <c r="C175" s="37"/>
      <c r="D175" s="195" t="s">
        <v>125</v>
      </c>
      <c r="E175" s="37"/>
      <c r="F175" s="196" t="s">
        <v>280</v>
      </c>
      <c r="G175" s="37"/>
      <c r="H175" s="37"/>
      <c r="I175" s="197"/>
      <c r="J175" s="37"/>
      <c r="K175" s="37"/>
      <c r="L175" s="41"/>
      <c r="M175" s="198"/>
      <c r="N175" s="199"/>
      <c r="O175" s="81"/>
      <c r="P175" s="81"/>
      <c r="Q175" s="81"/>
      <c r="R175" s="81"/>
      <c r="S175" s="81"/>
      <c r="T175" s="82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125</v>
      </c>
      <c r="AU175" s="14" t="s">
        <v>72</v>
      </c>
    </row>
    <row r="176" s="2" customFormat="1" ht="33" customHeight="1">
      <c r="A176" s="35"/>
      <c r="B176" s="36"/>
      <c r="C176" s="182" t="s">
        <v>204</v>
      </c>
      <c r="D176" s="182" t="s">
        <v>118</v>
      </c>
      <c r="E176" s="183" t="s">
        <v>282</v>
      </c>
      <c r="F176" s="184" t="s">
        <v>283</v>
      </c>
      <c r="G176" s="185" t="s">
        <v>132</v>
      </c>
      <c r="H176" s="186">
        <v>4</v>
      </c>
      <c r="I176" s="187"/>
      <c r="J176" s="188">
        <f>ROUND(I176*H176,2)</f>
        <v>0</v>
      </c>
      <c r="K176" s="184" t="s">
        <v>122</v>
      </c>
      <c r="L176" s="41"/>
      <c r="M176" s="189" t="s">
        <v>19</v>
      </c>
      <c r="N176" s="190" t="s">
        <v>43</v>
      </c>
      <c r="O176" s="81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3" t="s">
        <v>123</v>
      </c>
      <c r="AT176" s="193" t="s">
        <v>118</v>
      </c>
      <c r="AU176" s="193" t="s">
        <v>72</v>
      </c>
      <c r="AY176" s="14" t="s">
        <v>124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4" t="s">
        <v>79</v>
      </c>
      <c r="BK176" s="194">
        <f>ROUND(I176*H176,2)</f>
        <v>0</v>
      </c>
      <c r="BL176" s="14" t="s">
        <v>123</v>
      </c>
      <c r="BM176" s="193" t="s">
        <v>284</v>
      </c>
    </row>
    <row r="177" s="2" customFormat="1">
      <c r="A177" s="35"/>
      <c r="B177" s="36"/>
      <c r="C177" s="37"/>
      <c r="D177" s="195" t="s">
        <v>125</v>
      </c>
      <c r="E177" s="37"/>
      <c r="F177" s="196" t="s">
        <v>283</v>
      </c>
      <c r="G177" s="37"/>
      <c r="H177" s="37"/>
      <c r="I177" s="197"/>
      <c r="J177" s="37"/>
      <c r="K177" s="37"/>
      <c r="L177" s="41"/>
      <c r="M177" s="198"/>
      <c r="N177" s="199"/>
      <c r="O177" s="81"/>
      <c r="P177" s="81"/>
      <c r="Q177" s="81"/>
      <c r="R177" s="81"/>
      <c r="S177" s="81"/>
      <c r="T177" s="82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125</v>
      </c>
      <c r="AU177" s="14" t="s">
        <v>72</v>
      </c>
    </row>
    <row r="178" s="2" customFormat="1" ht="33" customHeight="1">
      <c r="A178" s="35"/>
      <c r="B178" s="36"/>
      <c r="C178" s="182" t="s">
        <v>285</v>
      </c>
      <c r="D178" s="182" t="s">
        <v>118</v>
      </c>
      <c r="E178" s="183" t="s">
        <v>286</v>
      </c>
      <c r="F178" s="184" t="s">
        <v>287</v>
      </c>
      <c r="G178" s="185" t="s">
        <v>132</v>
      </c>
      <c r="H178" s="186">
        <v>4</v>
      </c>
      <c r="I178" s="187"/>
      <c r="J178" s="188">
        <f>ROUND(I178*H178,2)</f>
        <v>0</v>
      </c>
      <c r="K178" s="184" t="s">
        <v>122</v>
      </c>
      <c r="L178" s="41"/>
      <c r="M178" s="189" t="s">
        <v>19</v>
      </c>
      <c r="N178" s="190" t="s">
        <v>43</v>
      </c>
      <c r="O178" s="81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3" t="s">
        <v>123</v>
      </c>
      <c r="AT178" s="193" t="s">
        <v>118</v>
      </c>
      <c r="AU178" s="193" t="s">
        <v>72</v>
      </c>
      <c r="AY178" s="14" t="s">
        <v>124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4" t="s">
        <v>79</v>
      </c>
      <c r="BK178" s="194">
        <f>ROUND(I178*H178,2)</f>
        <v>0</v>
      </c>
      <c r="BL178" s="14" t="s">
        <v>123</v>
      </c>
      <c r="BM178" s="193" t="s">
        <v>288</v>
      </c>
    </row>
    <row r="179" s="2" customFormat="1">
      <c r="A179" s="35"/>
      <c r="B179" s="36"/>
      <c r="C179" s="37"/>
      <c r="D179" s="195" t="s">
        <v>125</v>
      </c>
      <c r="E179" s="37"/>
      <c r="F179" s="196" t="s">
        <v>287</v>
      </c>
      <c r="G179" s="37"/>
      <c r="H179" s="37"/>
      <c r="I179" s="197"/>
      <c r="J179" s="37"/>
      <c r="K179" s="37"/>
      <c r="L179" s="41"/>
      <c r="M179" s="198"/>
      <c r="N179" s="199"/>
      <c r="O179" s="81"/>
      <c r="P179" s="81"/>
      <c r="Q179" s="81"/>
      <c r="R179" s="81"/>
      <c r="S179" s="81"/>
      <c r="T179" s="82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125</v>
      </c>
      <c r="AU179" s="14" t="s">
        <v>72</v>
      </c>
    </row>
    <row r="180" s="2" customFormat="1" ht="33" customHeight="1">
      <c r="A180" s="35"/>
      <c r="B180" s="36"/>
      <c r="C180" s="182" t="s">
        <v>207</v>
      </c>
      <c r="D180" s="182" t="s">
        <v>118</v>
      </c>
      <c r="E180" s="183" t="s">
        <v>289</v>
      </c>
      <c r="F180" s="184" t="s">
        <v>290</v>
      </c>
      <c r="G180" s="185" t="s">
        <v>132</v>
      </c>
      <c r="H180" s="186">
        <v>2</v>
      </c>
      <c r="I180" s="187"/>
      <c r="J180" s="188">
        <f>ROUND(I180*H180,2)</f>
        <v>0</v>
      </c>
      <c r="K180" s="184" t="s">
        <v>122</v>
      </c>
      <c r="L180" s="41"/>
      <c r="M180" s="189" t="s">
        <v>19</v>
      </c>
      <c r="N180" s="190" t="s">
        <v>43</v>
      </c>
      <c r="O180" s="81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3" t="s">
        <v>123</v>
      </c>
      <c r="AT180" s="193" t="s">
        <v>118</v>
      </c>
      <c r="AU180" s="193" t="s">
        <v>72</v>
      </c>
      <c r="AY180" s="14" t="s">
        <v>124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4" t="s">
        <v>79</v>
      </c>
      <c r="BK180" s="194">
        <f>ROUND(I180*H180,2)</f>
        <v>0</v>
      </c>
      <c r="BL180" s="14" t="s">
        <v>123</v>
      </c>
      <c r="BM180" s="193" t="s">
        <v>291</v>
      </c>
    </row>
    <row r="181" s="2" customFormat="1">
      <c r="A181" s="35"/>
      <c r="B181" s="36"/>
      <c r="C181" s="37"/>
      <c r="D181" s="195" t="s">
        <v>125</v>
      </c>
      <c r="E181" s="37"/>
      <c r="F181" s="196" t="s">
        <v>290</v>
      </c>
      <c r="G181" s="37"/>
      <c r="H181" s="37"/>
      <c r="I181" s="197"/>
      <c r="J181" s="37"/>
      <c r="K181" s="37"/>
      <c r="L181" s="41"/>
      <c r="M181" s="198"/>
      <c r="N181" s="199"/>
      <c r="O181" s="81"/>
      <c r="P181" s="81"/>
      <c r="Q181" s="81"/>
      <c r="R181" s="81"/>
      <c r="S181" s="81"/>
      <c r="T181" s="82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125</v>
      </c>
      <c r="AU181" s="14" t="s">
        <v>72</v>
      </c>
    </row>
    <row r="182" s="2" customFormat="1" ht="33" customHeight="1">
      <c r="A182" s="35"/>
      <c r="B182" s="36"/>
      <c r="C182" s="182" t="s">
        <v>292</v>
      </c>
      <c r="D182" s="182" t="s">
        <v>118</v>
      </c>
      <c r="E182" s="183" t="s">
        <v>293</v>
      </c>
      <c r="F182" s="184" t="s">
        <v>294</v>
      </c>
      <c r="G182" s="185" t="s">
        <v>132</v>
      </c>
      <c r="H182" s="186">
        <v>2</v>
      </c>
      <c r="I182" s="187"/>
      <c r="J182" s="188">
        <f>ROUND(I182*H182,2)</f>
        <v>0</v>
      </c>
      <c r="K182" s="184" t="s">
        <v>122</v>
      </c>
      <c r="L182" s="41"/>
      <c r="M182" s="189" t="s">
        <v>19</v>
      </c>
      <c r="N182" s="190" t="s">
        <v>43</v>
      </c>
      <c r="O182" s="81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3" t="s">
        <v>123</v>
      </c>
      <c r="AT182" s="193" t="s">
        <v>118</v>
      </c>
      <c r="AU182" s="193" t="s">
        <v>72</v>
      </c>
      <c r="AY182" s="14" t="s">
        <v>124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4" t="s">
        <v>79</v>
      </c>
      <c r="BK182" s="194">
        <f>ROUND(I182*H182,2)</f>
        <v>0</v>
      </c>
      <c r="BL182" s="14" t="s">
        <v>123</v>
      </c>
      <c r="BM182" s="193" t="s">
        <v>295</v>
      </c>
    </row>
    <row r="183" s="2" customFormat="1">
      <c r="A183" s="35"/>
      <c r="B183" s="36"/>
      <c r="C183" s="37"/>
      <c r="D183" s="195" t="s">
        <v>125</v>
      </c>
      <c r="E183" s="37"/>
      <c r="F183" s="196" t="s">
        <v>294</v>
      </c>
      <c r="G183" s="37"/>
      <c r="H183" s="37"/>
      <c r="I183" s="197"/>
      <c r="J183" s="37"/>
      <c r="K183" s="37"/>
      <c r="L183" s="41"/>
      <c r="M183" s="198"/>
      <c r="N183" s="199"/>
      <c r="O183" s="81"/>
      <c r="P183" s="81"/>
      <c r="Q183" s="81"/>
      <c r="R183" s="81"/>
      <c r="S183" s="81"/>
      <c r="T183" s="8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125</v>
      </c>
      <c r="AU183" s="14" t="s">
        <v>72</v>
      </c>
    </row>
    <row r="184" s="2" customFormat="1" ht="24.15" customHeight="1">
      <c r="A184" s="35"/>
      <c r="B184" s="36"/>
      <c r="C184" s="182" t="s">
        <v>211</v>
      </c>
      <c r="D184" s="182" t="s">
        <v>118</v>
      </c>
      <c r="E184" s="183" t="s">
        <v>296</v>
      </c>
      <c r="F184" s="184" t="s">
        <v>297</v>
      </c>
      <c r="G184" s="185" t="s">
        <v>132</v>
      </c>
      <c r="H184" s="186">
        <v>2</v>
      </c>
      <c r="I184" s="187"/>
      <c r="J184" s="188">
        <f>ROUND(I184*H184,2)</f>
        <v>0</v>
      </c>
      <c r="K184" s="184" t="s">
        <v>122</v>
      </c>
      <c r="L184" s="41"/>
      <c r="M184" s="189" t="s">
        <v>19</v>
      </c>
      <c r="N184" s="190" t="s">
        <v>43</v>
      </c>
      <c r="O184" s="81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3" t="s">
        <v>123</v>
      </c>
      <c r="AT184" s="193" t="s">
        <v>118</v>
      </c>
      <c r="AU184" s="193" t="s">
        <v>72</v>
      </c>
      <c r="AY184" s="14" t="s">
        <v>124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4" t="s">
        <v>79</v>
      </c>
      <c r="BK184" s="194">
        <f>ROUND(I184*H184,2)</f>
        <v>0</v>
      </c>
      <c r="BL184" s="14" t="s">
        <v>123</v>
      </c>
      <c r="BM184" s="193" t="s">
        <v>298</v>
      </c>
    </row>
    <row r="185" s="2" customFormat="1">
      <c r="A185" s="35"/>
      <c r="B185" s="36"/>
      <c r="C185" s="37"/>
      <c r="D185" s="195" t="s">
        <v>125</v>
      </c>
      <c r="E185" s="37"/>
      <c r="F185" s="196" t="s">
        <v>297</v>
      </c>
      <c r="G185" s="37"/>
      <c r="H185" s="37"/>
      <c r="I185" s="197"/>
      <c r="J185" s="37"/>
      <c r="K185" s="37"/>
      <c r="L185" s="41"/>
      <c r="M185" s="198"/>
      <c r="N185" s="199"/>
      <c r="O185" s="81"/>
      <c r="P185" s="81"/>
      <c r="Q185" s="81"/>
      <c r="R185" s="81"/>
      <c r="S185" s="81"/>
      <c r="T185" s="82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125</v>
      </c>
      <c r="AU185" s="14" t="s">
        <v>72</v>
      </c>
    </row>
    <row r="186" s="2" customFormat="1" ht="24.15" customHeight="1">
      <c r="A186" s="35"/>
      <c r="B186" s="36"/>
      <c r="C186" s="182" t="s">
        <v>299</v>
      </c>
      <c r="D186" s="182" t="s">
        <v>118</v>
      </c>
      <c r="E186" s="183" t="s">
        <v>300</v>
      </c>
      <c r="F186" s="184" t="s">
        <v>301</v>
      </c>
      <c r="G186" s="185" t="s">
        <v>132</v>
      </c>
      <c r="H186" s="186">
        <v>20</v>
      </c>
      <c r="I186" s="187"/>
      <c r="J186" s="188">
        <f>ROUND(I186*H186,2)</f>
        <v>0</v>
      </c>
      <c r="K186" s="184" t="s">
        <v>122</v>
      </c>
      <c r="L186" s="41"/>
      <c r="M186" s="189" t="s">
        <v>19</v>
      </c>
      <c r="N186" s="190" t="s">
        <v>43</v>
      </c>
      <c r="O186" s="81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3" t="s">
        <v>123</v>
      </c>
      <c r="AT186" s="193" t="s">
        <v>118</v>
      </c>
      <c r="AU186" s="193" t="s">
        <v>72</v>
      </c>
      <c r="AY186" s="14" t="s">
        <v>124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4" t="s">
        <v>79</v>
      </c>
      <c r="BK186" s="194">
        <f>ROUND(I186*H186,2)</f>
        <v>0</v>
      </c>
      <c r="BL186" s="14" t="s">
        <v>123</v>
      </c>
      <c r="BM186" s="193" t="s">
        <v>302</v>
      </c>
    </row>
    <row r="187" s="2" customFormat="1">
      <c r="A187" s="35"/>
      <c r="B187" s="36"/>
      <c r="C187" s="37"/>
      <c r="D187" s="195" t="s">
        <v>125</v>
      </c>
      <c r="E187" s="37"/>
      <c r="F187" s="196" t="s">
        <v>301</v>
      </c>
      <c r="G187" s="37"/>
      <c r="H187" s="37"/>
      <c r="I187" s="197"/>
      <c r="J187" s="37"/>
      <c r="K187" s="37"/>
      <c r="L187" s="41"/>
      <c r="M187" s="198"/>
      <c r="N187" s="199"/>
      <c r="O187" s="81"/>
      <c r="P187" s="81"/>
      <c r="Q187" s="81"/>
      <c r="R187" s="81"/>
      <c r="S187" s="81"/>
      <c r="T187" s="8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125</v>
      </c>
      <c r="AU187" s="14" t="s">
        <v>72</v>
      </c>
    </row>
    <row r="188" s="2" customFormat="1" ht="24.15" customHeight="1">
      <c r="A188" s="35"/>
      <c r="B188" s="36"/>
      <c r="C188" s="182" t="s">
        <v>214</v>
      </c>
      <c r="D188" s="182" t="s">
        <v>118</v>
      </c>
      <c r="E188" s="183" t="s">
        <v>303</v>
      </c>
      <c r="F188" s="184" t="s">
        <v>304</v>
      </c>
      <c r="G188" s="185" t="s">
        <v>132</v>
      </c>
      <c r="H188" s="186">
        <v>18</v>
      </c>
      <c r="I188" s="187"/>
      <c r="J188" s="188">
        <f>ROUND(I188*H188,2)</f>
        <v>0</v>
      </c>
      <c r="K188" s="184" t="s">
        <v>122</v>
      </c>
      <c r="L188" s="41"/>
      <c r="M188" s="189" t="s">
        <v>19</v>
      </c>
      <c r="N188" s="190" t="s">
        <v>43</v>
      </c>
      <c r="O188" s="81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3" t="s">
        <v>123</v>
      </c>
      <c r="AT188" s="193" t="s">
        <v>118</v>
      </c>
      <c r="AU188" s="193" t="s">
        <v>72</v>
      </c>
      <c r="AY188" s="14" t="s">
        <v>124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4" t="s">
        <v>79</v>
      </c>
      <c r="BK188" s="194">
        <f>ROUND(I188*H188,2)</f>
        <v>0</v>
      </c>
      <c r="BL188" s="14" t="s">
        <v>123</v>
      </c>
      <c r="BM188" s="193" t="s">
        <v>305</v>
      </c>
    </row>
    <row r="189" s="2" customFormat="1">
      <c r="A189" s="35"/>
      <c r="B189" s="36"/>
      <c r="C189" s="37"/>
      <c r="D189" s="195" t="s">
        <v>125</v>
      </c>
      <c r="E189" s="37"/>
      <c r="F189" s="196" t="s">
        <v>304</v>
      </c>
      <c r="G189" s="37"/>
      <c r="H189" s="37"/>
      <c r="I189" s="197"/>
      <c r="J189" s="37"/>
      <c r="K189" s="37"/>
      <c r="L189" s="41"/>
      <c r="M189" s="198"/>
      <c r="N189" s="199"/>
      <c r="O189" s="81"/>
      <c r="P189" s="81"/>
      <c r="Q189" s="81"/>
      <c r="R189" s="81"/>
      <c r="S189" s="81"/>
      <c r="T189" s="82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125</v>
      </c>
      <c r="AU189" s="14" t="s">
        <v>72</v>
      </c>
    </row>
    <row r="190" s="2" customFormat="1" ht="24.15" customHeight="1">
      <c r="A190" s="35"/>
      <c r="B190" s="36"/>
      <c r="C190" s="182" t="s">
        <v>306</v>
      </c>
      <c r="D190" s="182" t="s">
        <v>118</v>
      </c>
      <c r="E190" s="183" t="s">
        <v>307</v>
      </c>
      <c r="F190" s="184" t="s">
        <v>308</v>
      </c>
      <c r="G190" s="185" t="s">
        <v>132</v>
      </c>
      <c r="H190" s="186">
        <v>20</v>
      </c>
      <c r="I190" s="187"/>
      <c r="J190" s="188">
        <f>ROUND(I190*H190,2)</f>
        <v>0</v>
      </c>
      <c r="K190" s="184" t="s">
        <v>122</v>
      </c>
      <c r="L190" s="41"/>
      <c r="M190" s="189" t="s">
        <v>19</v>
      </c>
      <c r="N190" s="190" t="s">
        <v>43</v>
      </c>
      <c r="O190" s="81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3" t="s">
        <v>123</v>
      </c>
      <c r="AT190" s="193" t="s">
        <v>118</v>
      </c>
      <c r="AU190" s="193" t="s">
        <v>72</v>
      </c>
      <c r="AY190" s="14" t="s">
        <v>124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4" t="s">
        <v>79</v>
      </c>
      <c r="BK190" s="194">
        <f>ROUND(I190*H190,2)</f>
        <v>0</v>
      </c>
      <c r="BL190" s="14" t="s">
        <v>123</v>
      </c>
      <c r="BM190" s="193" t="s">
        <v>309</v>
      </c>
    </row>
    <row r="191" s="2" customFormat="1">
      <c r="A191" s="35"/>
      <c r="B191" s="36"/>
      <c r="C191" s="37"/>
      <c r="D191" s="195" t="s">
        <v>125</v>
      </c>
      <c r="E191" s="37"/>
      <c r="F191" s="196" t="s">
        <v>308</v>
      </c>
      <c r="G191" s="37"/>
      <c r="H191" s="37"/>
      <c r="I191" s="197"/>
      <c r="J191" s="37"/>
      <c r="K191" s="37"/>
      <c r="L191" s="41"/>
      <c r="M191" s="198"/>
      <c r="N191" s="199"/>
      <c r="O191" s="81"/>
      <c r="P191" s="81"/>
      <c r="Q191" s="81"/>
      <c r="R191" s="81"/>
      <c r="S191" s="81"/>
      <c r="T191" s="82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125</v>
      </c>
      <c r="AU191" s="14" t="s">
        <v>72</v>
      </c>
    </row>
    <row r="192" s="2" customFormat="1" ht="24.15" customHeight="1">
      <c r="A192" s="35"/>
      <c r="B192" s="36"/>
      <c r="C192" s="182" t="s">
        <v>218</v>
      </c>
      <c r="D192" s="182" t="s">
        <v>118</v>
      </c>
      <c r="E192" s="183" t="s">
        <v>310</v>
      </c>
      <c r="F192" s="184" t="s">
        <v>311</v>
      </c>
      <c r="G192" s="185" t="s">
        <v>132</v>
      </c>
      <c r="H192" s="186">
        <v>18</v>
      </c>
      <c r="I192" s="187"/>
      <c r="J192" s="188">
        <f>ROUND(I192*H192,2)</f>
        <v>0</v>
      </c>
      <c r="K192" s="184" t="s">
        <v>122</v>
      </c>
      <c r="L192" s="41"/>
      <c r="M192" s="189" t="s">
        <v>19</v>
      </c>
      <c r="N192" s="190" t="s">
        <v>43</v>
      </c>
      <c r="O192" s="81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3" t="s">
        <v>123</v>
      </c>
      <c r="AT192" s="193" t="s">
        <v>118</v>
      </c>
      <c r="AU192" s="193" t="s">
        <v>72</v>
      </c>
      <c r="AY192" s="14" t="s">
        <v>124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4" t="s">
        <v>79</v>
      </c>
      <c r="BK192" s="194">
        <f>ROUND(I192*H192,2)</f>
        <v>0</v>
      </c>
      <c r="BL192" s="14" t="s">
        <v>123</v>
      </c>
      <c r="BM192" s="193" t="s">
        <v>312</v>
      </c>
    </row>
    <row r="193" s="2" customFormat="1">
      <c r="A193" s="35"/>
      <c r="B193" s="36"/>
      <c r="C193" s="37"/>
      <c r="D193" s="195" t="s">
        <v>125</v>
      </c>
      <c r="E193" s="37"/>
      <c r="F193" s="196" t="s">
        <v>311</v>
      </c>
      <c r="G193" s="37"/>
      <c r="H193" s="37"/>
      <c r="I193" s="197"/>
      <c r="J193" s="37"/>
      <c r="K193" s="37"/>
      <c r="L193" s="41"/>
      <c r="M193" s="198"/>
      <c r="N193" s="199"/>
      <c r="O193" s="81"/>
      <c r="P193" s="81"/>
      <c r="Q193" s="81"/>
      <c r="R193" s="81"/>
      <c r="S193" s="81"/>
      <c r="T193" s="82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125</v>
      </c>
      <c r="AU193" s="14" t="s">
        <v>72</v>
      </c>
    </row>
    <row r="194" s="2" customFormat="1" ht="24.15" customHeight="1">
      <c r="A194" s="35"/>
      <c r="B194" s="36"/>
      <c r="C194" s="182" t="s">
        <v>313</v>
      </c>
      <c r="D194" s="182" t="s">
        <v>118</v>
      </c>
      <c r="E194" s="183" t="s">
        <v>314</v>
      </c>
      <c r="F194" s="184" t="s">
        <v>315</v>
      </c>
      <c r="G194" s="185" t="s">
        <v>132</v>
      </c>
      <c r="H194" s="186">
        <v>20</v>
      </c>
      <c r="I194" s="187"/>
      <c r="J194" s="188">
        <f>ROUND(I194*H194,2)</f>
        <v>0</v>
      </c>
      <c r="K194" s="184" t="s">
        <v>122</v>
      </c>
      <c r="L194" s="41"/>
      <c r="M194" s="189" t="s">
        <v>19</v>
      </c>
      <c r="N194" s="190" t="s">
        <v>43</v>
      </c>
      <c r="O194" s="81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3" t="s">
        <v>123</v>
      </c>
      <c r="AT194" s="193" t="s">
        <v>118</v>
      </c>
      <c r="AU194" s="193" t="s">
        <v>72</v>
      </c>
      <c r="AY194" s="14" t="s">
        <v>124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4" t="s">
        <v>79</v>
      </c>
      <c r="BK194" s="194">
        <f>ROUND(I194*H194,2)</f>
        <v>0</v>
      </c>
      <c r="BL194" s="14" t="s">
        <v>123</v>
      </c>
      <c r="BM194" s="193" t="s">
        <v>316</v>
      </c>
    </row>
    <row r="195" s="2" customFormat="1">
      <c r="A195" s="35"/>
      <c r="B195" s="36"/>
      <c r="C195" s="37"/>
      <c r="D195" s="195" t="s">
        <v>125</v>
      </c>
      <c r="E195" s="37"/>
      <c r="F195" s="196" t="s">
        <v>315</v>
      </c>
      <c r="G195" s="37"/>
      <c r="H195" s="37"/>
      <c r="I195" s="197"/>
      <c r="J195" s="37"/>
      <c r="K195" s="37"/>
      <c r="L195" s="41"/>
      <c r="M195" s="198"/>
      <c r="N195" s="199"/>
      <c r="O195" s="81"/>
      <c r="P195" s="81"/>
      <c r="Q195" s="81"/>
      <c r="R195" s="81"/>
      <c r="S195" s="81"/>
      <c r="T195" s="82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125</v>
      </c>
      <c r="AU195" s="14" t="s">
        <v>72</v>
      </c>
    </row>
    <row r="196" s="2" customFormat="1" ht="21.75" customHeight="1">
      <c r="A196" s="35"/>
      <c r="B196" s="36"/>
      <c r="C196" s="182" t="s">
        <v>221</v>
      </c>
      <c r="D196" s="182" t="s">
        <v>118</v>
      </c>
      <c r="E196" s="183" t="s">
        <v>317</v>
      </c>
      <c r="F196" s="184" t="s">
        <v>318</v>
      </c>
      <c r="G196" s="185" t="s">
        <v>141</v>
      </c>
      <c r="H196" s="186">
        <v>80</v>
      </c>
      <c r="I196" s="187"/>
      <c r="J196" s="188">
        <f>ROUND(I196*H196,2)</f>
        <v>0</v>
      </c>
      <c r="K196" s="184" t="s">
        <v>122</v>
      </c>
      <c r="L196" s="41"/>
      <c r="M196" s="189" t="s">
        <v>19</v>
      </c>
      <c r="N196" s="190" t="s">
        <v>43</v>
      </c>
      <c r="O196" s="81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3" t="s">
        <v>123</v>
      </c>
      <c r="AT196" s="193" t="s">
        <v>118</v>
      </c>
      <c r="AU196" s="193" t="s">
        <v>72</v>
      </c>
      <c r="AY196" s="14" t="s">
        <v>124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4" t="s">
        <v>79</v>
      </c>
      <c r="BK196" s="194">
        <f>ROUND(I196*H196,2)</f>
        <v>0</v>
      </c>
      <c r="BL196" s="14" t="s">
        <v>123</v>
      </c>
      <c r="BM196" s="193" t="s">
        <v>319</v>
      </c>
    </row>
    <row r="197" s="2" customFormat="1">
      <c r="A197" s="35"/>
      <c r="B197" s="36"/>
      <c r="C197" s="37"/>
      <c r="D197" s="195" t="s">
        <v>125</v>
      </c>
      <c r="E197" s="37"/>
      <c r="F197" s="196" t="s">
        <v>318</v>
      </c>
      <c r="G197" s="37"/>
      <c r="H197" s="37"/>
      <c r="I197" s="197"/>
      <c r="J197" s="37"/>
      <c r="K197" s="37"/>
      <c r="L197" s="41"/>
      <c r="M197" s="198"/>
      <c r="N197" s="199"/>
      <c r="O197" s="81"/>
      <c r="P197" s="81"/>
      <c r="Q197" s="81"/>
      <c r="R197" s="81"/>
      <c r="S197" s="81"/>
      <c r="T197" s="82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125</v>
      </c>
      <c r="AU197" s="14" t="s">
        <v>72</v>
      </c>
    </row>
    <row r="198" s="2" customFormat="1" ht="16.5" customHeight="1">
      <c r="A198" s="35"/>
      <c r="B198" s="36"/>
      <c r="C198" s="182" t="s">
        <v>320</v>
      </c>
      <c r="D198" s="182" t="s">
        <v>118</v>
      </c>
      <c r="E198" s="183" t="s">
        <v>321</v>
      </c>
      <c r="F198" s="184" t="s">
        <v>322</v>
      </c>
      <c r="G198" s="185" t="s">
        <v>141</v>
      </c>
      <c r="H198" s="186">
        <v>80</v>
      </c>
      <c r="I198" s="187"/>
      <c r="J198" s="188">
        <f>ROUND(I198*H198,2)</f>
        <v>0</v>
      </c>
      <c r="K198" s="184" t="s">
        <v>122</v>
      </c>
      <c r="L198" s="41"/>
      <c r="M198" s="189" t="s">
        <v>19</v>
      </c>
      <c r="N198" s="190" t="s">
        <v>43</v>
      </c>
      <c r="O198" s="81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3" t="s">
        <v>123</v>
      </c>
      <c r="AT198" s="193" t="s">
        <v>118</v>
      </c>
      <c r="AU198" s="193" t="s">
        <v>72</v>
      </c>
      <c r="AY198" s="14" t="s">
        <v>124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4" t="s">
        <v>79</v>
      </c>
      <c r="BK198" s="194">
        <f>ROUND(I198*H198,2)</f>
        <v>0</v>
      </c>
      <c r="BL198" s="14" t="s">
        <v>123</v>
      </c>
      <c r="BM198" s="193" t="s">
        <v>323</v>
      </c>
    </row>
    <row r="199" s="2" customFormat="1">
      <c r="A199" s="35"/>
      <c r="B199" s="36"/>
      <c r="C199" s="37"/>
      <c r="D199" s="195" t="s">
        <v>125</v>
      </c>
      <c r="E199" s="37"/>
      <c r="F199" s="196" t="s">
        <v>322</v>
      </c>
      <c r="G199" s="37"/>
      <c r="H199" s="37"/>
      <c r="I199" s="197"/>
      <c r="J199" s="37"/>
      <c r="K199" s="37"/>
      <c r="L199" s="41"/>
      <c r="M199" s="198"/>
      <c r="N199" s="199"/>
      <c r="O199" s="81"/>
      <c r="P199" s="81"/>
      <c r="Q199" s="81"/>
      <c r="R199" s="81"/>
      <c r="S199" s="81"/>
      <c r="T199" s="82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125</v>
      </c>
      <c r="AU199" s="14" t="s">
        <v>72</v>
      </c>
    </row>
    <row r="200" s="2" customFormat="1" ht="24.15" customHeight="1">
      <c r="A200" s="35"/>
      <c r="B200" s="36"/>
      <c r="C200" s="182" t="s">
        <v>225</v>
      </c>
      <c r="D200" s="182" t="s">
        <v>118</v>
      </c>
      <c r="E200" s="183" t="s">
        <v>324</v>
      </c>
      <c r="F200" s="184" t="s">
        <v>325</v>
      </c>
      <c r="G200" s="185" t="s">
        <v>141</v>
      </c>
      <c r="H200" s="186">
        <v>1000</v>
      </c>
      <c r="I200" s="187"/>
      <c r="J200" s="188">
        <f>ROUND(I200*H200,2)</f>
        <v>0</v>
      </c>
      <c r="K200" s="184" t="s">
        <v>122</v>
      </c>
      <c r="L200" s="41"/>
      <c r="M200" s="189" t="s">
        <v>19</v>
      </c>
      <c r="N200" s="190" t="s">
        <v>43</v>
      </c>
      <c r="O200" s="81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3" t="s">
        <v>123</v>
      </c>
      <c r="AT200" s="193" t="s">
        <v>118</v>
      </c>
      <c r="AU200" s="193" t="s">
        <v>72</v>
      </c>
      <c r="AY200" s="14" t="s">
        <v>124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4" t="s">
        <v>79</v>
      </c>
      <c r="BK200" s="194">
        <f>ROUND(I200*H200,2)</f>
        <v>0</v>
      </c>
      <c r="BL200" s="14" t="s">
        <v>123</v>
      </c>
      <c r="BM200" s="193" t="s">
        <v>326</v>
      </c>
    </row>
    <row r="201" s="2" customFormat="1">
      <c r="A201" s="35"/>
      <c r="B201" s="36"/>
      <c r="C201" s="37"/>
      <c r="D201" s="195" t="s">
        <v>125</v>
      </c>
      <c r="E201" s="37"/>
      <c r="F201" s="196" t="s">
        <v>325</v>
      </c>
      <c r="G201" s="37"/>
      <c r="H201" s="37"/>
      <c r="I201" s="197"/>
      <c r="J201" s="37"/>
      <c r="K201" s="37"/>
      <c r="L201" s="41"/>
      <c r="M201" s="198"/>
      <c r="N201" s="199"/>
      <c r="O201" s="81"/>
      <c r="P201" s="81"/>
      <c r="Q201" s="81"/>
      <c r="R201" s="81"/>
      <c r="S201" s="81"/>
      <c r="T201" s="82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125</v>
      </c>
      <c r="AU201" s="14" t="s">
        <v>72</v>
      </c>
    </row>
    <row r="202" s="2" customFormat="1" ht="24.15" customHeight="1">
      <c r="A202" s="35"/>
      <c r="B202" s="36"/>
      <c r="C202" s="182" t="s">
        <v>327</v>
      </c>
      <c r="D202" s="182" t="s">
        <v>118</v>
      </c>
      <c r="E202" s="183" t="s">
        <v>328</v>
      </c>
      <c r="F202" s="184" t="s">
        <v>329</v>
      </c>
      <c r="G202" s="185" t="s">
        <v>141</v>
      </c>
      <c r="H202" s="186">
        <v>1000</v>
      </c>
      <c r="I202" s="187"/>
      <c r="J202" s="188">
        <f>ROUND(I202*H202,2)</f>
        <v>0</v>
      </c>
      <c r="K202" s="184" t="s">
        <v>122</v>
      </c>
      <c r="L202" s="41"/>
      <c r="M202" s="189" t="s">
        <v>19</v>
      </c>
      <c r="N202" s="190" t="s">
        <v>43</v>
      </c>
      <c r="O202" s="81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3" t="s">
        <v>123</v>
      </c>
      <c r="AT202" s="193" t="s">
        <v>118</v>
      </c>
      <c r="AU202" s="193" t="s">
        <v>72</v>
      </c>
      <c r="AY202" s="14" t="s">
        <v>124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4" t="s">
        <v>79</v>
      </c>
      <c r="BK202" s="194">
        <f>ROUND(I202*H202,2)</f>
        <v>0</v>
      </c>
      <c r="BL202" s="14" t="s">
        <v>123</v>
      </c>
      <c r="BM202" s="193" t="s">
        <v>330</v>
      </c>
    </row>
    <row r="203" s="2" customFormat="1">
      <c r="A203" s="35"/>
      <c r="B203" s="36"/>
      <c r="C203" s="37"/>
      <c r="D203" s="195" t="s">
        <v>125</v>
      </c>
      <c r="E203" s="37"/>
      <c r="F203" s="196" t="s">
        <v>329</v>
      </c>
      <c r="G203" s="37"/>
      <c r="H203" s="37"/>
      <c r="I203" s="197"/>
      <c r="J203" s="37"/>
      <c r="K203" s="37"/>
      <c r="L203" s="41"/>
      <c r="M203" s="198"/>
      <c r="N203" s="199"/>
      <c r="O203" s="81"/>
      <c r="P203" s="81"/>
      <c r="Q203" s="81"/>
      <c r="R203" s="81"/>
      <c r="S203" s="81"/>
      <c r="T203" s="82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125</v>
      </c>
      <c r="AU203" s="14" t="s">
        <v>72</v>
      </c>
    </row>
    <row r="204" s="2" customFormat="1" ht="16.5" customHeight="1">
      <c r="A204" s="35"/>
      <c r="B204" s="36"/>
      <c r="C204" s="182" t="s">
        <v>228</v>
      </c>
      <c r="D204" s="182" t="s">
        <v>118</v>
      </c>
      <c r="E204" s="183" t="s">
        <v>331</v>
      </c>
      <c r="F204" s="184" t="s">
        <v>332</v>
      </c>
      <c r="G204" s="185" t="s">
        <v>333</v>
      </c>
      <c r="H204" s="186">
        <v>40</v>
      </c>
      <c r="I204" s="187"/>
      <c r="J204" s="188">
        <f>ROUND(I204*H204,2)</f>
        <v>0</v>
      </c>
      <c r="K204" s="184" t="s">
        <v>122</v>
      </c>
      <c r="L204" s="41"/>
      <c r="M204" s="189" t="s">
        <v>19</v>
      </c>
      <c r="N204" s="190" t="s">
        <v>43</v>
      </c>
      <c r="O204" s="81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3" t="s">
        <v>123</v>
      </c>
      <c r="AT204" s="193" t="s">
        <v>118</v>
      </c>
      <c r="AU204" s="193" t="s">
        <v>72</v>
      </c>
      <c r="AY204" s="14" t="s">
        <v>124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4" t="s">
        <v>79</v>
      </c>
      <c r="BK204" s="194">
        <f>ROUND(I204*H204,2)</f>
        <v>0</v>
      </c>
      <c r="BL204" s="14" t="s">
        <v>123</v>
      </c>
      <c r="BM204" s="193" t="s">
        <v>334</v>
      </c>
    </row>
    <row r="205" s="2" customFormat="1">
      <c r="A205" s="35"/>
      <c r="B205" s="36"/>
      <c r="C205" s="37"/>
      <c r="D205" s="195" t="s">
        <v>125</v>
      </c>
      <c r="E205" s="37"/>
      <c r="F205" s="196" t="s">
        <v>332</v>
      </c>
      <c r="G205" s="37"/>
      <c r="H205" s="37"/>
      <c r="I205" s="197"/>
      <c r="J205" s="37"/>
      <c r="K205" s="37"/>
      <c r="L205" s="41"/>
      <c r="M205" s="198"/>
      <c r="N205" s="199"/>
      <c r="O205" s="81"/>
      <c r="P205" s="81"/>
      <c r="Q205" s="81"/>
      <c r="R205" s="81"/>
      <c r="S205" s="81"/>
      <c r="T205" s="82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125</v>
      </c>
      <c r="AU205" s="14" t="s">
        <v>72</v>
      </c>
    </row>
    <row r="206" s="2" customFormat="1" ht="16.5" customHeight="1">
      <c r="A206" s="35"/>
      <c r="B206" s="36"/>
      <c r="C206" s="182" t="s">
        <v>335</v>
      </c>
      <c r="D206" s="182" t="s">
        <v>118</v>
      </c>
      <c r="E206" s="183" t="s">
        <v>336</v>
      </c>
      <c r="F206" s="184" t="s">
        <v>337</v>
      </c>
      <c r="G206" s="185" t="s">
        <v>333</v>
      </c>
      <c r="H206" s="186">
        <v>40</v>
      </c>
      <c r="I206" s="187"/>
      <c r="J206" s="188">
        <f>ROUND(I206*H206,2)</f>
        <v>0</v>
      </c>
      <c r="K206" s="184" t="s">
        <v>122</v>
      </c>
      <c r="L206" s="41"/>
      <c r="M206" s="189" t="s">
        <v>19</v>
      </c>
      <c r="N206" s="190" t="s">
        <v>43</v>
      </c>
      <c r="O206" s="81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3" t="s">
        <v>123</v>
      </c>
      <c r="AT206" s="193" t="s">
        <v>118</v>
      </c>
      <c r="AU206" s="193" t="s">
        <v>72</v>
      </c>
      <c r="AY206" s="14" t="s">
        <v>124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4" t="s">
        <v>79</v>
      </c>
      <c r="BK206" s="194">
        <f>ROUND(I206*H206,2)</f>
        <v>0</v>
      </c>
      <c r="BL206" s="14" t="s">
        <v>123</v>
      </c>
      <c r="BM206" s="193" t="s">
        <v>338</v>
      </c>
    </row>
    <row r="207" s="2" customFormat="1">
      <c r="A207" s="35"/>
      <c r="B207" s="36"/>
      <c r="C207" s="37"/>
      <c r="D207" s="195" t="s">
        <v>125</v>
      </c>
      <c r="E207" s="37"/>
      <c r="F207" s="196" t="s">
        <v>337</v>
      </c>
      <c r="G207" s="37"/>
      <c r="H207" s="37"/>
      <c r="I207" s="197"/>
      <c r="J207" s="37"/>
      <c r="K207" s="37"/>
      <c r="L207" s="41"/>
      <c r="M207" s="198"/>
      <c r="N207" s="199"/>
      <c r="O207" s="81"/>
      <c r="P207" s="81"/>
      <c r="Q207" s="81"/>
      <c r="R207" s="81"/>
      <c r="S207" s="81"/>
      <c r="T207" s="82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125</v>
      </c>
      <c r="AU207" s="14" t="s">
        <v>72</v>
      </c>
    </row>
    <row r="208" s="2" customFormat="1" ht="21.75" customHeight="1">
      <c r="A208" s="35"/>
      <c r="B208" s="36"/>
      <c r="C208" s="182" t="s">
        <v>232</v>
      </c>
      <c r="D208" s="182" t="s">
        <v>118</v>
      </c>
      <c r="E208" s="183" t="s">
        <v>339</v>
      </c>
      <c r="F208" s="184" t="s">
        <v>340</v>
      </c>
      <c r="G208" s="185" t="s">
        <v>333</v>
      </c>
      <c r="H208" s="186">
        <v>80</v>
      </c>
      <c r="I208" s="187"/>
      <c r="J208" s="188">
        <f>ROUND(I208*H208,2)</f>
        <v>0</v>
      </c>
      <c r="K208" s="184" t="s">
        <v>122</v>
      </c>
      <c r="L208" s="41"/>
      <c r="M208" s="189" t="s">
        <v>19</v>
      </c>
      <c r="N208" s="190" t="s">
        <v>43</v>
      </c>
      <c r="O208" s="81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3" t="s">
        <v>123</v>
      </c>
      <c r="AT208" s="193" t="s">
        <v>118</v>
      </c>
      <c r="AU208" s="193" t="s">
        <v>72</v>
      </c>
      <c r="AY208" s="14" t="s">
        <v>124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4" t="s">
        <v>79</v>
      </c>
      <c r="BK208" s="194">
        <f>ROUND(I208*H208,2)</f>
        <v>0</v>
      </c>
      <c r="BL208" s="14" t="s">
        <v>123</v>
      </c>
      <c r="BM208" s="193" t="s">
        <v>341</v>
      </c>
    </row>
    <row r="209" s="2" customFormat="1">
      <c r="A209" s="35"/>
      <c r="B209" s="36"/>
      <c r="C209" s="37"/>
      <c r="D209" s="195" t="s">
        <v>125</v>
      </c>
      <c r="E209" s="37"/>
      <c r="F209" s="196" t="s">
        <v>340</v>
      </c>
      <c r="G209" s="37"/>
      <c r="H209" s="37"/>
      <c r="I209" s="197"/>
      <c r="J209" s="37"/>
      <c r="K209" s="37"/>
      <c r="L209" s="41"/>
      <c r="M209" s="198"/>
      <c r="N209" s="199"/>
      <c r="O209" s="81"/>
      <c r="P209" s="81"/>
      <c r="Q209" s="81"/>
      <c r="R209" s="81"/>
      <c r="S209" s="81"/>
      <c r="T209" s="82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125</v>
      </c>
      <c r="AU209" s="14" t="s">
        <v>72</v>
      </c>
    </row>
    <row r="210" s="2" customFormat="1" ht="21.75" customHeight="1">
      <c r="A210" s="35"/>
      <c r="B210" s="36"/>
      <c r="C210" s="182" t="s">
        <v>342</v>
      </c>
      <c r="D210" s="182" t="s">
        <v>118</v>
      </c>
      <c r="E210" s="183" t="s">
        <v>343</v>
      </c>
      <c r="F210" s="184" t="s">
        <v>344</v>
      </c>
      <c r="G210" s="185" t="s">
        <v>333</v>
      </c>
      <c r="H210" s="186">
        <v>80</v>
      </c>
      <c r="I210" s="187"/>
      <c r="J210" s="188">
        <f>ROUND(I210*H210,2)</f>
        <v>0</v>
      </c>
      <c r="K210" s="184" t="s">
        <v>122</v>
      </c>
      <c r="L210" s="41"/>
      <c r="M210" s="189" t="s">
        <v>19</v>
      </c>
      <c r="N210" s="190" t="s">
        <v>43</v>
      </c>
      <c r="O210" s="81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3" t="s">
        <v>123</v>
      </c>
      <c r="AT210" s="193" t="s">
        <v>118</v>
      </c>
      <c r="AU210" s="193" t="s">
        <v>72</v>
      </c>
      <c r="AY210" s="14" t="s">
        <v>124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4" t="s">
        <v>79</v>
      </c>
      <c r="BK210" s="194">
        <f>ROUND(I210*H210,2)</f>
        <v>0</v>
      </c>
      <c r="BL210" s="14" t="s">
        <v>123</v>
      </c>
      <c r="BM210" s="193" t="s">
        <v>345</v>
      </c>
    </row>
    <row r="211" s="2" customFormat="1">
      <c r="A211" s="35"/>
      <c r="B211" s="36"/>
      <c r="C211" s="37"/>
      <c r="D211" s="195" t="s">
        <v>125</v>
      </c>
      <c r="E211" s="37"/>
      <c r="F211" s="196" t="s">
        <v>344</v>
      </c>
      <c r="G211" s="37"/>
      <c r="H211" s="37"/>
      <c r="I211" s="197"/>
      <c r="J211" s="37"/>
      <c r="K211" s="37"/>
      <c r="L211" s="41"/>
      <c r="M211" s="198"/>
      <c r="N211" s="199"/>
      <c r="O211" s="81"/>
      <c r="P211" s="81"/>
      <c r="Q211" s="81"/>
      <c r="R211" s="81"/>
      <c r="S211" s="81"/>
      <c r="T211" s="82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125</v>
      </c>
      <c r="AU211" s="14" t="s">
        <v>72</v>
      </c>
    </row>
    <row r="212" s="2" customFormat="1" ht="24.15" customHeight="1">
      <c r="A212" s="35"/>
      <c r="B212" s="36"/>
      <c r="C212" s="182" t="s">
        <v>235</v>
      </c>
      <c r="D212" s="182" t="s">
        <v>118</v>
      </c>
      <c r="E212" s="183" t="s">
        <v>346</v>
      </c>
      <c r="F212" s="184" t="s">
        <v>347</v>
      </c>
      <c r="G212" s="185" t="s">
        <v>333</v>
      </c>
      <c r="H212" s="186">
        <v>150</v>
      </c>
      <c r="I212" s="187"/>
      <c r="J212" s="188">
        <f>ROUND(I212*H212,2)</f>
        <v>0</v>
      </c>
      <c r="K212" s="184" t="s">
        <v>122</v>
      </c>
      <c r="L212" s="41"/>
      <c r="M212" s="189" t="s">
        <v>19</v>
      </c>
      <c r="N212" s="190" t="s">
        <v>43</v>
      </c>
      <c r="O212" s="81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3" t="s">
        <v>123</v>
      </c>
      <c r="AT212" s="193" t="s">
        <v>118</v>
      </c>
      <c r="AU212" s="193" t="s">
        <v>72</v>
      </c>
      <c r="AY212" s="14" t="s">
        <v>124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4" t="s">
        <v>79</v>
      </c>
      <c r="BK212" s="194">
        <f>ROUND(I212*H212,2)</f>
        <v>0</v>
      </c>
      <c r="BL212" s="14" t="s">
        <v>123</v>
      </c>
      <c r="BM212" s="193" t="s">
        <v>348</v>
      </c>
    </row>
    <row r="213" s="2" customFormat="1">
      <c r="A213" s="35"/>
      <c r="B213" s="36"/>
      <c r="C213" s="37"/>
      <c r="D213" s="195" t="s">
        <v>125</v>
      </c>
      <c r="E213" s="37"/>
      <c r="F213" s="196" t="s">
        <v>347</v>
      </c>
      <c r="G213" s="37"/>
      <c r="H213" s="37"/>
      <c r="I213" s="197"/>
      <c r="J213" s="37"/>
      <c r="K213" s="37"/>
      <c r="L213" s="41"/>
      <c r="M213" s="198"/>
      <c r="N213" s="199"/>
      <c r="O213" s="81"/>
      <c r="P213" s="81"/>
      <c r="Q213" s="81"/>
      <c r="R213" s="81"/>
      <c r="S213" s="81"/>
      <c r="T213" s="82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125</v>
      </c>
      <c r="AU213" s="14" t="s">
        <v>72</v>
      </c>
    </row>
    <row r="214" s="2" customFormat="1" ht="24.15" customHeight="1">
      <c r="A214" s="35"/>
      <c r="B214" s="36"/>
      <c r="C214" s="182" t="s">
        <v>349</v>
      </c>
      <c r="D214" s="182" t="s">
        <v>118</v>
      </c>
      <c r="E214" s="183" t="s">
        <v>350</v>
      </c>
      <c r="F214" s="184" t="s">
        <v>351</v>
      </c>
      <c r="G214" s="185" t="s">
        <v>333</v>
      </c>
      <c r="H214" s="186">
        <v>100</v>
      </c>
      <c r="I214" s="187"/>
      <c r="J214" s="188">
        <f>ROUND(I214*H214,2)</f>
        <v>0</v>
      </c>
      <c r="K214" s="184" t="s">
        <v>122</v>
      </c>
      <c r="L214" s="41"/>
      <c r="M214" s="189" t="s">
        <v>19</v>
      </c>
      <c r="N214" s="190" t="s">
        <v>43</v>
      </c>
      <c r="O214" s="81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3" t="s">
        <v>123</v>
      </c>
      <c r="AT214" s="193" t="s">
        <v>118</v>
      </c>
      <c r="AU214" s="193" t="s">
        <v>72</v>
      </c>
      <c r="AY214" s="14" t="s">
        <v>124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4" t="s">
        <v>79</v>
      </c>
      <c r="BK214" s="194">
        <f>ROUND(I214*H214,2)</f>
        <v>0</v>
      </c>
      <c r="BL214" s="14" t="s">
        <v>123</v>
      </c>
      <c r="BM214" s="193" t="s">
        <v>352</v>
      </c>
    </row>
    <row r="215" s="2" customFormat="1">
      <c r="A215" s="35"/>
      <c r="B215" s="36"/>
      <c r="C215" s="37"/>
      <c r="D215" s="195" t="s">
        <v>125</v>
      </c>
      <c r="E215" s="37"/>
      <c r="F215" s="196" t="s">
        <v>351</v>
      </c>
      <c r="G215" s="37"/>
      <c r="H215" s="37"/>
      <c r="I215" s="197"/>
      <c r="J215" s="37"/>
      <c r="K215" s="37"/>
      <c r="L215" s="41"/>
      <c r="M215" s="198"/>
      <c r="N215" s="199"/>
      <c r="O215" s="81"/>
      <c r="P215" s="81"/>
      <c r="Q215" s="81"/>
      <c r="R215" s="81"/>
      <c r="S215" s="81"/>
      <c r="T215" s="82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125</v>
      </c>
      <c r="AU215" s="14" t="s">
        <v>72</v>
      </c>
    </row>
    <row r="216" s="2" customFormat="1" ht="24.15" customHeight="1">
      <c r="A216" s="35"/>
      <c r="B216" s="36"/>
      <c r="C216" s="182" t="s">
        <v>239</v>
      </c>
      <c r="D216" s="182" t="s">
        <v>118</v>
      </c>
      <c r="E216" s="183" t="s">
        <v>353</v>
      </c>
      <c r="F216" s="184" t="s">
        <v>354</v>
      </c>
      <c r="G216" s="185" t="s">
        <v>333</v>
      </c>
      <c r="H216" s="186">
        <v>320</v>
      </c>
      <c r="I216" s="187"/>
      <c r="J216" s="188">
        <f>ROUND(I216*H216,2)</f>
        <v>0</v>
      </c>
      <c r="K216" s="184" t="s">
        <v>122</v>
      </c>
      <c r="L216" s="41"/>
      <c r="M216" s="189" t="s">
        <v>19</v>
      </c>
      <c r="N216" s="190" t="s">
        <v>43</v>
      </c>
      <c r="O216" s="81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3" t="s">
        <v>123</v>
      </c>
      <c r="AT216" s="193" t="s">
        <v>118</v>
      </c>
      <c r="AU216" s="193" t="s">
        <v>72</v>
      </c>
      <c r="AY216" s="14" t="s">
        <v>124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4" t="s">
        <v>79</v>
      </c>
      <c r="BK216" s="194">
        <f>ROUND(I216*H216,2)</f>
        <v>0</v>
      </c>
      <c r="BL216" s="14" t="s">
        <v>123</v>
      </c>
      <c r="BM216" s="193" t="s">
        <v>355</v>
      </c>
    </row>
    <row r="217" s="2" customFormat="1">
      <c r="A217" s="35"/>
      <c r="B217" s="36"/>
      <c r="C217" s="37"/>
      <c r="D217" s="195" t="s">
        <v>125</v>
      </c>
      <c r="E217" s="37"/>
      <c r="F217" s="196" t="s">
        <v>354</v>
      </c>
      <c r="G217" s="37"/>
      <c r="H217" s="37"/>
      <c r="I217" s="197"/>
      <c r="J217" s="37"/>
      <c r="K217" s="37"/>
      <c r="L217" s="41"/>
      <c r="M217" s="198"/>
      <c r="N217" s="199"/>
      <c r="O217" s="81"/>
      <c r="P217" s="81"/>
      <c r="Q217" s="81"/>
      <c r="R217" s="81"/>
      <c r="S217" s="81"/>
      <c r="T217" s="82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125</v>
      </c>
      <c r="AU217" s="14" t="s">
        <v>72</v>
      </c>
    </row>
    <row r="218" s="2" customFormat="1" ht="33" customHeight="1">
      <c r="A218" s="35"/>
      <c r="B218" s="36"/>
      <c r="C218" s="182" t="s">
        <v>356</v>
      </c>
      <c r="D218" s="182" t="s">
        <v>118</v>
      </c>
      <c r="E218" s="183" t="s">
        <v>357</v>
      </c>
      <c r="F218" s="184" t="s">
        <v>358</v>
      </c>
      <c r="G218" s="185" t="s">
        <v>333</v>
      </c>
      <c r="H218" s="186">
        <v>140</v>
      </c>
      <c r="I218" s="187"/>
      <c r="J218" s="188">
        <f>ROUND(I218*H218,2)</f>
        <v>0</v>
      </c>
      <c r="K218" s="184" t="s">
        <v>122</v>
      </c>
      <c r="L218" s="41"/>
      <c r="M218" s="189" t="s">
        <v>19</v>
      </c>
      <c r="N218" s="190" t="s">
        <v>43</v>
      </c>
      <c r="O218" s="81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3" t="s">
        <v>123</v>
      </c>
      <c r="AT218" s="193" t="s">
        <v>118</v>
      </c>
      <c r="AU218" s="193" t="s">
        <v>72</v>
      </c>
      <c r="AY218" s="14" t="s">
        <v>124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4" t="s">
        <v>79</v>
      </c>
      <c r="BK218" s="194">
        <f>ROUND(I218*H218,2)</f>
        <v>0</v>
      </c>
      <c r="BL218" s="14" t="s">
        <v>123</v>
      </c>
      <c r="BM218" s="193" t="s">
        <v>359</v>
      </c>
    </row>
    <row r="219" s="2" customFormat="1">
      <c r="A219" s="35"/>
      <c r="B219" s="36"/>
      <c r="C219" s="37"/>
      <c r="D219" s="195" t="s">
        <v>125</v>
      </c>
      <c r="E219" s="37"/>
      <c r="F219" s="196" t="s">
        <v>358</v>
      </c>
      <c r="G219" s="37"/>
      <c r="H219" s="37"/>
      <c r="I219" s="197"/>
      <c r="J219" s="37"/>
      <c r="K219" s="37"/>
      <c r="L219" s="41"/>
      <c r="M219" s="198"/>
      <c r="N219" s="199"/>
      <c r="O219" s="81"/>
      <c r="P219" s="81"/>
      <c r="Q219" s="81"/>
      <c r="R219" s="81"/>
      <c r="S219" s="81"/>
      <c r="T219" s="82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125</v>
      </c>
      <c r="AU219" s="14" t="s">
        <v>72</v>
      </c>
    </row>
    <row r="220" s="2" customFormat="1" ht="24.15" customHeight="1">
      <c r="A220" s="35"/>
      <c r="B220" s="36"/>
      <c r="C220" s="182" t="s">
        <v>242</v>
      </c>
      <c r="D220" s="182" t="s">
        <v>118</v>
      </c>
      <c r="E220" s="183" t="s">
        <v>360</v>
      </c>
      <c r="F220" s="184" t="s">
        <v>361</v>
      </c>
      <c r="G220" s="185" t="s">
        <v>121</v>
      </c>
      <c r="H220" s="186">
        <v>1.2</v>
      </c>
      <c r="I220" s="187"/>
      <c r="J220" s="188">
        <f>ROUND(I220*H220,2)</f>
        <v>0</v>
      </c>
      <c r="K220" s="184" t="s">
        <v>122</v>
      </c>
      <c r="L220" s="41"/>
      <c r="M220" s="189" t="s">
        <v>19</v>
      </c>
      <c r="N220" s="190" t="s">
        <v>43</v>
      </c>
      <c r="O220" s="81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3" t="s">
        <v>123</v>
      </c>
      <c r="AT220" s="193" t="s">
        <v>118</v>
      </c>
      <c r="AU220" s="193" t="s">
        <v>72</v>
      </c>
      <c r="AY220" s="14" t="s">
        <v>124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4" t="s">
        <v>79</v>
      </c>
      <c r="BK220" s="194">
        <f>ROUND(I220*H220,2)</f>
        <v>0</v>
      </c>
      <c r="BL220" s="14" t="s">
        <v>123</v>
      </c>
      <c r="BM220" s="193" t="s">
        <v>362</v>
      </c>
    </row>
    <row r="221" s="2" customFormat="1">
      <c r="A221" s="35"/>
      <c r="B221" s="36"/>
      <c r="C221" s="37"/>
      <c r="D221" s="195" t="s">
        <v>125</v>
      </c>
      <c r="E221" s="37"/>
      <c r="F221" s="196" t="s">
        <v>361</v>
      </c>
      <c r="G221" s="37"/>
      <c r="H221" s="37"/>
      <c r="I221" s="197"/>
      <c r="J221" s="37"/>
      <c r="K221" s="37"/>
      <c r="L221" s="41"/>
      <c r="M221" s="198"/>
      <c r="N221" s="199"/>
      <c r="O221" s="81"/>
      <c r="P221" s="81"/>
      <c r="Q221" s="81"/>
      <c r="R221" s="81"/>
      <c r="S221" s="81"/>
      <c r="T221" s="82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125</v>
      </c>
      <c r="AU221" s="14" t="s">
        <v>72</v>
      </c>
    </row>
    <row r="222" s="2" customFormat="1" ht="24.15" customHeight="1">
      <c r="A222" s="35"/>
      <c r="B222" s="36"/>
      <c r="C222" s="182" t="s">
        <v>363</v>
      </c>
      <c r="D222" s="182" t="s">
        <v>118</v>
      </c>
      <c r="E222" s="183" t="s">
        <v>364</v>
      </c>
      <c r="F222" s="184" t="s">
        <v>365</v>
      </c>
      <c r="G222" s="185" t="s">
        <v>121</v>
      </c>
      <c r="H222" s="186">
        <v>1.6000000000000001</v>
      </c>
      <c r="I222" s="187"/>
      <c r="J222" s="188">
        <f>ROUND(I222*H222,2)</f>
        <v>0</v>
      </c>
      <c r="K222" s="184" t="s">
        <v>122</v>
      </c>
      <c r="L222" s="41"/>
      <c r="M222" s="189" t="s">
        <v>19</v>
      </c>
      <c r="N222" s="190" t="s">
        <v>43</v>
      </c>
      <c r="O222" s="81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3" t="s">
        <v>123</v>
      </c>
      <c r="AT222" s="193" t="s">
        <v>118</v>
      </c>
      <c r="AU222" s="193" t="s">
        <v>72</v>
      </c>
      <c r="AY222" s="14" t="s">
        <v>124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4" t="s">
        <v>79</v>
      </c>
      <c r="BK222" s="194">
        <f>ROUND(I222*H222,2)</f>
        <v>0</v>
      </c>
      <c r="BL222" s="14" t="s">
        <v>123</v>
      </c>
      <c r="BM222" s="193" t="s">
        <v>366</v>
      </c>
    </row>
    <row r="223" s="2" customFormat="1">
      <c r="A223" s="35"/>
      <c r="B223" s="36"/>
      <c r="C223" s="37"/>
      <c r="D223" s="195" t="s">
        <v>125</v>
      </c>
      <c r="E223" s="37"/>
      <c r="F223" s="196" t="s">
        <v>365</v>
      </c>
      <c r="G223" s="37"/>
      <c r="H223" s="37"/>
      <c r="I223" s="197"/>
      <c r="J223" s="37"/>
      <c r="K223" s="37"/>
      <c r="L223" s="41"/>
      <c r="M223" s="198"/>
      <c r="N223" s="199"/>
      <c r="O223" s="81"/>
      <c r="P223" s="81"/>
      <c r="Q223" s="81"/>
      <c r="R223" s="81"/>
      <c r="S223" s="81"/>
      <c r="T223" s="82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125</v>
      </c>
      <c r="AU223" s="14" t="s">
        <v>72</v>
      </c>
    </row>
    <row r="224" s="2" customFormat="1" ht="24.15" customHeight="1">
      <c r="A224" s="35"/>
      <c r="B224" s="36"/>
      <c r="C224" s="182" t="s">
        <v>246</v>
      </c>
      <c r="D224" s="182" t="s">
        <v>118</v>
      </c>
      <c r="E224" s="183" t="s">
        <v>367</v>
      </c>
      <c r="F224" s="184" t="s">
        <v>368</v>
      </c>
      <c r="G224" s="185" t="s">
        <v>121</v>
      </c>
      <c r="H224" s="186">
        <v>0.80000000000000004</v>
      </c>
      <c r="I224" s="187"/>
      <c r="J224" s="188">
        <f>ROUND(I224*H224,2)</f>
        <v>0</v>
      </c>
      <c r="K224" s="184" t="s">
        <v>122</v>
      </c>
      <c r="L224" s="41"/>
      <c r="M224" s="189" t="s">
        <v>19</v>
      </c>
      <c r="N224" s="190" t="s">
        <v>43</v>
      </c>
      <c r="O224" s="81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3" t="s">
        <v>123</v>
      </c>
      <c r="AT224" s="193" t="s">
        <v>118</v>
      </c>
      <c r="AU224" s="193" t="s">
        <v>72</v>
      </c>
      <c r="AY224" s="14" t="s">
        <v>124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4" t="s">
        <v>79</v>
      </c>
      <c r="BK224" s="194">
        <f>ROUND(I224*H224,2)</f>
        <v>0</v>
      </c>
      <c r="BL224" s="14" t="s">
        <v>123</v>
      </c>
      <c r="BM224" s="193" t="s">
        <v>369</v>
      </c>
    </row>
    <row r="225" s="2" customFormat="1">
      <c r="A225" s="35"/>
      <c r="B225" s="36"/>
      <c r="C225" s="37"/>
      <c r="D225" s="195" t="s">
        <v>125</v>
      </c>
      <c r="E225" s="37"/>
      <c r="F225" s="196" t="s">
        <v>368</v>
      </c>
      <c r="G225" s="37"/>
      <c r="H225" s="37"/>
      <c r="I225" s="197"/>
      <c r="J225" s="37"/>
      <c r="K225" s="37"/>
      <c r="L225" s="41"/>
      <c r="M225" s="198"/>
      <c r="N225" s="199"/>
      <c r="O225" s="81"/>
      <c r="P225" s="81"/>
      <c r="Q225" s="81"/>
      <c r="R225" s="81"/>
      <c r="S225" s="81"/>
      <c r="T225" s="82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125</v>
      </c>
      <c r="AU225" s="14" t="s">
        <v>72</v>
      </c>
    </row>
    <row r="226" s="2" customFormat="1" ht="24.15" customHeight="1">
      <c r="A226" s="35"/>
      <c r="B226" s="36"/>
      <c r="C226" s="182" t="s">
        <v>370</v>
      </c>
      <c r="D226" s="182" t="s">
        <v>118</v>
      </c>
      <c r="E226" s="183" t="s">
        <v>371</v>
      </c>
      <c r="F226" s="184" t="s">
        <v>372</v>
      </c>
      <c r="G226" s="185" t="s">
        <v>121</v>
      </c>
      <c r="H226" s="186">
        <v>1.55</v>
      </c>
      <c r="I226" s="187"/>
      <c r="J226" s="188">
        <f>ROUND(I226*H226,2)</f>
        <v>0</v>
      </c>
      <c r="K226" s="184" t="s">
        <v>122</v>
      </c>
      <c r="L226" s="41"/>
      <c r="M226" s="189" t="s">
        <v>19</v>
      </c>
      <c r="N226" s="190" t="s">
        <v>43</v>
      </c>
      <c r="O226" s="81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3" t="s">
        <v>123</v>
      </c>
      <c r="AT226" s="193" t="s">
        <v>118</v>
      </c>
      <c r="AU226" s="193" t="s">
        <v>72</v>
      </c>
      <c r="AY226" s="14" t="s">
        <v>124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4" t="s">
        <v>79</v>
      </c>
      <c r="BK226" s="194">
        <f>ROUND(I226*H226,2)</f>
        <v>0</v>
      </c>
      <c r="BL226" s="14" t="s">
        <v>123</v>
      </c>
      <c r="BM226" s="193" t="s">
        <v>373</v>
      </c>
    </row>
    <row r="227" s="2" customFormat="1">
      <c r="A227" s="35"/>
      <c r="B227" s="36"/>
      <c r="C227" s="37"/>
      <c r="D227" s="195" t="s">
        <v>125</v>
      </c>
      <c r="E227" s="37"/>
      <c r="F227" s="196" t="s">
        <v>372</v>
      </c>
      <c r="G227" s="37"/>
      <c r="H227" s="37"/>
      <c r="I227" s="197"/>
      <c r="J227" s="37"/>
      <c r="K227" s="37"/>
      <c r="L227" s="41"/>
      <c r="M227" s="198"/>
      <c r="N227" s="199"/>
      <c r="O227" s="81"/>
      <c r="P227" s="81"/>
      <c r="Q227" s="81"/>
      <c r="R227" s="81"/>
      <c r="S227" s="81"/>
      <c r="T227" s="82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125</v>
      </c>
      <c r="AU227" s="14" t="s">
        <v>72</v>
      </c>
    </row>
    <row r="228" s="2" customFormat="1" ht="24.15" customHeight="1">
      <c r="A228" s="35"/>
      <c r="B228" s="36"/>
      <c r="C228" s="182" t="s">
        <v>249</v>
      </c>
      <c r="D228" s="182" t="s">
        <v>118</v>
      </c>
      <c r="E228" s="183" t="s">
        <v>374</v>
      </c>
      <c r="F228" s="184" t="s">
        <v>375</v>
      </c>
      <c r="G228" s="185" t="s">
        <v>121</v>
      </c>
      <c r="H228" s="186">
        <v>1.5</v>
      </c>
      <c r="I228" s="187"/>
      <c r="J228" s="188">
        <f>ROUND(I228*H228,2)</f>
        <v>0</v>
      </c>
      <c r="K228" s="184" t="s">
        <v>122</v>
      </c>
      <c r="L228" s="41"/>
      <c r="M228" s="189" t="s">
        <v>19</v>
      </c>
      <c r="N228" s="190" t="s">
        <v>43</v>
      </c>
      <c r="O228" s="81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3" t="s">
        <v>123</v>
      </c>
      <c r="AT228" s="193" t="s">
        <v>118</v>
      </c>
      <c r="AU228" s="193" t="s">
        <v>72</v>
      </c>
      <c r="AY228" s="14" t="s">
        <v>124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4" t="s">
        <v>79</v>
      </c>
      <c r="BK228" s="194">
        <f>ROUND(I228*H228,2)</f>
        <v>0</v>
      </c>
      <c r="BL228" s="14" t="s">
        <v>123</v>
      </c>
      <c r="BM228" s="193" t="s">
        <v>376</v>
      </c>
    </row>
    <row r="229" s="2" customFormat="1">
      <c r="A229" s="35"/>
      <c r="B229" s="36"/>
      <c r="C229" s="37"/>
      <c r="D229" s="195" t="s">
        <v>125</v>
      </c>
      <c r="E229" s="37"/>
      <c r="F229" s="196" t="s">
        <v>375</v>
      </c>
      <c r="G229" s="37"/>
      <c r="H229" s="37"/>
      <c r="I229" s="197"/>
      <c r="J229" s="37"/>
      <c r="K229" s="37"/>
      <c r="L229" s="41"/>
      <c r="M229" s="198"/>
      <c r="N229" s="199"/>
      <c r="O229" s="81"/>
      <c r="P229" s="81"/>
      <c r="Q229" s="81"/>
      <c r="R229" s="81"/>
      <c r="S229" s="81"/>
      <c r="T229" s="82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125</v>
      </c>
      <c r="AU229" s="14" t="s">
        <v>72</v>
      </c>
    </row>
    <row r="230" s="2" customFormat="1" ht="24.15" customHeight="1">
      <c r="A230" s="35"/>
      <c r="B230" s="36"/>
      <c r="C230" s="182" t="s">
        <v>377</v>
      </c>
      <c r="D230" s="182" t="s">
        <v>118</v>
      </c>
      <c r="E230" s="183" t="s">
        <v>378</v>
      </c>
      <c r="F230" s="184" t="s">
        <v>379</v>
      </c>
      <c r="G230" s="185" t="s">
        <v>121</v>
      </c>
      <c r="H230" s="186">
        <v>1.5</v>
      </c>
      <c r="I230" s="187"/>
      <c r="J230" s="188">
        <f>ROUND(I230*H230,2)</f>
        <v>0</v>
      </c>
      <c r="K230" s="184" t="s">
        <v>122</v>
      </c>
      <c r="L230" s="41"/>
      <c r="M230" s="189" t="s">
        <v>19</v>
      </c>
      <c r="N230" s="190" t="s">
        <v>43</v>
      </c>
      <c r="O230" s="81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3" t="s">
        <v>123</v>
      </c>
      <c r="AT230" s="193" t="s">
        <v>118</v>
      </c>
      <c r="AU230" s="193" t="s">
        <v>72</v>
      </c>
      <c r="AY230" s="14" t="s">
        <v>124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4" t="s">
        <v>79</v>
      </c>
      <c r="BK230" s="194">
        <f>ROUND(I230*H230,2)</f>
        <v>0</v>
      </c>
      <c r="BL230" s="14" t="s">
        <v>123</v>
      </c>
      <c r="BM230" s="193" t="s">
        <v>380</v>
      </c>
    </row>
    <row r="231" s="2" customFormat="1">
      <c r="A231" s="35"/>
      <c r="B231" s="36"/>
      <c r="C231" s="37"/>
      <c r="D231" s="195" t="s">
        <v>125</v>
      </c>
      <c r="E231" s="37"/>
      <c r="F231" s="196" t="s">
        <v>379</v>
      </c>
      <c r="G231" s="37"/>
      <c r="H231" s="37"/>
      <c r="I231" s="197"/>
      <c r="J231" s="37"/>
      <c r="K231" s="37"/>
      <c r="L231" s="41"/>
      <c r="M231" s="198"/>
      <c r="N231" s="199"/>
      <c r="O231" s="81"/>
      <c r="P231" s="81"/>
      <c r="Q231" s="81"/>
      <c r="R231" s="81"/>
      <c r="S231" s="81"/>
      <c r="T231" s="82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125</v>
      </c>
      <c r="AU231" s="14" t="s">
        <v>72</v>
      </c>
    </row>
    <row r="232" s="2" customFormat="1" ht="24.15" customHeight="1">
      <c r="A232" s="35"/>
      <c r="B232" s="36"/>
      <c r="C232" s="182" t="s">
        <v>253</v>
      </c>
      <c r="D232" s="182" t="s">
        <v>118</v>
      </c>
      <c r="E232" s="183" t="s">
        <v>381</v>
      </c>
      <c r="F232" s="184" t="s">
        <v>382</v>
      </c>
      <c r="G232" s="185" t="s">
        <v>128</v>
      </c>
      <c r="H232" s="186">
        <v>220</v>
      </c>
      <c r="I232" s="187"/>
      <c r="J232" s="188">
        <f>ROUND(I232*H232,2)</f>
        <v>0</v>
      </c>
      <c r="K232" s="184" t="s">
        <v>122</v>
      </c>
      <c r="L232" s="41"/>
      <c r="M232" s="189" t="s">
        <v>19</v>
      </c>
      <c r="N232" s="190" t="s">
        <v>43</v>
      </c>
      <c r="O232" s="81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3" t="s">
        <v>123</v>
      </c>
      <c r="AT232" s="193" t="s">
        <v>118</v>
      </c>
      <c r="AU232" s="193" t="s">
        <v>72</v>
      </c>
      <c r="AY232" s="14" t="s">
        <v>124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4" t="s">
        <v>79</v>
      </c>
      <c r="BK232" s="194">
        <f>ROUND(I232*H232,2)</f>
        <v>0</v>
      </c>
      <c r="BL232" s="14" t="s">
        <v>123</v>
      </c>
      <c r="BM232" s="193" t="s">
        <v>383</v>
      </c>
    </row>
    <row r="233" s="2" customFormat="1">
      <c r="A233" s="35"/>
      <c r="B233" s="36"/>
      <c r="C233" s="37"/>
      <c r="D233" s="195" t="s">
        <v>125</v>
      </c>
      <c r="E233" s="37"/>
      <c r="F233" s="196" t="s">
        <v>382</v>
      </c>
      <c r="G233" s="37"/>
      <c r="H233" s="37"/>
      <c r="I233" s="197"/>
      <c r="J233" s="37"/>
      <c r="K233" s="37"/>
      <c r="L233" s="41"/>
      <c r="M233" s="198"/>
      <c r="N233" s="199"/>
      <c r="O233" s="81"/>
      <c r="P233" s="81"/>
      <c r="Q233" s="81"/>
      <c r="R233" s="81"/>
      <c r="S233" s="81"/>
      <c r="T233" s="82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125</v>
      </c>
      <c r="AU233" s="14" t="s">
        <v>72</v>
      </c>
    </row>
    <row r="234" s="2" customFormat="1" ht="24.15" customHeight="1">
      <c r="A234" s="35"/>
      <c r="B234" s="36"/>
      <c r="C234" s="182" t="s">
        <v>384</v>
      </c>
      <c r="D234" s="182" t="s">
        <v>118</v>
      </c>
      <c r="E234" s="183" t="s">
        <v>385</v>
      </c>
      <c r="F234" s="184" t="s">
        <v>386</v>
      </c>
      <c r="G234" s="185" t="s">
        <v>128</v>
      </c>
      <c r="H234" s="186">
        <v>150</v>
      </c>
      <c r="I234" s="187"/>
      <c r="J234" s="188">
        <f>ROUND(I234*H234,2)</f>
        <v>0</v>
      </c>
      <c r="K234" s="184" t="s">
        <v>122</v>
      </c>
      <c r="L234" s="41"/>
      <c r="M234" s="189" t="s">
        <v>19</v>
      </c>
      <c r="N234" s="190" t="s">
        <v>43</v>
      </c>
      <c r="O234" s="81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3" t="s">
        <v>123</v>
      </c>
      <c r="AT234" s="193" t="s">
        <v>118</v>
      </c>
      <c r="AU234" s="193" t="s">
        <v>72</v>
      </c>
      <c r="AY234" s="14" t="s">
        <v>124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4" t="s">
        <v>79</v>
      </c>
      <c r="BK234" s="194">
        <f>ROUND(I234*H234,2)</f>
        <v>0</v>
      </c>
      <c r="BL234" s="14" t="s">
        <v>123</v>
      </c>
      <c r="BM234" s="193" t="s">
        <v>387</v>
      </c>
    </row>
    <row r="235" s="2" customFormat="1">
      <c r="A235" s="35"/>
      <c r="B235" s="36"/>
      <c r="C235" s="37"/>
      <c r="D235" s="195" t="s">
        <v>125</v>
      </c>
      <c r="E235" s="37"/>
      <c r="F235" s="196" t="s">
        <v>386</v>
      </c>
      <c r="G235" s="37"/>
      <c r="H235" s="37"/>
      <c r="I235" s="197"/>
      <c r="J235" s="37"/>
      <c r="K235" s="37"/>
      <c r="L235" s="41"/>
      <c r="M235" s="198"/>
      <c r="N235" s="199"/>
      <c r="O235" s="81"/>
      <c r="P235" s="81"/>
      <c r="Q235" s="81"/>
      <c r="R235" s="81"/>
      <c r="S235" s="81"/>
      <c r="T235" s="82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125</v>
      </c>
      <c r="AU235" s="14" t="s">
        <v>72</v>
      </c>
    </row>
    <row r="236" s="2" customFormat="1" ht="24.15" customHeight="1">
      <c r="A236" s="35"/>
      <c r="B236" s="36"/>
      <c r="C236" s="182" t="s">
        <v>256</v>
      </c>
      <c r="D236" s="182" t="s">
        <v>118</v>
      </c>
      <c r="E236" s="183" t="s">
        <v>388</v>
      </c>
      <c r="F236" s="184" t="s">
        <v>389</v>
      </c>
      <c r="G236" s="185" t="s">
        <v>333</v>
      </c>
      <c r="H236" s="186">
        <v>200</v>
      </c>
      <c r="I236" s="187"/>
      <c r="J236" s="188">
        <f>ROUND(I236*H236,2)</f>
        <v>0</v>
      </c>
      <c r="K236" s="184" t="s">
        <v>122</v>
      </c>
      <c r="L236" s="41"/>
      <c r="M236" s="189" t="s">
        <v>19</v>
      </c>
      <c r="N236" s="190" t="s">
        <v>43</v>
      </c>
      <c r="O236" s="81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3" t="s">
        <v>123</v>
      </c>
      <c r="AT236" s="193" t="s">
        <v>118</v>
      </c>
      <c r="AU236" s="193" t="s">
        <v>72</v>
      </c>
      <c r="AY236" s="14" t="s">
        <v>124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4" t="s">
        <v>79</v>
      </c>
      <c r="BK236" s="194">
        <f>ROUND(I236*H236,2)</f>
        <v>0</v>
      </c>
      <c r="BL236" s="14" t="s">
        <v>123</v>
      </c>
      <c r="BM236" s="193" t="s">
        <v>390</v>
      </c>
    </row>
    <row r="237" s="2" customFormat="1">
      <c r="A237" s="35"/>
      <c r="B237" s="36"/>
      <c r="C237" s="37"/>
      <c r="D237" s="195" t="s">
        <v>125</v>
      </c>
      <c r="E237" s="37"/>
      <c r="F237" s="196" t="s">
        <v>389</v>
      </c>
      <c r="G237" s="37"/>
      <c r="H237" s="37"/>
      <c r="I237" s="197"/>
      <c r="J237" s="37"/>
      <c r="K237" s="37"/>
      <c r="L237" s="41"/>
      <c r="M237" s="198"/>
      <c r="N237" s="199"/>
      <c r="O237" s="81"/>
      <c r="P237" s="81"/>
      <c r="Q237" s="81"/>
      <c r="R237" s="81"/>
      <c r="S237" s="81"/>
      <c r="T237" s="82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125</v>
      </c>
      <c r="AU237" s="14" t="s">
        <v>72</v>
      </c>
    </row>
    <row r="238" s="2" customFormat="1" ht="24.15" customHeight="1">
      <c r="A238" s="35"/>
      <c r="B238" s="36"/>
      <c r="C238" s="182" t="s">
        <v>391</v>
      </c>
      <c r="D238" s="182" t="s">
        <v>118</v>
      </c>
      <c r="E238" s="183" t="s">
        <v>392</v>
      </c>
      <c r="F238" s="184" t="s">
        <v>393</v>
      </c>
      <c r="G238" s="185" t="s">
        <v>333</v>
      </c>
      <c r="H238" s="186">
        <v>100</v>
      </c>
      <c r="I238" s="187"/>
      <c r="J238" s="188">
        <f>ROUND(I238*H238,2)</f>
        <v>0</v>
      </c>
      <c r="K238" s="184" t="s">
        <v>122</v>
      </c>
      <c r="L238" s="41"/>
      <c r="M238" s="189" t="s">
        <v>19</v>
      </c>
      <c r="N238" s="190" t="s">
        <v>43</v>
      </c>
      <c r="O238" s="81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3" t="s">
        <v>123</v>
      </c>
      <c r="AT238" s="193" t="s">
        <v>118</v>
      </c>
      <c r="AU238" s="193" t="s">
        <v>72</v>
      </c>
      <c r="AY238" s="14" t="s">
        <v>124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4" t="s">
        <v>79</v>
      </c>
      <c r="BK238" s="194">
        <f>ROUND(I238*H238,2)</f>
        <v>0</v>
      </c>
      <c r="BL238" s="14" t="s">
        <v>123</v>
      </c>
      <c r="BM238" s="193" t="s">
        <v>394</v>
      </c>
    </row>
    <row r="239" s="2" customFormat="1">
      <c r="A239" s="35"/>
      <c r="B239" s="36"/>
      <c r="C239" s="37"/>
      <c r="D239" s="195" t="s">
        <v>125</v>
      </c>
      <c r="E239" s="37"/>
      <c r="F239" s="196" t="s">
        <v>393</v>
      </c>
      <c r="G239" s="37"/>
      <c r="H239" s="37"/>
      <c r="I239" s="197"/>
      <c r="J239" s="37"/>
      <c r="K239" s="37"/>
      <c r="L239" s="41"/>
      <c r="M239" s="198"/>
      <c r="N239" s="199"/>
      <c r="O239" s="81"/>
      <c r="P239" s="81"/>
      <c r="Q239" s="81"/>
      <c r="R239" s="81"/>
      <c r="S239" s="81"/>
      <c r="T239" s="82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125</v>
      </c>
      <c r="AU239" s="14" t="s">
        <v>72</v>
      </c>
    </row>
    <row r="240" s="2" customFormat="1" ht="16.5" customHeight="1">
      <c r="A240" s="35"/>
      <c r="B240" s="36"/>
      <c r="C240" s="182" t="s">
        <v>260</v>
      </c>
      <c r="D240" s="182" t="s">
        <v>118</v>
      </c>
      <c r="E240" s="183" t="s">
        <v>395</v>
      </c>
      <c r="F240" s="184" t="s">
        <v>396</v>
      </c>
      <c r="G240" s="185" t="s">
        <v>333</v>
      </c>
      <c r="H240" s="186">
        <v>200</v>
      </c>
      <c r="I240" s="187"/>
      <c r="J240" s="188">
        <f>ROUND(I240*H240,2)</f>
        <v>0</v>
      </c>
      <c r="K240" s="184" t="s">
        <v>122</v>
      </c>
      <c r="L240" s="41"/>
      <c r="M240" s="189" t="s">
        <v>19</v>
      </c>
      <c r="N240" s="190" t="s">
        <v>43</v>
      </c>
      <c r="O240" s="81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3" t="s">
        <v>123</v>
      </c>
      <c r="AT240" s="193" t="s">
        <v>118</v>
      </c>
      <c r="AU240" s="193" t="s">
        <v>72</v>
      </c>
      <c r="AY240" s="14" t="s">
        <v>124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4" t="s">
        <v>79</v>
      </c>
      <c r="BK240" s="194">
        <f>ROUND(I240*H240,2)</f>
        <v>0</v>
      </c>
      <c r="BL240" s="14" t="s">
        <v>123</v>
      </c>
      <c r="BM240" s="193" t="s">
        <v>397</v>
      </c>
    </row>
    <row r="241" s="2" customFormat="1">
      <c r="A241" s="35"/>
      <c r="B241" s="36"/>
      <c r="C241" s="37"/>
      <c r="D241" s="195" t="s">
        <v>125</v>
      </c>
      <c r="E241" s="37"/>
      <c r="F241" s="196" t="s">
        <v>396</v>
      </c>
      <c r="G241" s="37"/>
      <c r="H241" s="37"/>
      <c r="I241" s="197"/>
      <c r="J241" s="37"/>
      <c r="K241" s="37"/>
      <c r="L241" s="41"/>
      <c r="M241" s="198"/>
      <c r="N241" s="199"/>
      <c r="O241" s="81"/>
      <c r="P241" s="81"/>
      <c r="Q241" s="81"/>
      <c r="R241" s="81"/>
      <c r="S241" s="81"/>
      <c r="T241" s="82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125</v>
      </c>
      <c r="AU241" s="14" t="s">
        <v>72</v>
      </c>
    </row>
    <row r="242" s="2" customFormat="1" ht="16.5" customHeight="1">
      <c r="A242" s="35"/>
      <c r="B242" s="36"/>
      <c r="C242" s="182" t="s">
        <v>398</v>
      </c>
      <c r="D242" s="182" t="s">
        <v>118</v>
      </c>
      <c r="E242" s="183" t="s">
        <v>399</v>
      </c>
      <c r="F242" s="184" t="s">
        <v>400</v>
      </c>
      <c r="G242" s="185" t="s">
        <v>333</v>
      </c>
      <c r="H242" s="186">
        <v>100</v>
      </c>
      <c r="I242" s="187"/>
      <c r="J242" s="188">
        <f>ROUND(I242*H242,2)</f>
        <v>0</v>
      </c>
      <c r="K242" s="184" t="s">
        <v>122</v>
      </c>
      <c r="L242" s="41"/>
      <c r="M242" s="189" t="s">
        <v>19</v>
      </c>
      <c r="N242" s="190" t="s">
        <v>43</v>
      </c>
      <c r="O242" s="81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3" t="s">
        <v>123</v>
      </c>
      <c r="AT242" s="193" t="s">
        <v>118</v>
      </c>
      <c r="AU242" s="193" t="s">
        <v>72</v>
      </c>
      <c r="AY242" s="14" t="s">
        <v>124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4" t="s">
        <v>79</v>
      </c>
      <c r="BK242" s="194">
        <f>ROUND(I242*H242,2)</f>
        <v>0</v>
      </c>
      <c r="BL242" s="14" t="s">
        <v>123</v>
      </c>
      <c r="BM242" s="193" t="s">
        <v>401</v>
      </c>
    </row>
    <row r="243" s="2" customFormat="1">
      <c r="A243" s="35"/>
      <c r="B243" s="36"/>
      <c r="C243" s="37"/>
      <c r="D243" s="195" t="s">
        <v>125</v>
      </c>
      <c r="E243" s="37"/>
      <c r="F243" s="196" t="s">
        <v>400</v>
      </c>
      <c r="G243" s="37"/>
      <c r="H243" s="37"/>
      <c r="I243" s="197"/>
      <c r="J243" s="37"/>
      <c r="K243" s="37"/>
      <c r="L243" s="41"/>
      <c r="M243" s="198"/>
      <c r="N243" s="199"/>
      <c r="O243" s="81"/>
      <c r="P243" s="81"/>
      <c r="Q243" s="81"/>
      <c r="R243" s="81"/>
      <c r="S243" s="81"/>
      <c r="T243" s="82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125</v>
      </c>
      <c r="AU243" s="14" t="s">
        <v>72</v>
      </c>
    </row>
    <row r="244" s="2" customFormat="1" ht="24.15" customHeight="1">
      <c r="A244" s="35"/>
      <c r="B244" s="36"/>
      <c r="C244" s="182" t="s">
        <v>263</v>
      </c>
      <c r="D244" s="182" t="s">
        <v>118</v>
      </c>
      <c r="E244" s="183" t="s">
        <v>402</v>
      </c>
      <c r="F244" s="184" t="s">
        <v>403</v>
      </c>
      <c r="G244" s="185" t="s">
        <v>141</v>
      </c>
      <c r="H244" s="186">
        <v>100</v>
      </c>
      <c r="I244" s="187"/>
      <c r="J244" s="188">
        <f>ROUND(I244*H244,2)</f>
        <v>0</v>
      </c>
      <c r="K244" s="184" t="s">
        <v>122</v>
      </c>
      <c r="L244" s="41"/>
      <c r="M244" s="189" t="s">
        <v>19</v>
      </c>
      <c r="N244" s="190" t="s">
        <v>43</v>
      </c>
      <c r="O244" s="81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3" t="s">
        <v>123</v>
      </c>
      <c r="AT244" s="193" t="s">
        <v>118</v>
      </c>
      <c r="AU244" s="193" t="s">
        <v>72</v>
      </c>
      <c r="AY244" s="14" t="s">
        <v>124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4" t="s">
        <v>79</v>
      </c>
      <c r="BK244" s="194">
        <f>ROUND(I244*H244,2)</f>
        <v>0</v>
      </c>
      <c r="BL244" s="14" t="s">
        <v>123</v>
      </c>
      <c r="BM244" s="193" t="s">
        <v>404</v>
      </c>
    </row>
    <row r="245" s="2" customFormat="1">
      <c r="A245" s="35"/>
      <c r="B245" s="36"/>
      <c r="C245" s="37"/>
      <c r="D245" s="195" t="s">
        <v>125</v>
      </c>
      <c r="E245" s="37"/>
      <c r="F245" s="196" t="s">
        <v>403</v>
      </c>
      <c r="G245" s="37"/>
      <c r="H245" s="37"/>
      <c r="I245" s="197"/>
      <c r="J245" s="37"/>
      <c r="K245" s="37"/>
      <c r="L245" s="41"/>
      <c r="M245" s="198"/>
      <c r="N245" s="199"/>
      <c r="O245" s="81"/>
      <c r="P245" s="81"/>
      <c r="Q245" s="81"/>
      <c r="R245" s="81"/>
      <c r="S245" s="81"/>
      <c r="T245" s="82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125</v>
      </c>
      <c r="AU245" s="14" t="s">
        <v>72</v>
      </c>
    </row>
    <row r="246" s="2" customFormat="1" ht="16.5" customHeight="1">
      <c r="A246" s="35"/>
      <c r="B246" s="36"/>
      <c r="C246" s="182" t="s">
        <v>405</v>
      </c>
      <c r="D246" s="182" t="s">
        <v>118</v>
      </c>
      <c r="E246" s="183" t="s">
        <v>406</v>
      </c>
      <c r="F246" s="184" t="s">
        <v>407</v>
      </c>
      <c r="G246" s="185" t="s">
        <v>128</v>
      </c>
      <c r="H246" s="186">
        <v>100</v>
      </c>
      <c r="I246" s="187"/>
      <c r="J246" s="188">
        <f>ROUND(I246*H246,2)</f>
        <v>0</v>
      </c>
      <c r="K246" s="184" t="s">
        <v>122</v>
      </c>
      <c r="L246" s="41"/>
      <c r="M246" s="189" t="s">
        <v>19</v>
      </c>
      <c r="N246" s="190" t="s">
        <v>43</v>
      </c>
      <c r="O246" s="81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3" t="s">
        <v>123</v>
      </c>
      <c r="AT246" s="193" t="s">
        <v>118</v>
      </c>
      <c r="AU246" s="193" t="s">
        <v>72</v>
      </c>
      <c r="AY246" s="14" t="s">
        <v>124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4" t="s">
        <v>79</v>
      </c>
      <c r="BK246" s="194">
        <f>ROUND(I246*H246,2)</f>
        <v>0</v>
      </c>
      <c r="BL246" s="14" t="s">
        <v>123</v>
      </c>
      <c r="BM246" s="193" t="s">
        <v>408</v>
      </c>
    </row>
    <row r="247" s="2" customFormat="1">
      <c r="A247" s="35"/>
      <c r="B247" s="36"/>
      <c r="C247" s="37"/>
      <c r="D247" s="195" t="s">
        <v>125</v>
      </c>
      <c r="E247" s="37"/>
      <c r="F247" s="196" t="s">
        <v>407</v>
      </c>
      <c r="G247" s="37"/>
      <c r="H247" s="37"/>
      <c r="I247" s="197"/>
      <c r="J247" s="37"/>
      <c r="K247" s="37"/>
      <c r="L247" s="41"/>
      <c r="M247" s="198"/>
      <c r="N247" s="199"/>
      <c r="O247" s="81"/>
      <c r="P247" s="81"/>
      <c r="Q247" s="81"/>
      <c r="R247" s="81"/>
      <c r="S247" s="81"/>
      <c r="T247" s="82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125</v>
      </c>
      <c r="AU247" s="14" t="s">
        <v>72</v>
      </c>
    </row>
    <row r="248" s="2" customFormat="1" ht="16.5" customHeight="1">
      <c r="A248" s="35"/>
      <c r="B248" s="36"/>
      <c r="C248" s="182" t="s">
        <v>267</v>
      </c>
      <c r="D248" s="182" t="s">
        <v>118</v>
      </c>
      <c r="E248" s="183" t="s">
        <v>409</v>
      </c>
      <c r="F248" s="184" t="s">
        <v>410</v>
      </c>
      <c r="G248" s="185" t="s">
        <v>128</v>
      </c>
      <c r="H248" s="186">
        <v>70</v>
      </c>
      <c r="I248" s="187"/>
      <c r="J248" s="188">
        <f>ROUND(I248*H248,2)</f>
        <v>0</v>
      </c>
      <c r="K248" s="184" t="s">
        <v>122</v>
      </c>
      <c r="L248" s="41"/>
      <c r="M248" s="189" t="s">
        <v>19</v>
      </c>
      <c r="N248" s="190" t="s">
        <v>43</v>
      </c>
      <c r="O248" s="81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3" t="s">
        <v>123</v>
      </c>
      <c r="AT248" s="193" t="s">
        <v>118</v>
      </c>
      <c r="AU248" s="193" t="s">
        <v>72</v>
      </c>
      <c r="AY248" s="14" t="s">
        <v>124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4" t="s">
        <v>79</v>
      </c>
      <c r="BK248" s="194">
        <f>ROUND(I248*H248,2)</f>
        <v>0</v>
      </c>
      <c r="BL248" s="14" t="s">
        <v>123</v>
      </c>
      <c r="BM248" s="193" t="s">
        <v>411</v>
      </c>
    </row>
    <row r="249" s="2" customFormat="1">
      <c r="A249" s="35"/>
      <c r="B249" s="36"/>
      <c r="C249" s="37"/>
      <c r="D249" s="195" t="s">
        <v>125</v>
      </c>
      <c r="E249" s="37"/>
      <c r="F249" s="196" t="s">
        <v>410</v>
      </c>
      <c r="G249" s="37"/>
      <c r="H249" s="37"/>
      <c r="I249" s="197"/>
      <c r="J249" s="37"/>
      <c r="K249" s="37"/>
      <c r="L249" s="41"/>
      <c r="M249" s="198"/>
      <c r="N249" s="199"/>
      <c r="O249" s="81"/>
      <c r="P249" s="81"/>
      <c r="Q249" s="81"/>
      <c r="R249" s="81"/>
      <c r="S249" s="81"/>
      <c r="T249" s="82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125</v>
      </c>
      <c r="AU249" s="14" t="s">
        <v>72</v>
      </c>
    </row>
    <row r="250" s="2" customFormat="1" ht="16.5" customHeight="1">
      <c r="A250" s="35"/>
      <c r="B250" s="36"/>
      <c r="C250" s="182" t="s">
        <v>412</v>
      </c>
      <c r="D250" s="182" t="s">
        <v>118</v>
      </c>
      <c r="E250" s="183" t="s">
        <v>413</v>
      </c>
      <c r="F250" s="184" t="s">
        <v>414</v>
      </c>
      <c r="G250" s="185" t="s">
        <v>128</v>
      </c>
      <c r="H250" s="186">
        <v>100</v>
      </c>
      <c r="I250" s="187"/>
      <c r="J250" s="188">
        <f>ROUND(I250*H250,2)</f>
        <v>0</v>
      </c>
      <c r="K250" s="184" t="s">
        <v>122</v>
      </c>
      <c r="L250" s="41"/>
      <c r="M250" s="189" t="s">
        <v>19</v>
      </c>
      <c r="N250" s="190" t="s">
        <v>43</v>
      </c>
      <c r="O250" s="81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3" t="s">
        <v>123</v>
      </c>
      <c r="AT250" s="193" t="s">
        <v>118</v>
      </c>
      <c r="AU250" s="193" t="s">
        <v>72</v>
      </c>
      <c r="AY250" s="14" t="s">
        <v>124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4" t="s">
        <v>79</v>
      </c>
      <c r="BK250" s="194">
        <f>ROUND(I250*H250,2)</f>
        <v>0</v>
      </c>
      <c r="BL250" s="14" t="s">
        <v>123</v>
      </c>
      <c r="BM250" s="193" t="s">
        <v>415</v>
      </c>
    </row>
    <row r="251" s="2" customFormat="1">
      <c r="A251" s="35"/>
      <c r="B251" s="36"/>
      <c r="C251" s="37"/>
      <c r="D251" s="195" t="s">
        <v>125</v>
      </c>
      <c r="E251" s="37"/>
      <c r="F251" s="196" t="s">
        <v>414</v>
      </c>
      <c r="G251" s="37"/>
      <c r="H251" s="37"/>
      <c r="I251" s="197"/>
      <c r="J251" s="37"/>
      <c r="K251" s="37"/>
      <c r="L251" s="41"/>
      <c r="M251" s="198"/>
      <c r="N251" s="199"/>
      <c r="O251" s="81"/>
      <c r="P251" s="81"/>
      <c r="Q251" s="81"/>
      <c r="R251" s="81"/>
      <c r="S251" s="81"/>
      <c r="T251" s="82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125</v>
      </c>
      <c r="AU251" s="14" t="s">
        <v>72</v>
      </c>
    </row>
    <row r="252" s="2" customFormat="1" ht="16.5" customHeight="1">
      <c r="A252" s="35"/>
      <c r="B252" s="36"/>
      <c r="C252" s="182" t="s">
        <v>270</v>
      </c>
      <c r="D252" s="182" t="s">
        <v>118</v>
      </c>
      <c r="E252" s="183" t="s">
        <v>416</v>
      </c>
      <c r="F252" s="184" t="s">
        <v>417</v>
      </c>
      <c r="G252" s="185" t="s">
        <v>128</v>
      </c>
      <c r="H252" s="186">
        <v>70</v>
      </c>
      <c r="I252" s="187"/>
      <c r="J252" s="188">
        <f>ROUND(I252*H252,2)</f>
        <v>0</v>
      </c>
      <c r="K252" s="184" t="s">
        <v>122</v>
      </c>
      <c r="L252" s="41"/>
      <c r="M252" s="189" t="s">
        <v>19</v>
      </c>
      <c r="N252" s="190" t="s">
        <v>43</v>
      </c>
      <c r="O252" s="81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3" t="s">
        <v>123</v>
      </c>
      <c r="AT252" s="193" t="s">
        <v>118</v>
      </c>
      <c r="AU252" s="193" t="s">
        <v>72</v>
      </c>
      <c r="AY252" s="14" t="s">
        <v>124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4" t="s">
        <v>79</v>
      </c>
      <c r="BK252" s="194">
        <f>ROUND(I252*H252,2)</f>
        <v>0</v>
      </c>
      <c r="BL252" s="14" t="s">
        <v>123</v>
      </c>
      <c r="BM252" s="193" t="s">
        <v>418</v>
      </c>
    </row>
    <row r="253" s="2" customFormat="1">
      <c r="A253" s="35"/>
      <c r="B253" s="36"/>
      <c r="C253" s="37"/>
      <c r="D253" s="195" t="s">
        <v>125</v>
      </c>
      <c r="E253" s="37"/>
      <c r="F253" s="196" t="s">
        <v>417</v>
      </c>
      <c r="G253" s="37"/>
      <c r="H253" s="37"/>
      <c r="I253" s="197"/>
      <c r="J253" s="37"/>
      <c r="K253" s="37"/>
      <c r="L253" s="41"/>
      <c r="M253" s="198"/>
      <c r="N253" s="199"/>
      <c r="O253" s="81"/>
      <c r="P253" s="81"/>
      <c r="Q253" s="81"/>
      <c r="R253" s="81"/>
      <c r="S253" s="81"/>
      <c r="T253" s="82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125</v>
      </c>
      <c r="AU253" s="14" t="s">
        <v>72</v>
      </c>
    </row>
    <row r="254" s="2" customFormat="1" ht="16.5" customHeight="1">
      <c r="A254" s="35"/>
      <c r="B254" s="36"/>
      <c r="C254" s="182" t="s">
        <v>419</v>
      </c>
      <c r="D254" s="182" t="s">
        <v>118</v>
      </c>
      <c r="E254" s="183" t="s">
        <v>420</v>
      </c>
      <c r="F254" s="184" t="s">
        <v>421</v>
      </c>
      <c r="G254" s="185" t="s">
        <v>141</v>
      </c>
      <c r="H254" s="186">
        <v>80</v>
      </c>
      <c r="I254" s="187"/>
      <c r="J254" s="188">
        <f>ROUND(I254*H254,2)</f>
        <v>0</v>
      </c>
      <c r="K254" s="184" t="s">
        <v>122</v>
      </c>
      <c r="L254" s="41"/>
      <c r="M254" s="189" t="s">
        <v>19</v>
      </c>
      <c r="N254" s="190" t="s">
        <v>43</v>
      </c>
      <c r="O254" s="81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3" t="s">
        <v>123</v>
      </c>
      <c r="AT254" s="193" t="s">
        <v>118</v>
      </c>
      <c r="AU254" s="193" t="s">
        <v>72</v>
      </c>
      <c r="AY254" s="14" t="s">
        <v>124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4" t="s">
        <v>79</v>
      </c>
      <c r="BK254" s="194">
        <f>ROUND(I254*H254,2)</f>
        <v>0</v>
      </c>
      <c r="BL254" s="14" t="s">
        <v>123</v>
      </c>
      <c r="BM254" s="193" t="s">
        <v>422</v>
      </c>
    </row>
    <row r="255" s="2" customFormat="1">
      <c r="A255" s="35"/>
      <c r="B255" s="36"/>
      <c r="C255" s="37"/>
      <c r="D255" s="195" t="s">
        <v>125</v>
      </c>
      <c r="E255" s="37"/>
      <c r="F255" s="196" t="s">
        <v>421</v>
      </c>
      <c r="G255" s="37"/>
      <c r="H255" s="37"/>
      <c r="I255" s="197"/>
      <c r="J255" s="37"/>
      <c r="K255" s="37"/>
      <c r="L255" s="41"/>
      <c r="M255" s="198"/>
      <c r="N255" s="199"/>
      <c r="O255" s="81"/>
      <c r="P255" s="81"/>
      <c r="Q255" s="81"/>
      <c r="R255" s="81"/>
      <c r="S255" s="81"/>
      <c r="T255" s="82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125</v>
      </c>
      <c r="AU255" s="14" t="s">
        <v>72</v>
      </c>
    </row>
    <row r="256" s="2" customFormat="1" ht="21.75" customHeight="1">
      <c r="A256" s="35"/>
      <c r="B256" s="36"/>
      <c r="C256" s="182" t="s">
        <v>274</v>
      </c>
      <c r="D256" s="182" t="s">
        <v>118</v>
      </c>
      <c r="E256" s="183" t="s">
        <v>423</v>
      </c>
      <c r="F256" s="184" t="s">
        <v>424</v>
      </c>
      <c r="G256" s="185" t="s">
        <v>141</v>
      </c>
      <c r="H256" s="186">
        <v>80</v>
      </c>
      <c r="I256" s="187"/>
      <c r="J256" s="188">
        <f>ROUND(I256*H256,2)</f>
        <v>0</v>
      </c>
      <c r="K256" s="184" t="s">
        <v>122</v>
      </c>
      <c r="L256" s="41"/>
      <c r="M256" s="189" t="s">
        <v>19</v>
      </c>
      <c r="N256" s="190" t="s">
        <v>43</v>
      </c>
      <c r="O256" s="81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3" t="s">
        <v>123</v>
      </c>
      <c r="AT256" s="193" t="s">
        <v>118</v>
      </c>
      <c r="AU256" s="193" t="s">
        <v>72</v>
      </c>
      <c r="AY256" s="14" t="s">
        <v>124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4" t="s">
        <v>79</v>
      </c>
      <c r="BK256" s="194">
        <f>ROUND(I256*H256,2)</f>
        <v>0</v>
      </c>
      <c r="BL256" s="14" t="s">
        <v>123</v>
      </c>
      <c r="BM256" s="193" t="s">
        <v>425</v>
      </c>
    </row>
    <row r="257" s="2" customFormat="1">
      <c r="A257" s="35"/>
      <c r="B257" s="36"/>
      <c r="C257" s="37"/>
      <c r="D257" s="195" t="s">
        <v>125</v>
      </c>
      <c r="E257" s="37"/>
      <c r="F257" s="196" t="s">
        <v>424</v>
      </c>
      <c r="G257" s="37"/>
      <c r="H257" s="37"/>
      <c r="I257" s="197"/>
      <c r="J257" s="37"/>
      <c r="K257" s="37"/>
      <c r="L257" s="41"/>
      <c r="M257" s="198"/>
      <c r="N257" s="199"/>
      <c r="O257" s="81"/>
      <c r="P257" s="81"/>
      <c r="Q257" s="81"/>
      <c r="R257" s="81"/>
      <c r="S257" s="81"/>
      <c r="T257" s="82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125</v>
      </c>
      <c r="AU257" s="14" t="s">
        <v>72</v>
      </c>
    </row>
    <row r="258" s="2" customFormat="1" ht="24.15" customHeight="1">
      <c r="A258" s="35"/>
      <c r="B258" s="36"/>
      <c r="C258" s="182" t="s">
        <v>426</v>
      </c>
      <c r="D258" s="182" t="s">
        <v>118</v>
      </c>
      <c r="E258" s="183" t="s">
        <v>427</v>
      </c>
      <c r="F258" s="184" t="s">
        <v>428</v>
      </c>
      <c r="G258" s="185" t="s">
        <v>141</v>
      </c>
      <c r="H258" s="186">
        <v>80</v>
      </c>
      <c r="I258" s="187"/>
      <c r="J258" s="188">
        <f>ROUND(I258*H258,2)</f>
        <v>0</v>
      </c>
      <c r="K258" s="184" t="s">
        <v>122</v>
      </c>
      <c r="L258" s="41"/>
      <c r="M258" s="189" t="s">
        <v>19</v>
      </c>
      <c r="N258" s="190" t="s">
        <v>43</v>
      </c>
      <c r="O258" s="81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3" t="s">
        <v>123</v>
      </c>
      <c r="AT258" s="193" t="s">
        <v>118</v>
      </c>
      <c r="AU258" s="193" t="s">
        <v>72</v>
      </c>
      <c r="AY258" s="14" t="s">
        <v>124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4" t="s">
        <v>79</v>
      </c>
      <c r="BK258" s="194">
        <f>ROUND(I258*H258,2)</f>
        <v>0</v>
      </c>
      <c r="BL258" s="14" t="s">
        <v>123</v>
      </c>
      <c r="BM258" s="193" t="s">
        <v>429</v>
      </c>
    </row>
    <row r="259" s="2" customFormat="1">
      <c r="A259" s="35"/>
      <c r="B259" s="36"/>
      <c r="C259" s="37"/>
      <c r="D259" s="195" t="s">
        <v>125</v>
      </c>
      <c r="E259" s="37"/>
      <c r="F259" s="196" t="s">
        <v>428</v>
      </c>
      <c r="G259" s="37"/>
      <c r="H259" s="37"/>
      <c r="I259" s="197"/>
      <c r="J259" s="37"/>
      <c r="K259" s="37"/>
      <c r="L259" s="41"/>
      <c r="M259" s="198"/>
      <c r="N259" s="199"/>
      <c r="O259" s="81"/>
      <c r="P259" s="81"/>
      <c r="Q259" s="81"/>
      <c r="R259" s="81"/>
      <c r="S259" s="81"/>
      <c r="T259" s="82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125</v>
      </c>
      <c r="AU259" s="14" t="s">
        <v>72</v>
      </c>
    </row>
    <row r="260" s="2" customFormat="1" ht="24.15" customHeight="1">
      <c r="A260" s="35"/>
      <c r="B260" s="36"/>
      <c r="C260" s="182" t="s">
        <v>277</v>
      </c>
      <c r="D260" s="182" t="s">
        <v>118</v>
      </c>
      <c r="E260" s="183" t="s">
        <v>430</v>
      </c>
      <c r="F260" s="184" t="s">
        <v>431</v>
      </c>
      <c r="G260" s="185" t="s">
        <v>141</v>
      </c>
      <c r="H260" s="186">
        <v>80</v>
      </c>
      <c r="I260" s="187"/>
      <c r="J260" s="188">
        <f>ROUND(I260*H260,2)</f>
        <v>0</v>
      </c>
      <c r="K260" s="184" t="s">
        <v>122</v>
      </c>
      <c r="L260" s="41"/>
      <c r="M260" s="189" t="s">
        <v>19</v>
      </c>
      <c r="N260" s="190" t="s">
        <v>43</v>
      </c>
      <c r="O260" s="81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3" t="s">
        <v>123</v>
      </c>
      <c r="AT260" s="193" t="s">
        <v>118</v>
      </c>
      <c r="AU260" s="193" t="s">
        <v>72</v>
      </c>
      <c r="AY260" s="14" t="s">
        <v>124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4" t="s">
        <v>79</v>
      </c>
      <c r="BK260" s="194">
        <f>ROUND(I260*H260,2)</f>
        <v>0</v>
      </c>
      <c r="BL260" s="14" t="s">
        <v>123</v>
      </c>
      <c r="BM260" s="193" t="s">
        <v>432</v>
      </c>
    </row>
    <row r="261" s="2" customFormat="1">
      <c r="A261" s="35"/>
      <c r="B261" s="36"/>
      <c r="C261" s="37"/>
      <c r="D261" s="195" t="s">
        <v>125</v>
      </c>
      <c r="E261" s="37"/>
      <c r="F261" s="196" t="s">
        <v>431</v>
      </c>
      <c r="G261" s="37"/>
      <c r="H261" s="37"/>
      <c r="I261" s="197"/>
      <c r="J261" s="37"/>
      <c r="K261" s="37"/>
      <c r="L261" s="41"/>
      <c r="M261" s="198"/>
      <c r="N261" s="199"/>
      <c r="O261" s="81"/>
      <c r="P261" s="81"/>
      <c r="Q261" s="81"/>
      <c r="R261" s="81"/>
      <c r="S261" s="81"/>
      <c r="T261" s="82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125</v>
      </c>
      <c r="AU261" s="14" t="s">
        <v>72</v>
      </c>
    </row>
    <row r="262" s="2" customFormat="1" ht="24.15" customHeight="1">
      <c r="A262" s="35"/>
      <c r="B262" s="36"/>
      <c r="C262" s="182" t="s">
        <v>433</v>
      </c>
      <c r="D262" s="182" t="s">
        <v>118</v>
      </c>
      <c r="E262" s="183" t="s">
        <v>434</v>
      </c>
      <c r="F262" s="184" t="s">
        <v>435</v>
      </c>
      <c r="G262" s="185" t="s">
        <v>121</v>
      </c>
      <c r="H262" s="186">
        <v>1.6000000000000001</v>
      </c>
      <c r="I262" s="187"/>
      <c r="J262" s="188">
        <f>ROUND(I262*H262,2)</f>
        <v>0</v>
      </c>
      <c r="K262" s="184" t="s">
        <v>122</v>
      </c>
      <c r="L262" s="41"/>
      <c r="M262" s="189" t="s">
        <v>19</v>
      </c>
      <c r="N262" s="190" t="s">
        <v>43</v>
      </c>
      <c r="O262" s="81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3" t="s">
        <v>123</v>
      </c>
      <c r="AT262" s="193" t="s">
        <v>118</v>
      </c>
      <c r="AU262" s="193" t="s">
        <v>72</v>
      </c>
      <c r="AY262" s="14" t="s">
        <v>124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4" t="s">
        <v>79</v>
      </c>
      <c r="BK262" s="194">
        <f>ROUND(I262*H262,2)</f>
        <v>0</v>
      </c>
      <c r="BL262" s="14" t="s">
        <v>123</v>
      </c>
      <c r="BM262" s="193" t="s">
        <v>436</v>
      </c>
    </row>
    <row r="263" s="2" customFormat="1">
      <c r="A263" s="35"/>
      <c r="B263" s="36"/>
      <c r="C263" s="37"/>
      <c r="D263" s="195" t="s">
        <v>125</v>
      </c>
      <c r="E263" s="37"/>
      <c r="F263" s="196" t="s">
        <v>435</v>
      </c>
      <c r="G263" s="37"/>
      <c r="H263" s="37"/>
      <c r="I263" s="197"/>
      <c r="J263" s="37"/>
      <c r="K263" s="37"/>
      <c r="L263" s="41"/>
      <c r="M263" s="198"/>
      <c r="N263" s="199"/>
      <c r="O263" s="81"/>
      <c r="P263" s="81"/>
      <c r="Q263" s="81"/>
      <c r="R263" s="81"/>
      <c r="S263" s="81"/>
      <c r="T263" s="82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125</v>
      </c>
      <c r="AU263" s="14" t="s">
        <v>72</v>
      </c>
    </row>
    <row r="264" s="2" customFormat="1" ht="24.15" customHeight="1">
      <c r="A264" s="35"/>
      <c r="B264" s="36"/>
      <c r="C264" s="182" t="s">
        <v>281</v>
      </c>
      <c r="D264" s="182" t="s">
        <v>118</v>
      </c>
      <c r="E264" s="183" t="s">
        <v>437</v>
      </c>
      <c r="F264" s="184" t="s">
        <v>438</v>
      </c>
      <c r="G264" s="185" t="s">
        <v>121</v>
      </c>
      <c r="H264" s="186">
        <v>1.6000000000000001</v>
      </c>
      <c r="I264" s="187"/>
      <c r="J264" s="188">
        <f>ROUND(I264*H264,2)</f>
        <v>0</v>
      </c>
      <c r="K264" s="184" t="s">
        <v>122</v>
      </c>
      <c r="L264" s="41"/>
      <c r="M264" s="189" t="s">
        <v>19</v>
      </c>
      <c r="N264" s="190" t="s">
        <v>43</v>
      </c>
      <c r="O264" s="81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3" t="s">
        <v>123</v>
      </c>
      <c r="AT264" s="193" t="s">
        <v>118</v>
      </c>
      <c r="AU264" s="193" t="s">
        <v>72</v>
      </c>
      <c r="AY264" s="14" t="s">
        <v>124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4" t="s">
        <v>79</v>
      </c>
      <c r="BK264" s="194">
        <f>ROUND(I264*H264,2)</f>
        <v>0</v>
      </c>
      <c r="BL264" s="14" t="s">
        <v>123</v>
      </c>
      <c r="BM264" s="193" t="s">
        <v>439</v>
      </c>
    </row>
    <row r="265" s="2" customFormat="1">
      <c r="A265" s="35"/>
      <c r="B265" s="36"/>
      <c r="C265" s="37"/>
      <c r="D265" s="195" t="s">
        <v>125</v>
      </c>
      <c r="E265" s="37"/>
      <c r="F265" s="196" t="s">
        <v>438</v>
      </c>
      <c r="G265" s="37"/>
      <c r="H265" s="37"/>
      <c r="I265" s="197"/>
      <c r="J265" s="37"/>
      <c r="K265" s="37"/>
      <c r="L265" s="41"/>
      <c r="M265" s="198"/>
      <c r="N265" s="199"/>
      <c r="O265" s="81"/>
      <c r="P265" s="81"/>
      <c r="Q265" s="81"/>
      <c r="R265" s="81"/>
      <c r="S265" s="81"/>
      <c r="T265" s="82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125</v>
      </c>
      <c r="AU265" s="14" t="s">
        <v>72</v>
      </c>
    </row>
    <row r="266" s="2" customFormat="1" ht="24.15" customHeight="1">
      <c r="A266" s="35"/>
      <c r="B266" s="36"/>
      <c r="C266" s="182" t="s">
        <v>440</v>
      </c>
      <c r="D266" s="182" t="s">
        <v>118</v>
      </c>
      <c r="E266" s="183" t="s">
        <v>441</v>
      </c>
      <c r="F266" s="184" t="s">
        <v>442</v>
      </c>
      <c r="G266" s="185" t="s">
        <v>121</v>
      </c>
      <c r="H266" s="186">
        <v>1.6000000000000001</v>
      </c>
      <c r="I266" s="187"/>
      <c r="J266" s="188">
        <f>ROUND(I266*H266,2)</f>
        <v>0</v>
      </c>
      <c r="K266" s="184" t="s">
        <v>122</v>
      </c>
      <c r="L266" s="41"/>
      <c r="M266" s="189" t="s">
        <v>19</v>
      </c>
      <c r="N266" s="190" t="s">
        <v>43</v>
      </c>
      <c r="O266" s="81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3" t="s">
        <v>123</v>
      </c>
      <c r="AT266" s="193" t="s">
        <v>118</v>
      </c>
      <c r="AU266" s="193" t="s">
        <v>72</v>
      </c>
      <c r="AY266" s="14" t="s">
        <v>124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4" t="s">
        <v>79</v>
      </c>
      <c r="BK266" s="194">
        <f>ROUND(I266*H266,2)</f>
        <v>0</v>
      </c>
      <c r="BL266" s="14" t="s">
        <v>123</v>
      </c>
      <c r="BM266" s="193" t="s">
        <v>443</v>
      </c>
    </row>
    <row r="267" s="2" customFormat="1">
      <c r="A267" s="35"/>
      <c r="B267" s="36"/>
      <c r="C267" s="37"/>
      <c r="D267" s="195" t="s">
        <v>125</v>
      </c>
      <c r="E267" s="37"/>
      <c r="F267" s="196" t="s">
        <v>442</v>
      </c>
      <c r="G267" s="37"/>
      <c r="H267" s="37"/>
      <c r="I267" s="197"/>
      <c r="J267" s="37"/>
      <c r="K267" s="37"/>
      <c r="L267" s="41"/>
      <c r="M267" s="198"/>
      <c r="N267" s="199"/>
      <c r="O267" s="81"/>
      <c r="P267" s="81"/>
      <c r="Q267" s="81"/>
      <c r="R267" s="81"/>
      <c r="S267" s="81"/>
      <c r="T267" s="82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125</v>
      </c>
      <c r="AU267" s="14" t="s">
        <v>72</v>
      </c>
    </row>
    <row r="268" s="2" customFormat="1" ht="24.15" customHeight="1">
      <c r="A268" s="35"/>
      <c r="B268" s="36"/>
      <c r="C268" s="182" t="s">
        <v>284</v>
      </c>
      <c r="D268" s="182" t="s">
        <v>118</v>
      </c>
      <c r="E268" s="183" t="s">
        <v>444</v>
      </c>
      <c r="F268" s="184" t="s">
        <v>445</v>
      </c>
      <c r="G268" s="185" t="s">
        <v>121</v>
      </c>
      <c r="H268" s="186">
        <v>1.6000000000000001</v>
      </c>
      <c r="I268" s="187"/>
      <c r="J268" s="188">
        <f>ROUND(I268*H268,2)</f>
        <v>0</v>
      </c>
      <c r="K268" s="184" t="s">
        <v>122</v>
      </c>
      <c r="L268" s="41"/>
      <c r="M268" s="189" t="s">
        <v>19</v>
      </c>
      <c r="N268" s="190" t="s">
        <v>43</v>
      </c>
      <c r="O268" s="81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3" t="s">
        <v>123</v>
      </c>
      <c r="AT268" s="193" t="s">
        <v>118</v>
      </c>
      <c r="AU268" s="193" t="s">
        <v>72</v>
      </c>
      <c r="AY268" s="14" t="s">
        <v>124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4" t="s">
        <v>79</v>
      </c>
      <c r="BK268" s="194">
        <f>ROUND(I268*H268,2)</f>
        <v>0</v>
      </c>
      <c r="BL268" s="14" t="s">
        <v>123</v>
      </c>
      <c r="BM268" s="193" t="s">
        <v>446</v>
      </c>
    </row>
    <row r="269" s="2" customFormat="1">
      <c r="A269" s="35"/>
      <c r="B269" s="36"/>
      <c r="C269" s="37"/>
      <c r="D269" s="195" t="s">
        <v>125</v>
      </c>
      <c r="E269" s="37"/>
      <c r="F269" s="196" t="s">
        <v>445</v>
      </c>
      <c r="G269" s="37"/>
      <c r="H269" s="37"/>
      <c r="I269" s="197"/>
      <c r="J269" s="37"/>
      <c r="K269" s="37"/>
      <c r="L269" s="41"/>
      <c r="M269" s="198"/>
      <c r="N269" s="199"/>
      <c r="O269" s="81"/>
      <c r="P269" s="81"/>
      <c r="Q269" s="81"/>
      <c r="R269" s="81"/>
      <c r="S269" s="81"/>
      <c r="T269" s="82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125</v>
      </c>
      <c r="AU269" s="14" t="s">
        <v>72</v>
      </c>
    </row>
    <row r="270" s="2" customFormat="1" ht="24.15" customHeight="1">
      <c r="A270" s="35"/>
      <c r="B270" s="36"/>
      <c r="C270" s="182" t="s">
        <v>447</v>
      </c>
      <c r="D270" s="182" t="s">
        <v>118</v>
      </c>
      <c r="E270" s="183" t="s">
        <v>448</v>
      </c>
      <c r="F270" s="184" t="s">
        <v>449</v>
      </c>
      <c r="G270" s="185" t="s">
        <v>121</v>
      </c>
      <c r="H270" s="186">
        <v>1.6000000000000001</v>
      </c>
      <c r="I270" s="187"/>
      <c r="J270" s="188">
        <f>ROUND(I270*H270,2)</f>
        <v>0</v>
      </c>
      <c r="K270" s="184" t="s">
        <v>122</v>
      </c>
      <c r="L270" s="41"/>
      <c r="M270" s="189" t="s">
        <v>19</v>
      </c>
      <c r="N270" s="190" t="s">
        <v>43</v>
      </c>
      <c r="O270" s="81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3" t="s">
        <v>123</v>
      </c>
      <c r="AT270" s="193" t="s">
        <v>118</v>
      </c>
      <c r="AU270" s="193" t="s">
        <v>72</v>
      </c>
      <c r="AY270" s="14" t="s">
        <v>124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4" t="s">
        <v>79</v>
      </c>
      <c r="BK270" s="194">
        <f>ROUND(I270*H270,2)</f>
        <v>0</v>
      </c>
      <c r="BL270" s="14" t="s">
        <v>123</v>
      </c>
      <c r="BM270" s="193" t="s">
        <v>450</v>
      </c>
    </row>
    <row r="271" s="2" customFormat="1">
      <c r="A271" s="35"/>
      <c r="B271" s="36"/>
      <c r="C271" s="37"/>
      <c r="D271" s="195" t="s">
        <v>125</v>
      </c>
      <c r="E271" s="37"/>
      <c r="F271" s="196" t="s">
        <v>449</v>
      </c>
      <c r="G271" s="37"/>
      <c r="H271" s="37"/>
      <c r="I271" s="197"/>
      <c r="J271" s="37"/>
      <c r="K271" s="37"/>
      <c r="L271" s="41"/>
      <c r="M271" s="198"/>
      <c r="N271" s="199"/>
      <c r="O271" s="81"/>
      <c r="P271" s="81"/>
      <c r="Q271" s="81"/>
      <c r="R271" s="81"/>
      <c r="S271" s="81"/>
      <c r="T271" s="82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125</v>
      </c>
      <c r="AU271" s="14" t="s">
        <v>72</v>
      </c>
    </row>
    <row r="272" s="2" customFormat="1" ht="24.15" customHeight="1">
      <c r="A272" s="35"/>
      <c r="B272" s="36"/>
      <c r="C272" s="182" t="s">
        <v>288</v>
      </c>
      <c r="D272" s="182" t="s">
        <v>118</v>
      </c>
      <c r="E272" s="183" t="s">
        <v>451</v>
      </c>
      <c r="F272" s="184" t="s">
        <v>452</v>
      </c>
      <c r="G272" s="185" t="s">
        <v>121</v>
      </c>
      <c r="H272" s="186">
        <v>1.3</v>
      </c>
      <c r="I272" s="187"/>
      <c r="J272" s="188">
        <f>ROUND(I272*H272,2)</f>
        <v>0</v>
      </c>
      <c r="K272" s="184" t="s">
        <v>122</v>
      </c>
      <c r="L272" s="41"/>
      <c r="M272" s="189" t="s">
        <v>19</v>
      </c>
      <c r="N272" s="190" t="s">
        <v>43</v>
      </c>
      <c r="O272" s="81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3" t="s">
        <v>123</v>
      </c>
      <c r="AT272" s="193" t="s">
        <v>118</v>
      </c>
      <c r="AU272" s="193" t="s">
        <v>72</v>
      </c>
      <c r="AY272" s="14" t="s">
        <v>124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4" t="s">
        <v>79</v>
      </c>
      <c r="BK272" s="194">
        <f>ROUND(I272*H272,2)</f>
        <v>0</v>
      </c>
      <c r="BL272" s="14" t="s">
        <v>123</v>
      </c>
      <c r="BM272" s="193" t="s">
        <v>453</v>
      </c>
    </row>
    <row r="273" s="2" customFormat="1">
      <c r="A273" s="35"/>
      <c r="B273" s="36"/>
      <c r="C273" s="37"/>
      <c r="D273" s="195" t="s">
        <v>125</v>
      </c>
      <c r="E273" s="37"/>
      <c r="F273" s="196" t="s">
        <v>452</v>
      </c>
      <c r="G273" s="37"/>
      <c r="H273" s="37"/>
      <c r="I273" s="197"/>
      <c r="J273" s="37"/>
      <c r="K273" s="37"/>
      <c r="L273" s="41"/>
      <c r="M273" s="198"/>
      <c r="N273" s="199"/>
      <c r="O273" s="81"/>
      <c r="P273" s="81"/>
      <c r="Q273" s="81"/>
      <c r="R273" s="81"/>
      <c r="S273" s="81"/>
      <c r="T273" s="82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125</v>
      </c>
      <c r="AU273" s="14" t="s">
        <v>72</v>
      </c>
    </row>
    <row r="274" s="2" customFormat="1" ht="24.15" customHeight="1">
      <c r="A274" s="35"/>
      <c r="B274" s="36"/>
      <c r="C274" s="182" t="s">
        <v>454</v>
      </c>
      <c r="D274" s="182" t="s">
        <v>118</v>
      </c>
      <c r="E274" s="183" t="s">
        <v>455</v>
      </c>
      <c r="F274" s="184" t="s">
        <v>456</v>
      </c>
      <c r="G274" s="185" t="s">
        <v>128</v>
      </c>
      <c r="H274" s="186">
        <v>50</v>
      </c>
      <c r="I274" s="187"/>
      <c r="J274" s="188">
        <f>ROUND(I274*H274,2)</f>
        <v>0</v>
      </c>
      <c r="K274" s="184" t="s">
        <v>122</v>
      </c>
      <c r="L274" s="41"/>
      <c r="M274" s="189" t="s">
        <v>19</v>
      </c>
      <c r="N274" s="190" t="s">
        <v>43</v>
      </c>
      <c r="O274" s="81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3" t="s">
        <v>123</v>
      </c>
      <c r="AT274" s="193" t="s">
        <v>118</v>
      </c>
      <c r="AU274" s="193" t="s">
        <v>72</v>
      </c>
      <c r="AY274" s="14" t="s">
        <v>124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4" t="s">
        <v>79</v>
      </c>
      <c r="BK274" s="194">
        <f>ROUND(I274*H274,2)</f>
        <v>0</v>
      </c>
      <c r="BL274" s="14" t="s">
        <v>123</v>
      </c>
      <c r="BM274" s="193" t="s">
        <v>457</v>
      </c>
    </row>
    <row r="275" s="2" customFormat="1">
      <c r="A275" s="35"/>
      <c r="B275" s="36"/>
      <c r="C275" s="37"/>
      <c r="D275" s="195" t="s">
        <v>125</v>
      </c>
      <c r="E275" s="37"/>
      <c r="F275" s="196" t="s">
        <v>456</v>
      </c>
      <c r="G275" s="37"/>
      <c r="H275" s="37"/>
      <c r="I275" s="197"/>
      <c r="J275" s="37"/>
      <c r="K275" s="37"/>
      <c r="L275" s="41"/>
      <c r="M275" s="198"/>
      <c r="N275" s="199"/>
      <c r="O275" s="81"/>
      <c r="P275" s="81"/>
      <c r="Q275" s="81"/>
      <c r="R275" s="81"/>
      <c r="S275" s="81"/>
      <c r="T275" s="82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125</v>
      </c>
      <c r="AU275" s="14" t="s">
        <v>72</v>
      </c>
    </row>
    <row r="276" s="2" customFormat="1" ht="24.15" customHeight="1">
      <c r="A276" s="35"/>
      <c r="B276" s="36"/>
      <c r="C276" s="182" t="s">
        <v>291</v>
      </c>
      <c r="D276" s="182" t="s">
        <v>118</v>
      </c>
      <c r="E276" s="183" t="s">
        <v>458</v>
      </c>
      <c r="F276" s="184" t="s">
        <v>459</v>
      </c>
      <c r="G276" s="185" t="s">
        <v>128</v>
      </c>
      <c r="H276" s="186">
        <v>50</v>
      </c>
      <c r="I276" s="187"/>
      <c r="J276" s="188">
        <f>ROUND(I276*H276,2)</f>
        <v>0</v>
      </c>
      <c r="K276" s="184" t="s">
        <v>122</v>
      </c>
      <c r="L276" s="41"/>
      <c r="M276" s="189" t="s">
        <v>19</v>
      </c>
      <c r="N276" s="190" t="s">
        <v>43</v>
      </c>
      <c r="O276" s="81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3" t="s">
        <v>123</v>
      </c>
      <c r="AT276" s="193" t="s">
        <v>118</v>
      </c>
      <c r="AU276" s="193" t="s">
        <v>72</v>
      </c>
      <c r="AY276" s="14" t="s">
        <v>124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4" t="s">
        <v>79</v>
      </c>
      <c r="BK276" s="194">
        <f>ROUND(I276*H276,2)</f>
        <v>0</v>
      </c>
      <c r="BL276" s="14" t="s">
        <v>123</v>
      </c>
      <c r="BM276" s="193" t="s">
        <v>460</v>
      </c>
    </row>
    <row r="277" s="2" customFormat="1">
      <c r="A277" s="35"/>
      <c r="B277" s="36"/>
      <c r="C277" s="37"/>
      <c r="D277" s="195" t="s">
        <v>125</v>
      </c>
      <c r="E277" s="37"/>
      <c r="F277" s="196" t="s">
        <v>459</v>
      </c>
      <c r="G277" s="37"/>
      <c r="H277" s="37"/>
      <c r="I277" s="197"/>
      <c r="J277" s="37"/>
      <c r="K277" s="37"/>
      <c r="L277" s="41"/>
      <c r="M277" s="198"/>
      <c r="N277" s="199"/>
      <c r="O277" s="81"/>
      <c r="P277" s="81"/>
      <c r="Q277" s="81"/>
      <c r="R277" s="81"/>
      <c r="S277" s="81"/>
      <c r="T277" s="82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125</v>
      </c>
      <c r="AU277" s="14" t="s">
        <v>72</v>
      </c>
    </row>
    <row r="278" s="2" customFormat="1" ht="24.15" customHeight="1">
      <c r="A278" s="35"/>
      <c r="B278" s="36"/>
      <c r="C278" s="182" t="s">
        <v>461</v>
      </c>
      <c r="D278" s="182" t="s">
        <v>118</v>
      </c>
      <c r="E278" s="183" t="s">
        <v>462</v>
      </c>
      <c r="F278" s="184" t="s">
        <v>463</v>
      </c>
      <c r="G278" s="185" t="s">
        <v>128</v>
      </c>
      <c r="H278" s="186">
        <v>50</v>
      </c>
      <c r="I278" s="187"/>
      <c r="J278" s="188">
        <f>ROUND(I278*H278,2)</f>
        <v>0</v>
      </c>
      <c r="K278" s="184" t="s">
        <v>122</v>
      </c>
      <c r="L278" s="41"/>
      <c r="M278" s="189" t="s">
        <v>19</v>
      </c>
      <c r="N278" s="190" t="s">
        <v>43</v>
      </c>
      <c r="O278" s="81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3" t="s">
        <v>123</v>
      </c>
      <c r="AT278" s="193" t="s">
        <v>118</v>
      </c>
      <c r="AU278" s="193" t="s">
        <v>72</v>
      </c>
      <c r="AY278" s="14" t="s">
        <v>124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4" t="s">
        <v>79</v>
      </c>
      <c r="BK278" s="194">
        <f>ROUND(I278*H278,2)</f>
        <v>0</v>
      </c>
      <c r="BL278" s="14" t="s">
        <v>123</v>
      </c>
      <c r="BM278" s="193" t="s">
        <v>464</v>
      </c>
    </row>
    <row r="279" s="2" customFormat="1">
      <c r="A279" s="35"/>
      <c r="B279" s="36"/>
      <c r="C279" s="37"/>
      <c r="D279" s="195" t="s">
        <v>125</v>
      </c>
      <c r="E279" s="37"/>
      <c r="F279" s="196" t="s">
        <v>463</v>
      </c>
      <c r="G279" s="37"/>
      <c r="H279" s="37"/>
      <c r="I279" s="197"/>
      <c r="J279" s="37"/>
      <c r="K279" s="37"/>
      <c r="L279" s="41"/>
      <c r="M279" s="198"/>
      <c r="N279" s="199"/>
      <c r="O279" s="81"/>
      <c r="P279" s="81"/>
      <c r="Q279" s="81"/>
      <c r="R279" s="81"/>
      <c r="S279" s="81"/>
      <c r="T279" s="82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125</v>
      </c>
      <c r="AU279" s="14" t="s">
        <v>72</v>
      </c>
    </row>
    <row r="280" s="2" customFormat="1" ht="24.15" customHeight="1">
      <c r="A280" s="35"/>
      <c r="B280" s="36"/>
      <c r="C280" s="182" t="s">
        <v>295</v>
      </c>
      <c r="D280" s="182" t="s">
        <v>118</v>
      </c>
      <c r="E280" s="183" t="s">
        <v>465</v>
      </c>
      <c r="F280" s="184" t="s">
        <v>466</v>
      </c>
      <c r="G280" s="185" t="s">
        <v>128</v>
      </c>
      <c r="H280" s="186">
        <v>50</v>
      </c>
      <c r="I280" s="187"/>
      <c r="J280" s="188">
        <f>ROUND(I280*H280,2)</f>
        <v>0</v>
      </c>
      <c r="K280" s="184" t="s">
        <v>122</v>
      </c>
      <c r="L280" s="41"/>
      <c r="M280" s="189" t="s">
        <v>19</v>
      </c>
      <c r="N280" s="190" t="s">
        <v>43</v>
      </c>
      <c r="O280" s="81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3" t="s">
        <v>123</v>
      </c>
      <c r="AT280" s="193" t="s">
        <v>118</v>
      </c>
      <c r="AU280" s="193" t="s">
        <v>72</v>
      </c>
      <c r="AY280" s="14" t="s">
        <v>124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4" t="s">
        <v>79</v>
      </c>
      <c r="BK280" s="194">
        <f>ROUND(I280*H280,2)</f>
        <v>0</v>
      </c>
      <c r="BL280" s="14" t="s">
        <v>123</v>
      </c>
      <c r="BM280" s="193" t="s">
        <v>467</v>
      </c>
    </row>
    <row r="281" s="2" customFormat="1">
      <c r="A281" s="35"/>
      <c r="B281" s="36"/>
      <c r="C281" s="37"/>
      <c r="D281" s="195" t="s">
        <v>125</v>
      </c>
      <c r="E281" s="37"/>
      <c r="F281" s="196" t="s">
        <v>466</v>
      </c>
      <c r="G281" s="37"/>
      <c r="H281" s="37"/>
      <c r="I281" s="197"/>
      <c r="J281" s="37"/>
      <c r="K281" s="37"/>
      <c r="L281" s="41"/>
      <c r="M281" s="198"/>
      <c r="N281" s="199"/>
      <c r="O281" s="81"/>
      <c r="P281" s="81"/>
      <c r="Q281" s="81"/>
      <c r="R281" s="81"/>
      <c r="S281" s="81"/>
      <c r="T281" s="82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125</v>
      </c>
      <c r="AU281" s="14" t="s">
        <v>72</v>
      </c>
    </row>
    <row r="282" s="2" customFormat="1" ht="24.15" customHeight="1">
      <c r="A282" s="35"/>
      <c r="B282" s="36"/>
      <c r="C282" s="182" t="s">
        <v>468</v>
      </c>
      <c r="D282" s="182" t="s">
        <v>118</v>
      </c>
      <c r="E282" s="183" t="s">
        <v>469</v>
      </c>
      <c r="F282" s="184" t="s">
        <v>470</v>
      </c>
      <c r="G282" s="185" t="s">
        <v>121</v>
      </c>
      <c r="H282" s="186">
        <v>2</v>
      </c>
      <c r="I282" s="187"/>
      <c r="J282" s="188">
        <f>ROUND(I282*H282,2)</f>
        <v>0</v>
      </c>
      <c r="K282" s="184" t="s">
        <v>122</v>
      </c>
      <c r="L282" s="41"/>
      <c r="M282" s="189" t="s">
        <v>19</v>
      </c>
      <c r="N282" s="190" t="s">
        <v>43</v>
      </c>
      <c r="O282" s="81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3" t="s">
        <v>123</v>
      </c>
      <c r="AT282" s="193" t="s">
        <v>118</v>
      </c>
      <c r="AU282" s="193" t="s">
        <v>72</v>
      </c>
      <c r="AY282" s="14" t="s">
        <v>124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4" t="s">
        <v>79</v>
      </c>
      <c r="BK282" s="194">
        <f>ROUND(I282*H282,2)</f>
        <v>0</v>
      </c>
      <c r="BL282" s="14" t="s">
        <v>123</v>
      </c>
      <c r="BM282" s="193" t="s">
        <v>471</v>
      </c>
    </row>
    <row r="283" s="2" customFormat="1">
      <c r="A283" s="35"/>
      <c r="B283" s="36"/>
      <c r="C283" s="37"/>
      <c r="D283" s="195" t="s">
        <v>125</v>
      </c>
      <c r="E283" s="37"/>
      <c r="F283" s="196" t="s">
        <v>470</v>
      </c>
      <c r="G283" s="37"/>
      <c r="H283" s="37"/>
      <c r="I283" s="197"/>
      <c r="J283" s="37"/>
      <c r="K283" s="37"/>
      <c r="L283" s="41"/>
      <c r="M283" s="198"/>
      <c r="N283" s="199"/>
      <c r="O283" s="81"/>
      <c r="P283" s="81"/>
      <c r="Q283" s="81"/>
      <c r="R283" s="81"/>
      <c r="S283" s="81"/>
      <c r="T283" s="82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125</v>
      </c>
      <c r="AU283" s="14" t="s">
        <v>72</v>
      </c>
    </row>
    <row r="284" s="2" customFormat="1" ht="24.15" customHeight="1">
      <c r="A284" s="35"/>
      <c r="B284" s="36"/>
      <c r="C284" s="182" t="s">
        <v>298</v>
      </c>
      <c r="D284" s="182" t="s">
        <v>118</v>
      </c>
      <c r="E284" s="183" t="s">
        <v>472</v>
      </c>
      <c r="F284" s="184" t="s">
        <v>473</v>
      </c>
      <c r="G284" s="185" t="s">
        <v>121</v>
      </c>
      <c r="H284" s="186">
        <v>2</v>
      </c>
      <c r="I284" s="187"/>
      <c r="J284" s="188">
        <f>ROUND(I284*H284,2)</f>
        <v>0</v>
      </c>
      <c r="K284" s="184" t="s">
        <v>122</v>
      </c>
      <c r="L284" s="41"/>
      <c r="M284" s="189" t="s">
        <v>19</v>
      </c>
      <c r="N284" s="190" t="s">
        <v>43</v>
      </c>
      <c r="O284" s="81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3" t="s">
        <v>123</v>
      </c>
      <c r="AT284" s="193" t="s">
        <v>118</v>
      </c>
      <c r="AU284" s="193" t="s">
        <v>72</v>
      </c>
      <c r="AY284" s="14" t="s">
        <v>124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4" t="s">
        <v>79</v>
      </c>
      <c r="BK284" s="194">
        <f>ROUND(I284*H284,2)</f>
        <v>0</v>
      </c>
      <c r="BL284" s="14" t="s">
        <v>123</v>
      </c>
      <c r="BM284" s="193" t="s">
        <v>474</v>
      </c>
    </row>
    <row r="285" s="2" customFormat="1">
      <c r="A285" s="35"/>
      <c r="B285" s="36"/>
      <c r="C285" s="37"/>
      <c r="D285" s="195" t="s">
        <v>125</v>
      </c>
      <c r="E285" s="37"/>
      <c r="F285" s="196" t="s">
        <v>473</v>
      </c>
      <c r="G285" s="37"/>
      <c r="H285" s="37"/>
      <c r="I285" s="197"/>
      <c r="J285" s="37"/>
      <c r="K285" s="37"/>
      <c r="L285" s="41"/>
      <c r="M285" s="198"/>
      <c r="N285" s="199"/>
      <c r="O285" s="81"/>
      <c r="P285" s="81"/>
      <c r="Q285" s="81"/>
      <c r="R285" s="81"/>
      <c r="S285" s="81"/>
      <c r="T285" s="82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125</v>
      </c>
      <c r="AU285" s="14" t="s">
        <v>72</v>
      </c>
    </row>
    <row r="286" s="2" customFormat="1" ht="16.5" customHeight="1">
      <c r="A286" s="35"/>
      <c r="B286" s="36"/>
      <c r="C286" s="182" t="s">
        <v>475</v>
      </c>
      <c r="D286" s="182" t="s">
        <v>118</v>
      </c>
      <c r="E286" s="183" t="s">
        <v>476</v>
      </c>
      <c r="F286" s="184" t="s">
        <v>477</v>
      </c>
      <c r="G286" s="185" t="s">
        <v>333</v>
      </c>
      <c r="H286" s="186">
        <v>100</v>
      </c>
      <c r="I286" s="187"/>
      <c r="J286" s="188">
        <f>ROUND(I286*H286,2)</f>
        <v>0</v>
      </c>
      <c r="K286" s="184" t="s">
        <v>122</v>
      </c>
      <c r="L286" s="41"/>
      <c r="M286" s="189" t="s">
        <v>19</v>
      </c>
      <c r="N286" s="190" t="s">
        <v>43</v>
      </c>
      <c r="O286" s="81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3" t="s">
        <v>123</v>
      </c>
      <c r="AT286" s="193" t="s">
        <v>118</v>
      </c>
      <c r="AU286" s="193" t="s">
        <v>72</v>
      </c>
      <c r="AY286" s="14" t="s">
        <v>124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4" t="s">
        <v>79</v>
      </c>
      <c r="BK286" s="194">
        <f>ROUND(I286*H286,2)</f>
        <v>0</v>
      </c>
      <c r="BL286" s="14" t="s">
        <v>123</v>
      </c>
      <c r="BM286" s="193" t="s">
        <v>478</v>
      </c>
    </row>
    <row r="287" s="2" customFormat="1">
      <c r="A287" s="35"/>
      <c r="B287" s="36"/>
      <c r="C287" s="37"/>
      <c r="D287" s="195" t="s">
        <v>125</v>
      </c>
      <c r="E287" s="37"/>
      <c r="F287" s="196" t="s">
        <v>477</v>
      </c>
      <c r="G287" s="37"/>
      <c r="H287" s="37"/>
      <c r="I287" s="197"/>
      <c r="J287" s="37"/>
      <c r="K287" s="37"/>
      <c r="L287" s="41"/>
      <c r="M287" s="198"/>
      <c r="N287" s="199"/>
      <c r="O287" s="81"/>
      <c r="P287" s="81"/>
      <c r="Q287" s="81"/>
      <c r="R287" s="81"/>
      <c r="S287" s="81"/>
      <c r="T287" s="82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125</v>
      </c>
      <c r="AU287" s="14" t="s">
        <v>72</v>
      </c>
    </row>
    <row r="288" s="2" customFormat="1" ht="21.75" customHeight="1">
      <c r="A288" s="35"/>
      <c r="B288" s="36"/>
      <c r="C288" s="182" t="s">
        <v>302</v>
      </c>
      <c r="D288" s="182" t="s">
        <v>118</v>
      </c>
      <c r="E288" s="183" t="s">
        <v>479</v>
      </c>
      <c r="F288" s="184" t="s">
        <v>480</v>
      </c>
      <c r="G288" s="185" t="s">
        <v>333</v>
      </c>
      <c r="H288" s="186">
        <v>40</v>
      </c>
      <c r="I288" s="187"/>
      <c r="J288" s="188">
        <f>ROUND(I288*H288,2)</f>
        <v>0</v>
      </c>
      <c r="K288" s="184" t="s">
        <v>122</v>
      </c>
      <c r="L288" s="41"/>
      <c r="M288" s="189" t="s">
        <v>19</v>
      </c>
      <c r="N288" s="190" t="s">
        <v>43</v>
      </c>
      <c r="O288" s="81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3" t="s">
        <v>123</v>
      </c>
      <c r="AT288" s="193" t="s">
        <v>118</v>
      </c>
      <c r="AU288" s="193" t="s">
        <v>72</v>
      </c>
      <c r="AY288" s="14" t="s">
        <v>124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4" t="s">
        <v>79</v>
      </c>
      <c r="BK288" s="194">
        <f>ROUND(I288*H288,2)</f>
        <v>0</v>
      </c>
      <c r="BL288" s="14" t="s">
        <v>123</v>
      </c>
      <c r="BM288" s="193" t="s">
        <v>481</v>
      </c>
    </row>
    <row r="289" s="2" customFormat="1">
      <c r="A289" s="35"/>
      <c r="B289" s="36"/>
      <c r="C289" s="37"/>
      <c r="D289" s="195" t="s">
        <v>125</v>
      </c>
      <c r="E289" s="37"/>
      <c r="F289" s="196" t="s">
        <v>480</v>
      </c>
      <c r="G289" s="37"/>
      <c r="H289" s="37"/>
      <c r="I289" s="197"/>
      <c r="J289" s="37"/>
      <c r="K289" s="37"/>
      <c r="L289" s="41"/>
      <c r="M289" s="198"/>
      <c r="N289" s="199"/>
      <c r="O289" s="81"/>
      <c r="P289" s="81"/>
      <c r="Q289" s="81"/>
      <c r="R289" s="81"/>
      <c r="S289" s="81"/>
      <c r="T289" s="82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125</v>
      </c>
      <c r="AU289" s="14" t="s">
        <v>72</v>
      </c>
    </row>
    <row r="290" s="2" customFormat="1" ht="16.5" customHeight="1">
      <c r="A290" s="35"/>
      <c r="B290" s="36"/>
      <c r="C290" s="182" t="s">
        <v>482</v>
      </c>
      <c r="D290" s="182" t="s">
        <v>118</v>
      </c>
      <c r="E290" s="183" t="s">
        <v>483</v>
      </c>
      <c r="F290" s="184" t="s">
        <v>484</v>
      </c>
      <c r="G290" s="185" t="s">
        <v>333</v>
      </c>
      <c r="H290" s="186">
        <v>1200</v>
      </c>
      <c r="I290" s="187"/>
      <c r="J290" s="188">
        <f>ROUND(I290*H290,2)</f>
        <v>0</v>
      </c>
      <c r="K290" s="184" t="s">
        <v>122</v>
      </c>
      <c r="L290" s="41"/>
      <c r="M290" s="189" t="s">
        <v>19</v>
      </c>
      <c r="N290" s="190" t="s">
        <v>43</v>
      </c>
      <c r="O290" s="81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3" t="s">
        <v>123</v>
      </c>
      <c r="AT290" s="193" t="s">
        <v>118</v>
      </c>
      <c r="AU290" s="193" t="s">
        <v>72</v>
      </c>
      <c r="AY290" s="14" t="s">
        <v>124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4" t="s">
        <v>79</v>
      </c>
      <c r="BK290" s="194">
        <f>ROUND(I290*H290,2)</f>
        <v>0</v>
      </c>
      <c r="BL290" s="14" t="s">
        <v>123</v>
      </c>
      <c r="BM290" s="193" t="s">
        <v>485</v>
      </c>
    </row>
    <row r="291" s="2" customFormat="1">
      <c r="A291" s="35"/>
      <c r="B291" s="36"/>
      <c r="C291" s="37"/>
      <c r="D291" s="195" t="s">
        <v>125</v>
      </c>
      <c r="E291" s="37"/>
      <c r="F291" s="196" t="s">
        <v>484</v>
      </c>
      <c r="G291" s="37"/>
      <c r="H291" s="37"/>
      <c r="I291" s="197"/>
      <c r="J291" s="37"/>
      <c r="K291" s="37"/>
      <c r="L291" s="41"/>
      <c r="M291" s="198"/>
      <c r="N291" s="199"/>
      <c r="O291" s="81"/>
      <c r="P291" s="81"/>
      <c r="Q291" s="81"/>
      <c r="R291" s="81"/>
      <c r="S291" s="81"/>
      <c r="T291" s="82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125</v>
      </c>
      <c r="AU291" s="14" t="s">
        <v>72</v>
      </c>
    </row>
    <row r="292" s="2" customFormat="1" ht="21.75" customHeight="1">
      <c r="A292" s="35"/>
      <c r="B292" s="36"/>
      <c r="C292" s="182" t="s">
        <v>305</v>
      </c>
      <c r="D292" s="182" t="s">
        <v>118</v>
      </c>
      <c r="E292" s="183" t="s">
        <v>486</v>
      </c>
      <c r="F292" s="184" t="s">
        <v>487</v>
      </c>
      <c r="G292" s="185" t="s">
        <v>333</v>
      </c>
      <c r="H292" s="186">
        <v>200</v>
      </c>
      <c r="I292" s="187"/>
      <c r="J292" s="188">
        <f>ROUND(I292*H292,2)</f>
        <v>0</v>
      </c>
      <c r="K292" s="184" t="s">
        <v>122</v>
      </c>
      <c r="L292" s="41"/>
      <c r="M292" s="189" t="s">
        <v>19</v>
      </c>
      <c r="N292" s="190" t="s">
        <v>43</v>
      </c>
      <c r="O292" s="81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3" t="s">
        <v>123</v>
      </c>
      <c r="AT292" s="193" t="s">
        <v>118</v>
      </c>
      <c r="AU292" s="193" t="s">
        <v>72</v>
      </c>
      <c r="AY292" s="14" t="s">
        <v>124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4" t="s">
        <v>79</v>
      </c>
      <c r="BK292" s="194">
        <f>ROUND(I292*H292,2)</f>
        <v>0</v>
      </c>
      <c r="BL292" s="14" t="s">
        <v>123</v>
      </c>
      <c r="BM292" s="193" t="s">
        <v>488</v>
      </c>
    </row>
    <row r="293" s="2" customFormat="1">
      <c r="A293" s="35"/>
      <c r="B293" s="36"/>
      <c r="C293" s="37"/>
      <c r="D293" s="195" t="s">
        <v>125</v>
      </c>
      <c r="E293" s="37"/>
      <c r="F293" s="196" t="s">
        <v>487</v>
      </c>
      <c r="G293" s="37"/>
      <c r="H293" s="37"/>
      <c r="I293" s="197"/>
      <c r="J293" s="37"/>
      <c r="K293" s="37"/>
      <c r="L293" s="41"/>
      <c r="M293" s="198"/>
      <c r="N293" s="199"/>
      <c r="O293" s="81"/>
      <c r="P293" s="81"/>
      <c r="Q293" s="81"/>
      <c r="R293" s="81"/>
      <c r="S293" s="81"/>
      <c r="T293" s="82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125</v>
      </c>
      <c r="AU293" s="14" t="s">
        <v>72</v>
      </c>
    </row>
    <row r="294" s="2" customFormat="1" ht="16.5" customHeight="1">
      <c r="A294" s="35"/>
      <c r="B294" s="36"/>
      <c r="C294" s="182" t="s">
        <v>489</v>
      </c>
      <c r="D294" s="182" t="s">
        <v>118</v>
      </c>
      <c r="E294" s="183" t="s">
        <v>490</v>
      </c>
      <c r="F294" s="184" t="s">
        <v>491</v>
      </c>
      <c r="G294" s="185" t="s">
        <v>121</v>
      </c>
      <c r="H294" s="186">
        <v>2.5</v>
      </c>
      <c r="I294" s="187"/>
      <c r="J294" s="188">
        <f>ROUND(I294*H294,2)</f>
        <v>0</v>
      </c>
      <c r="K294" s="184" t="s">
        <v>122</v>
      </c>
      <c r="L294" s="41"/>
      <c r="M294" s="189" t="s">
        <v>19</v>
      </c>
      <c r="N294" s="190" t="s">
        <v>43</v>
      </c>
      <c r="O294" s="81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3" t="s">
        <v>123</v>
      </c>
      <c r="AT294" s="193" t="s">
        <v>118</v>
      </c>
      <c r="AU294" s="193" t="s">
        <v>72</v>
      </c>
      <c r="AY294" s="14" t="s">
        <v>124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4" t="s">
        <v>79</v>
      </c>
      <c r="BK294" s="194">
        <f>ROUND(I294*H294,2)</f>
        <v>0</v>
      </c>
      <c r="BL294" s="14" t="s">
        <v>123</v>
      </c>
      <c r="BM294" s="193" t="s">
        <v>492</v>
      </c>
    </row>
    <row r="295" s="2" customFormat="1">
      <c r="A295" s="35"/>
      <c r="B295" s="36"/>
      <c r="C295" s="37"/>
      <c r="D295" s="195" t="s">
        <v>125</v>
      </c>
      <c r="E295" s="37"/>
      <c r="F295" s="196" t="s">
        <v>491</v>
      </c>
      <c r="G295" s="37"/>
      <c r="H295" s="37"/>
      <c r="I295" s="197"/>
      <c r="J295" s="37"/>
      <c r="K295" s="37"/>
      <c r="L295" s="41"/>
      <c r="M295" s="198"/>
      <c r="N295" s="199"/>
      <c r="O295" s="81"/>
      <c r="P295" s="81"/>
      <c r="Q295" s="81"/>
      <c r="R295" s="81"/>
      <c r="S295" s="81"/>
      <c r="T295" s="82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125</v>
      </c>
      <c r="AU295" s="14" t="s">
        <v>72</v>
      </c>
    </row>
    <row r="296" s="2" customFormat="1" ht="16.5" customHeight="1">
      <c r="A296" s="35"/>
      <c r="B296" s="36"/>
      <c r="C296" s="182" t="s">
        <v>309</v>
      </c>
      <c r="D296" s="182" t="s">
        <v>118</v>
      </c>
      <c r="E296" s="183" t="s">
        <v>493</v>
      </c>
      <c r="F296" s="184" t="s">
        <v>494</v>
      </c>
      <c r="G296" s="185" t="s">
        <v>128</v>
      </c>
      <c r="H296" s="186">
        <v>140</v>
      </c>
      <c r="I296" s="187"/>
      <c r="J296" s="188">
        <f>ROUND(I296*H296,2)</f>
        <v>0</v>
      </c>
      <c r="K296" s="184" t="s">
        <v>122</v>
      </c>
      <c r="L296" s="41"/>
      <c r="M296" s="189" t="s">
        <v>19</v>
      </c>
      <c r="N296" s="190" t="s">
        <v>43</v>
      </c>
      <c r="O296" s="81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3" t="s">
        <v>123</v>
      </c>
      <c r="AT296" s="193" t="s">
        <v>118</v>
      </c>
      <c r="AU296" s="193" t="s">
        <v>72</v>
      </c>
      <c r="AY296" s="14" t="s">
        <v>124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4" t="s">
        <v>79</v>
      </c>
      <c r="BK296" s="194">
        <f>ROUND(I296*H296,2)</f>
        <v>0</v>
      </c>
      <c r="BL296" s="14" t="s">
        <v>123</v>
      </c>
      <c r="BM296" s="193" t="s">
        <v>495</v>
      </c>
    </row>
    <row r="297" s="2" customFormat="1">
      <c r="A297" s="35"/>
      <c r="B297" s="36"/>
      <c r="C297" s="37"/>
      <c r="D297" s="195" t="s">
        <v>125</v>
      </c>
      <c r="E297" s="37"/>
      <c r="F297" s="196" t="s">
        <v>494</v>
      </c>
      <c r="G297" s="37"/>
      <c r="H297" s="37"/>
      <c r="I297" s="197"/>
      <c r="J297" s="37"/>
      <c r="K297" s="37"/>
      <c r="L297" s="41"/>
      <c r="M297" s="198"/>
      <c r="N297" s="199"/>
      <c r="O297" s="81"/>
      <c r="P297" s="81"/>
      <c r="Q297" s="81"/>
      <c r="R297" s="81"/>
      <c r="S297" s="81"/>
      <c r="T297" s="82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125</v>
      </c>
      <c r="AU297" s="14" t="s">
        <v>72</v>
      </c>
    </row>
    <row r="298" s="2" customFormat="1" ht="24.15" customHeight="1">
      <c r="A298" s="35"/>
      <c r="B298" s="36"/>
      <c r="C298" s="182" t="s">
        <v>496</v>
      </c>
      <c r="D298" s="182" t="s">
        <v>118</v>
      </c>
      <c r="E298" s="183" t="s">
        <v>497</v>
      </c>
      <c r="F298" s="184" t="s">
        <v>498</v>
      </c>
      <c r="G298" s="185" t="s">
        <v>128</v>
      </c>
      <c r="H298" s="186">
        <v>140</v>
      </c>
      <c r="I298" s="187"/>
      <c r="J298" s="188">
        <f>ROUND(I298*H298,2)</f>
        <v>0</v>
      </c>
      <c r="K298" s="184" t="s">
        <v>122</v>
      </c>
      <c r="L298" s="41"/>
      <c r="M298" s="189" t="s">
        <v>19</v>
      </c>
      <c r="N298" s="190" t="s">
        <v>43</v>
      </c>
      <c r="O298" s="81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3" t="s">
        <v>123</v>
      </c>
      <c r="AT298" s="193" t="s">
        <v>118</v>
      </c>
      <c r="AU298" s="193" t="s">
        <v>72</v>
      </c>
      <c r="AY298" s="14" t="s">
        <v>124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4" t="s">
        <v>79</v>
      </c>
      <c r="BK298" s="194">
        <f>ROUND(I298*H298,2)</f>
        <v>0</v>
      </c>
      <c r="BL298" s="14" t="s">
        <v>123</v>
      </c>
      <c r="BM298" s="193" t="s">
        <v>499</v>
      </c>
    </row>
    <row r="299" s="2" customFormat="1">
      <c r="A299" s="35"/>
      <c r="B299" s="36"/>
      <c r="C299" s="37"/>
      <c r="D299" s="195" t="s">
        <v>125</v>
      </c>
      <c r="E299" s="37"/>
      <c r="F299" s="196" t="s">
        <v>498</v>
      </c>
      <c r="G299" s="37"/>
      <c r="H299" s="37"/>
      <c r="I299" s="197"/>
      <c r="J299" s="37"/>
      <c r="K299" s="37"/>
      <c r="L299" s="41"/>
      <c r="M299" s="198"/>
      <c r="N299" s="199"/>
      <c r="O299" s="81"/>
      <c r="P299" s="81"/>
      <c r="Q299" s="81"/>
      <c r="R299" s="81"/>
      <c r="S299" s="81"/>
      <c r="T299" s="82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125</v>
      </c>
      <c r="AU299" s="14" t="s">
        <v>72</v>
      </c>
    </row>
    <row r="300" s="2" customFormat="1" ht="24.15" customHeight="1">
      <c r="A300" s="35"/>
      <c r="B300" s="36"/>
      <c r="C300" s="182" t="s">
        <v>312</v>
      </c>
      <c r="D300" s="182" t="s">
        <v>118</v>
      </c>
      <c r="E300" s="183" t="s">
        <v>500</v>
      </c>
      <c r="F300" s="184" t="s">
        <v>501</v>
      </c>
      <c r="G300" s="185" t="s">
        <v>132</v>
      </c>
      <c r="H300" s="186">
        <v>80</v>
      </c>
      <c r="I300" s="187"/>
      <c r="J300" s="188">
        <f>ROUND(I300*H300,2)</f>
        <v>0</v>
      </c>
      <c r="K300" s="184" t="s">
        <v>122</v>
      </c>
      <c r="L300" s="41"/>
      <c r="M300" s="189" t="s">
        <v>19</v>
      </c>
      <c r="N300" s="190" t="s">
        <v>43</v>
      </c>
      <c r="O300" s="81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3" t="s">
        <v>123</v>
      </c>
      <c r="AT300" s="193" t="s">
        <v>118</v>
      </c>
      <c r="AU300" s="193" t="s">
        <v>72</v>
      </c>
      <c r="AY300" s="14" t="s">
        <v>124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4" t="s">
        <v>79</v>
      </c>
      <c r="BK300" s="194">
        <f>ROUND(I300*H300,2)</f>
        <v>0</v>
      </c>
      <c r="BL300" s="14" t="s">
        <v>123</v>
      </c>
      <c r="BM300" s="193" t="s">
        <v>502</v>
      </c>
    </row>
    <row r="301" s="2" customFormat="1">
      <c r="A301" s="35"/>
      <c r="B301" s="36"/>
      <c r="C301" s="37"/>
      <c r="D301" s="195" t="s">
        <v>125</v>
      </c>
      <c r="E301" s="37"/>
      <c r="F301" s="196" t="s">
        <v>501</v>
      </c>
      <c r="G301" s="37"/>
      <c r="H301" s="37"/>
      <c r="I301" s="197"/>
      <c r="J301" s="37"/>
      <c r="K301" s="37"/>
      <c r="L301" s="41"/>
      <c r="M301" s="198"/>
      <c r="N301" s="199"/>
      <c r="O301" s="81"/>
      <c r="P301" s="81"/>
      <c r="Q301" s="81"/>
      <c r="R301" s="81"/>
      <c r="S301" s="81"/>
      <c r="T301" s="82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125</v>
      </c>
      <c r="AU301" s="14" t="s">
        <v>72</v>
      </c>
    </row>
    <row r="302" s="2" customFormat="1" ht="24.15" customHeight="1">
      <c r="A302" s="35"/>
      <c r="B302" s="36"/>
      <c r="C302" s="182" t="s">
        <v>503</v>
      </c>
      <c r="D302" s="182" t="s">
        <v>118</v>
      </c>
      <c r="E302" s="183" t="s">
        <v>504</v>
      </c>
      <c r="F302" s="184" t="s">
        <v>505</v>
      </c>
      <c r="G302" s="185" t="s">
        <v>132</v>
      </c>
      <c r="H302" s="186">
        <v>80</v>
      </c>
      <c r="I302" s="187"/>
      <c r="J302" s="188">
        <f>ROUND(I302*H302,2)</f>
        <v>0</v>
      </c>
      <c r="K302" s="184" t="s">
        <v>122</v>
      </c>
      <c r="L302" s="41"/>
      <c r="M302" s="189" t="s">
        <v>19</v>
      </c>
      <c r="N302" s="190" t="s">
        <v>43</v>
      </c>
      <c r="O302" s="81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3" t="s">
        <v>123</v>
      </c>
      <c r="AT302" s="193" t="s">
        <v>118</v>
      </c>
      <c r="AU302" s="193" t="s">
        <v>72</v>
      </c>
      <c r="AY302" s="14" t="s">
        <v>124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4" t="s">
        <v>79</v>
      </c>
      <c r="BK302" s="194">
        <f>ROUND(I302*H302,2)</f>
        <v>0</v>
      </c>
      <c r="BL302" s="14" t="s">
        <v>123</v>
      </c>
      <c r="BM302" s="193" t="s">
        <v>506</v>
      </c>
    </row>
    <row r="303" s="2" customFormat="1">
      <c r="A303" s="35"/>
      <c r="B303" s="36"/>
      <c r="C303" s="37"/>
      <c r="D303" s="195" t="s">
        <v>125</v>
      </c>
      <c r="E303" s="37"/>
      <c r="F303" s="196" t="s">
        <v>505</v>
      </c>
      <c r="G303" s="37"/>
      <c r="H303" s="37"/>
      <c r="I303" s="197"/>
      <c r="J303" s="37"/>
      <c r="K303" s="37"/>
      <c r="L303" s="41"/>
      <c r="M303" s="198"/>
      <c r="N303" s="199"/>
      <c r="O303" s="81"/>
      <c r="P303" s="81"/>
      <c r="Q303" s="81"/>
      <c r="R303" s="81"/>
      <c r="S303" s="81"/>
      <c r="T303" s="82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125</v>
      </c>
      <c r="AU303" s="14" t="s">
        <v>72</v>
      </c>
    </row>
    <row r="304" s="2" customFormat="1" ht="24.15" customHeight="1">
      <c r="A304" s="35"/>
      <c r="B304" s="36"/>
      <c r="C304" s="182" t="s">
        <v>316</v>
      </c>
      <c r="D304" s="182" t="s">
        <v>118</v>
      </c>
      <c r="E304" s="183" t="s">
        <v>507</v>
      </c>
      <c r="F304" s="184" t="s">
        <v>508</v>
      </c>
      <c r="G304" s="185" t="s">
        <v>132</v>
      </c>
      <c r="H304" s="186">
        <v>80</v>
      </c>
      <c r="I304" s="187"/>
      <c r="J304" s="188">
        <f>ROUND(I304*H304,2)</f>
        <v>0</v>
      </c>
      <c r="K304" s="184" t="s">
        <v>122</v>
      </c>
      <c r="L304" s="41"/>
      <c r="M304" s="189" t="s">
        <v>19</v>
      </c>
      <c r="N304" s="190" t="s">
        <v>43</v>
      </c>
      <c r="O304" s="81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3" t="s">
        <v>123</v>
      </c>
      <c r="AT304" s="193" t="s">
        <v>118</v>
      </c>
      <c r="AU304" s="193" t="s">
        <v>72</v>
      </c>
      <c r="AY304" s="14" t="s">
        <v>124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4" t="s">
        <v>79</v>
      </c>
      <c r="BK304" s="194">
        <f>ROUND(I304*H304,2)</f>
        <v>0</v>
      </c>
      <c r="BL304" s="14" t="s">
        <v>123</v>
      </c>
      <c r="BM304" s="193" t="s">
        <v>509</v>
      </c>
    </row>
    <row r="305" s="2" customFormat="1">
      <c r="A305" s="35"/>
      <c r="B305" s="36"/>
      <c r="C305" s="37"/>
      <c r="D305" s="195" t="s">
        <v>125</v>
      </c>
      <c r="E305" s="37"/>
      <c r="F305" s="196" t="s">
        <v>508</v>
      </c>
      <c r="G305" s="37"/>
      <c r="H305" s="37"/>
      <c r="I305" s="197"/>
      <c r="J305" s="37"/>
      <c r="K305" s="37"/>
      <c r="L305" s="41"/>
      <c r="M305" s="198"/>
      <c r="N305" s="199"/>
      <c r="O305" s="81"/>
      <c r="P305" s="81"/>
      <c r="Q305" s="81"/>
      <c r="R305" s="81"/>
      <c r="S305" s="81"/>
      <c r="T305" s="82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125</v>
      </c>
      <c r="AU305" s="14" t="s">
        <v>72</v>
      </c>
    </row>
    <row r="306" s="2" customFormat="1" ht="24.15" customHeight="1">
      <c r="A306" s="35"/>
      <c r="B306" s="36"/>
      <c r="C306" s="182" t="s">
        <v>510</v>
      </c>
      <c r="D306" s="182" t="s">
        <v>118</v>
      </c>
      <c r="E306" s="183" t="s">
        <v>511</v>
      </c>
      <c r="F306" s="184" t="s">
        <v>512</v>
      </c>
      <c r="G306" s="185" t="s">
        <v>132</v>
      </c>
      <c r="H306" s="186">
        <v>30</v>
      </c>
      <c r="I306" s="187"/>
      <c r="J306" s="188">
        <f>ROUND(I306*H306,2)</f>
        <v>0</v>
      </c>
      <c r="K306" s="184" t="s">
        <v>122</v>
      </c>
      <c r="L306" s="41"/>
      <c r="M306" s="189" t="s">
        <v>19</v>
      </c>
      <c r="N306" s="190" t="s">
        <v>43</v>
      </c>
      <c r="O306" s="81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3" t="s">
        <v>123</v>
      </c>
      <c r="AT306" s="193" t="s">
        <v>118</v>
      </c>
      <c r="AU306" s="193" t="s">
        <v>72</v>
      </c>
      <c r="AY306" s="14" t="s">
        <v>124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4" t="s">
        <v>79</v>
      </c>
      <c r="BK306" s="194">
        <f>ROUND(I306*H306,2)</f>
        <v>0</v>
      </c>
      <c r="BL306" s="14" t="s">
        <v>123</v>
      </c>
      <c r="BM306" s="193" t="s">
        <v>513</v>
      </c>
    </row>
    <row r="307" s="2" customFormat="1">
      <c r="A307" s="35"/>
      <c r="B307" s="36"/>
      <c r="C307" s="37"/>
      <c r="D307" s="195" t="s">
        <v>125</v>
      </c>
      <c r="E307" s="37"/>
      <c r="F307" s="196" t="s">
        <v>512</v>
      </c>
      <c r="G307" s="37"/>
      <c r="H307" s="37"/>
      <c r="I307" s="197"/>
      <c r="J307" s="37"/>
      <c r="K307" s="37"/>
      <c r="L307" s="41"/>
      <c r="M307" s="198"/>
      <c r="N307" s="199"/>
      <c r="O307" s="81"/>
      <c r="P307" s="81"/>
      <c r="Q307" s="81"/>
      <c r="R307" s="81"/>
      <c r="S307" s="81"/>
      <c r="T307" s="82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125</v>
      </c>
      <c r="AU307" s="14" t="s">
        <v>72</v>
      </c>
    </row>
    <row r="308" s="2" customFormat="1" ht="24.15" customHeight="1">
      <c r="A308" s="35"/>
      <c r="B308" s="36"/>
      <c r="C308" s="182" t="s">
        <v>319</v>
      </c>
      <c r="D308" s="182" t="s">
        <v>118</v>
      </c>
      <c r="E308" s="183" t="s">
        <v>514</v>
      </c>
      <c r="F308" s="184" t="s">
        <v>515</v>
      </c>
      <c r="G308" s="185" t="s">
        <v>132</v>
      </c>
      <c r="H308" s="186">
        <v>80</v>
      </c>
      <c r="I308" s="187"/>
      <c r="J308" s="188">
        <f>ROUND(I308*H308,2)</f>
        <v>0</v>
      </c>
      <c r="K308" s="184" t="s">
        <v>122</v>
      </c>
      <c r="L308" s="41"/>
      <c r="M308" s="189" t="s">
        <v>19</v>
      </c>
      <c r="N308" s="190" t="s">
        <v>43</v>
      </c>
      <c r="O308" s="81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3" t="s">
        <v>123</v>
      </c>
      <c r="AT308" s="193" t="s">
        <v>118</v>
      </c>
      <c r="AU308" s="193" t="s">
        <v>72</v>
      </c>
      <c r="AY308" s="14" t="s">
        <v>124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4" t="s">
        <v>79</v>
      </c>
      <c r="BK308" s="194">
        <f>ROUND(I308*H308,2)</f>
        <v>0</v>
      </c>
      <c r="BL308" s="14" t="s">
        <v>123</v>
      </c>
      <c r="BM308" s="193" t="s">
        <v>516</v>
      </c>
    </row>
    <row r="309" s="2" customFormat="1">
      <c r="A309" s="35"/>
      <c r="B309" s="36"/>
      <c r="C309" s="37"/>
      <c r="D309" s="195" t="s">
        <v>125</v>
      </c>
      <c r="E309" s="37"/>
      <c r="F309" s="196" t="s">
        <v>515</v>
      </c>
      <c r="G309" s="37"/>
      <c r="H309" s="37"/>
      <c r="I309" s="197"/>
      <c r="J309" s="37"/>
      <c r="K309" s="37"/>
      <c r="L309" s="41"/>
      <c r="M309" s="198"/>
      <c r="N309" s="199"/>
      <c r="O309" s="81"/>
      <c r="P309" s="81"/>
      <c r="Q309" s="81"/>
      <c r="R309" s="81"/>
      <c r="S309" s="81"/>
      <c r="T309" s="82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125</v>
      </c>
      <c r="AU309" s="14" t="s">
        <v>72</v>
      </c>
    </row>
    <row r="310" s="2" customFormat="1" ht="24.15" customHeight="1">
      <c r="A310" s="35"/>
      <c r="B310" s="36"/>
      <c r="C310" s="182" t="s">
        <v>517</v>
      </c>
      <c r="D310" s="182" t="s">
        <v>118</v>
      </c>
      <c r="E310" s="183" t="s">
        <v>518</v>
      </c>
      <c r="F310" s="184" t="s">
        <v>519</v>
      </c>
      <c r="G310" s="185" t="s">
        <v>132</v>
      </c>
      <c r="H310" s="186">
        <v>80</v>
      </c>
      <c r="I310" s="187"/>
      <c r="J310" s="188">
        <f>ROUND(I310*H310,2)</f>
        <v>0</v>
      </c>
      <c r="K310" s="184" t="s">
        <v>122</v>
      </c>
      <c r="L310" s="41"/>
      <c r="M310" s="189" t="s">
        <v>19</v>
      </c>
      <c r="N310" s="190" t="s">
        <v>43</v>
      </c>
      <c r="O310" s="81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3" t="s">
        <v>123</v>
      </c>
      <c r="AT310" s="193" t="s">
        <v>118</v>
      </c>
      <c r="AU310" s="193" t="s">
        <v>72</v>
      </c>
      <c r="AY310" s="14" t="s">
        <v>124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4" t="s">
        <v>79</v>
      </c>
      <c r="BK310" s="194">
        <f>ROUND(I310*H310,2)</f>
        <v>0</v>
      </c>
      <c r="BL310" s="14" t="s">
        <v>123</v>
      </c>
      <c r="BM310" s="193" t="s">
        <v>520</v>
      </c>
    </row>
    <row r="311" s="2" customFormat="1">
      <c r="A311" s="35"/>
      <c r="B311" s="36"/>
      <c r="C311" s="37"/>
      <c r="D311" s="195" t="s">
        <v>125</v>
      </c>
      <c r="E311" s="37"/>
      <c r="F311" s="196" t="s">
        <v>519</v>
      </c>
      <c r="G311" s="37"/>
      <c r="H311" s="37"/>
      <c r="I311" s="197"/>
      <c r="J311" s="37"/>
      <c r="K311" s="37"/>
      <c r="L311" s="41"/>
      <c r="M311" s="198"/>
      <c r="N311" s="199"/>
      <c r="O311" s="81"/>
      <c r="P311" s="81"/>
      <c r="Q311" s="81"/>
      <c r="R311" s="81"/>
      <c r="S311" s="81"/>
      <c r="T311" s="82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125</v>
      </c>
      <c r="AU311" s="14" t="s">
        <v>72</v>
      </c>
    </row>
    <row r="312" s="2" customFormat="1" ht="24.15" customHeight="1">
      <c r="A312" s="35"/>
      <c r="B312" s="36"/>
      <c r="C312" s="182" t="s">
        <v>323</v>
      </c>
      <c r="D312" s="182" t="s">
        <v>118</v>
      </c>
      <c r="E312" s="183" t="s">
        <v>521</v>
      </c>
      <c r="F312" s="184" t="s">
        <v>522</v>
      </c>
      <c r="G312" s="185" t="s">
        <v>132</v>
      </c>
      <c r="H312" s="186">
        <v>80</v>
      </c>
      <c r="I312" s="187"/>
      <c r="J312" s="188">
        <f>ROUND(I312*H312,2)</f>
        <v>0</v>
      </c>
      <c r="K312" s="184" t="s">
        <v>122</v>
      </c>
      <c r="L312" s="41"/>
      <c r="M312" s="189" t="s">
        <v>19</v>
      </c>
      <c r="N312" s="190" t="s">
        <v>43</v>
      </c>
      <c r="O312" s="81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3" t="s">
        <v>123</v>
      </c>
      <c r="AT312" s="193" t="s">
        <v>118</v>
      </c>
      <c r="AU312" s="193" t="s">
        <v>72</v>
      </c>
      <c r="AY312" s="14" t="s">
        <v>124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4" t="s">
        <v>79</v>
      </c>
      <c r="BK312" s="194">
        <f>ROUND(I312*H312,2)</f>
        <v>0</v>
      </c>
      <c r="BL312" s="14" t="s">
        <v>123</v>
      </c>
      <c r="BM312" s="193" t="s">
        <v>523</v>
      </c>
    </row>
    <row r="313" s="2" customFormat="1">
      <c r="A313" s="35"/>
      <c r="B313" s="36"/>
      <c r="C313" s="37"/>
      <c r="D313" s="195" t="s">
        <v>125</v>
      </c>
      <c r="E313" s="37"/>
      <c r="F313" s="196" t="s">
        <v>522</v>
      </c>
      <c r="G313" s="37"/>
      <c r="H313" s="37"/>
      <c r="I313" s="197"/>
      <c r="J313" s="37"/>
      <c r="K313" s="37"/>
      <c r="L313" s="41"/>
      <c r="M313" s="198"/>
      <c r="N313" s="199"/>
      <c r="O313" s="81"/>
      <c r="P313" s="81"/>
      <c r="Q313" s="81"/>
      <c r="R313" s="81"/>
      <c r="S313" s="81"/>
      <c r="T313" s="82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125</v>
      </c>
      <c r="AU313" s="14" t="s">
        <v>72</v>
      </c>
    </row>
    <row r="314" s="2" customFormat="1" ht="24.15" customHeight="1">
      <c r="A314" s="35"/>
      <c r="B314" s="36"/>
      <c r="C314" s="182" t="s">
        <v>524</v>
      </c>
      <c r="D314" s="182" t="s">
        <v>118</v>
      </c>
      <c r="E314" s="183" t="s">
        <v>525</v>
      </c>
      <c r="F314" s="184" t="s">
        <v>526</v>
      </c>
      <c r="G314" s="185" t="s">
        <v>132</v>
      </c>
      <c r="H314" s="186">
        <v>66</v>
      </c>
      <c r="I314" s="187"/>
      <c r="J314" s="188">
        <f>ROUND(I314*H314,2)</f>
        <v>0</v>
      </c>
      <c r="K314" s="184" t="s">
        <v>122</v>
      </c>
      <c r="L314" s="41"/>
      <c r="M314" s="189" t="s">
        <v>19</v>
      </c>
      <c r="N314" s="190" t="s">
        <v>43</v>
      </c>
      <c r="O314" s="81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3" t="s">
        <v>123</v>
      </c>
      <c r="AT314" s="193" t="s">
        <v>118</v>
      </c>
      <c r="AU314" s="193" t="s">
        <v>72</v>
      </c>
      <c r="AY314" s="14" t="s">
        <v>124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4" t="s">
        <v>79</v>
      </c>
      <c r="BK314" s="194">
        <f>ROUND(I314*H314,2)</f>
        <v>0</v>
      </c>
      <c r="BL314" s="14" t="s">
        <v>123</v>
      </c>
      <c r="BM314" s="193" t="s">
        <v>527</v>
      </c>
    </row>
    <row r="315" s="2" customFormat="1">
      <c r="A315" s="35"/>
      <c r="B315" s="36"/>
      <c r="C315" s="37"/>
      <c r="D315" s="195" t="s">
        <v>125</v>
      </c>
      <c r="E315" s="37"/>
      <c r="F315" s="196" t="s">
        <v>526</v>
      </c>
      <c r="G315" s="37"/>
      <c r="H315" s="37"/>
      <c r="I315" s="197"/>
      <c r="J315" s="37"/>
      <c r="K315" s="37"/>
      <c r="L315" s="41"/>
      <c r="M315" s="198"/>
      <c r="N315" s="199"/>
      <c r="O315" s="81"/>
      <c r="P315" s="81"/>
      <c r="Q315" s="81"/>
      <c r="R315" s="81"/>
      <c r="S315" s="81"/>
      <c r="T315" s="82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125</v>
      </c>
      <c r="AU315" s="14" t="s">
        <v>72</v>
      </c>
    </row>
    <row r="316" s="2" customFormat="1" ht="24.15" customHeight="1">
      <c r="A316" s="35"/>
      <c r="B316" s="36"/>
      <c r="C316" s="182" t="s">
        <v>326</v>
      </c>
      <c r="D316" s="182" t="s">
        <v>118</v>
      </c>
      <c r="E316" s="183" t="s">
        <v>528</v>
      </c>
      <c r="F316" s="184" t="s">
        <v>529</v>
      </c>
      <c r="G316" s="185" t="s">
        <v>132</v>
      </c>
      <c r="H316" s="186">
        <v>50</v>
      </c>
      <c r="I316" s="187"/>
      <c r="J316" s="188">
        <f>ROUND(I316*H316,2)</f>
        <v>0</v>
      </c>
      <c r="K316" s="184" t="s">
        <v>122</v>
      </c>
      <c r="L316" s="41"/>
      <c r="M316" s="189" t="s">
        <v>19</v>
      </c>
      <c r="N316" s="190" t="s">
        <v>43</v>
      </c>
      <c r="O316" s="81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3" t="s">
        <v>123</v>
      </c>
      <c r="AT316" s="193" t="s">
        <v>118</v>
      </c>
      <c r="AU316" s="193" t="s">
        <v>72</v>
      </c>
      <c r="AY316" s="14" t="s">
        <v>124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4" t="s">
        <v>79</v>
      </c>
      <c r="BK316" s="194">
        <f>ROUND(I316*H316,2)</f>
        <v>0</v>
      </c>
      <c r="BL316" s="14" t="s">
        <v>123</v>
      </c>
      <c r="BM316" s="193" t="s">
        <v>530</v>
      </c>
    </row>
    <row r="317" s="2" customFormat="1">
      <c r="A317" s="35"/>
      <c r="B317" s="36"/>
      <c r="C317" s="37"/>
      <c r="D317" s="195" t="s">
        <v>125</v>
      </c>
      <c r="E317" s="37"/>
      <c r="F317" s="196" t="s">
        <v>529</v>
      </c>
      <c r="G317" s="37"/>
      <c r="H317" s="37"/>
      <c r="I317" s="197"/>
      <c r="J317" s="37"/>
      <c r="K317" s="37"/>
      <c r="L317" s="41"/>
      <c r="M317" s="198"/>
      <c r="N317" s="199"/>
      <c r="O317" s="81"/>
      <c r="P317" s="81"/>
      <c r="Q317" s="81"/>
      <c r="R317" s="81"/>
      <c r="S317" s="81"/>
      <c r="T317" s="82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125</v>
      </c>
      <c r="AU317" s="14" t="s">
        <v>72</v>
      </c>
    </row>
    <row r="318" s="2" customFormat="1" ht="24.15" customHeight="1">
      <c r="A318" s="35"/>
      <c r="B318" s="36"/>
      <c r="C318" s="182" t="s">
        <v>531</v>
      </c>
      <c r="D318" s="182" t="s">
        <v>118</v>
      </c>
      <c r="E318" s="183" t="s">
        <v>532</v>
      </c>
      <c r="F318" s="184" t="s">
        <v>533</v>
      </c>
      <c r="G318" s="185" t="s">
        <v>132</v>
      </c>
      <c r="H318" s="186">
        <v>50</v>
      </c>
      <c r="I318" s="187"/>
      <c r="J318" s="188">
        <f>ROUND(I318*H318,2)</f>
        <v>0</v>
      </c>
      <c r="K318" s="184" t="s">
        <v>122</v>
      </c>
      <c r="L318" s="41"/>
      <c r="M318" s="189" t="s">
        <v>19</v>
      </c>
      <c r="N318" s="190" t="s">
        <v>43</v>
      </c>
      <c r="O318" s="81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3" t="s">
        <v>123</v>
      </c>
      <c r="AT318" s="193" t="s">
        <v>118</v>
      </c>
      <c r="AU318" s="193" t="s">
        <v>72</v>
      </c>
      <c r="AY318" s="14" t="s">
        <v>124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4" t="s">
        <v>79</v>
      </c>
      <c r="BK318" s="194">
        <f>ROUND(I318*H318,2)</f>
        <v>0</v>
      </c>
      <c r="BL318" s="14" t="s">
        <v>123</v>
      </c>
      <c r="BM318" s="193" t="s">
        <v>534</v>
      </c>
    </row>
    <row r="319" s="2" customFormat="1">
      <c r="A319" s="35"/>
      <c r="B319" s="36"/>
      <c r="C319" s="37"/>
      <c r="D319" s="195" t="s">
        <v>125</v>
      </c>
      <c r="E319" s="37"/>
      <c r="F319" s="196" t="s">
        <v>533</v>
      </c>
      <c r="G319" s="37"/>
      <c r="H319" s="37"/>
      <c r="I319" s="197"/>
      <c r="J319" s="37"/>
      <c r="K319" s="37"/>
      <c r="L319" s="41"/>
      <c r="M319" s="198"/>
      <c r="N319" s="199"/>
      <c r="O319" s="81"/>
      <c r="P319" s="81"/>
      <c r="Q319" s="81"/>
      <c r="R319" s="81"/>
      <c r="S319" s="81"/>
      <c r="T319" s="82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125</v>
      </c>
      <c r="AU319" s="14" t="s">
        <v>72</v>
      </c>
    </row>
    <row r="320" s="2" customFormat="1" ht="24.15" customHeight="1">
      <c r="A320" s="35"/>
      <c r="B320" s="36"/>
      <c r="C320" s="182" t="s">
        <v>330</v>
      </c>
      <c r="D320" s="182" t="s">
        <v>118</v>
      </c>
      <c r="E320" s="183" t="s">
        <v>535</v>
      </c>
      <c r="F320" s="184" t="s">
        <v>536</v>
      </c>
      <c r="G320" s="185" t="s">
        <v>132</v>
      </c>
      <c r="H320" s="186">
        <v>50</v>
      </c>
      <c r="I320" s="187"/>
      <c r="J320" s="188">
        <f>ROUND(I320*H320,2)</f>
        <v>0</v>
      </c>
      <c r="K320" s="184" t="s">
        <v>122</v>
      </c>
      <c r="L320" s="41"/>
      <c r="M320" s="189" t="s">
        <v>19</v>
      </c>
      <c r="N320" s="190" t="s">
        <v>43</v>
      </c>
      <c r="O320" s="81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3" t="s">
        <v>123</v>
      </c>
      <c r="AT320" s="193" t="s">
        <v>118</v>
      </c>
      <c r="AU320" s="193" t="s">
        <v>72</v>
      </c>
      <c r="AY320" s="14" t="s">
        <v>124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4" t="s">
        <v>79</v>
      </c>
      <c r="BK320" s="194">
        <f>ROUND(I320*H320,2)</f>
        <v>0</v>
      </c>
      <c r="BL320" s="14" t="s">
        <v>123</v>
      </c>
      <c r="BM320" s="193" t="s">
        <v>537</v>
      </c>
    </row>
    <row r="321" s="2" customFormat="1">
      <c r="A321" s="35"/>
      <c r="B321" s="36"/>
      <c r="C321" s="37"/>
      <c r="D321" s="195" t="s">
        <v>125</v>
      </c>
      <c r="E321" s="37"/>
      <c r="F321" s="196" t="s">
        <v>536</v>
      </c>
      <c r="G321" s="37"/>
      <c r="H321" s="37"/>
      <c r="I321" s="197"/>
      <c r="J321" s="37"/>
      <c r="K321" s="37"/>
      <c r="L321" s="41"/>
      <c r="M321" s="198"/>
      <c r="N321" s="199"/>
      <c r="O321" s="81"/>
      <c r="P321" s="81"/>
      <c r="Q321" s="81"/>
      <c r="R321" s="81"/>
      <c r="S321" s="81"/>
      <c r="T321" s="82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125</v>
      </c>
      <c r="AU321" s="14" t="s">
        <v>72</v>
      </c>
    </row>
    <row r="322" s="2" customFormat="1" ht="37.8" customHeight="1">
      <c r="A322" s="35"/>
      <c r="B322" s="36"/>
      <c r="C322" s="182" t="s">
        <v>538</v>
      </c>
      <c r="D322" s="182" t="s">
        <v>118</v>
      </c>
      <c r="E322" s="183" t="s">
        <v>539</v>
      </c>
      <c r="F322" s="184" t="s">
        <v>540</v>
      </c>
      <c r="G322" s="185" t="s">
        <v>132</v>
      </c>
      <c r="H322" s="186">
        <v>50</v>
      </c>
      <c r="I322" s="187"/>
      <c r="J322" s="188">
        <f>ROUND(I322*H322,2)</f>
        <v>0</v>
      </c>
      <c r="K322" s="184" t="s">
        <v>122</v>
      </c>
      <c r="L322" s="41"/>
      <c r="M322" s="189" t="s">
        <v>19</v>
      </c>
      <c r="N322" s="190" t="s">
        <v>43</v>
      </c>
      <c r="O322" s="81"/>
      <c r="P322" s="191">
        <f>O322*H322</f>
        <v>0</v>
      </c>
      <c r="Q322" s="191">
        <v>0</v>
      </c>
      <c r="R322" s="191">
        <f>Q322*H322</f>
        <v>0</v>
      </c>
      <c r="S322" s="191">
        <v>0</v>
      </c>
      <c r="T322" s="19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3" t="s">
        <v>123</v>
      </c>
      <c r="AT322" s="193" t="s">
        <v>118</v>
      </c>
      <c r="AU322" s="193" t="s">
        <v>72</v>
      </c>
      <c r="AY322" s="14" t="s">
        <v>124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4" t="s">
        <v>79</v>
      </c>
      <c r="BK322" s="194">
        <f>ROUND(I322*H322,2)</f>
        <v>0</v>
      </c>
      <c r="BL322" s="14" t="s">
        <v>123</v>
      </c>
      <c r="BM322" s="193" t="s">
        <v>541</v>
      </c>
    </row>
    <row r="323" s="2" customFormat="1">
      <c r="A323" s="35"/>
      <c r="B323" s="36"/>
      <c r="C323" s="37"/>
      <c r="D323" s="195" t="s">
        <v>125</v>
      </c>
      <c r="E323" s="37"/>
      <c r="F323" s="196" t="s">
        <v>540</v>
      </c>
      <c r="G323" s="37"/>
      <c r="H323" s="37"/>
      <c r="I323" s="197"/>
      <c r="J323" s="37"/>
      <c r="K323" s="37"/>
      <c r="L323" s="41"/>
      <c r="M323" s="198"/>
      <c r="N323" s="199"/>
      <c r="O323" s="81"/>
      <c r="P323" s="81"/>
      <c r="Q323" s="81"/>
      <c r="R323" s="81"/>
      <c r="S323" s="81"/>
      <c r="T323" s="82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125</v>
      </c>
      <c r="AU323" s="14" t="s">
        <v>72</v>
      </c>
    </row>
    <row r="324" s="2" customFormat="1" ht="37.8" customHeight="1">
      <c r="A324" s="35"/>
      <c r="B324" s="36"/>
      <c r="C324" s="182" t="s">
        <v>334</v>
      </c>
      <c r="D324" s="182" t="s">
        <v>118</v>
      </c>
      <c r="E324" s="183" t="s">
        <v>542</v>
      </c>
      <c r="F324" s="184" t="s">
        <v>543</v>
      </c>
      <c r="G324" s="185" t="s">
        <v>132</v>
      </c>
      <c r="H324" s="186">
        <v>400</v>
      </c>
      <c r="I324" s="187"/>
      <c r="J324" s="188">
        <f>ROUND(I324*H324,2)</f>
        <v>0</v>
      </c>
      <c r="K324" s="184" t="s">
        <v>122</v>
      </c>
      <c r="L324" s="41"/>
      <c r="M324" s="189" t="s">
        <v>19</v>
      </c>
      <c r="N324" s="190" t="s">
        <v>43</v>
      </c>
      <c r="O324" s="81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3" t="s">
        <v>123</v>
      </c>
      <c r="AT324" s="193" t="s">
        <v>118</v>
      </c>
      <c r="AU324" s="193" t="s">
        <v>72</v>
      </c>
      <c r="AY324" s="14" t="s">
        <v>124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4" t="s">
        <v>79</v>
      </c>
      <c r="BK324" s="194">
        <f>ROUND(I324*H324,2)</f>
        <v>0</v>
      </c>
      <c r="BL324" s="14" t="s">
        <v>123</v>
      </c>
      <c r="BM324" s="193" t="s">
        <v>544</v>
      </c>
    </row>
    <row r="325" s="2" customFormat="1">
      <c r="A325" s="35"/>
      <c r="B325" s="36"/>
      <c r="C325" s="37"/>
      <c r="D325" s="195" t="s">
        <v>125</v>
      </c>
      <c r="E325" s="37"/>
      <c r="F325" s="196" t="s">
        <v>543</v>
      </c>
      <c r="G325" s="37"/>
      <c r="H325" s="37"/>
      <c r="I325" s="197"/>
      <c r="J325" s="37"/>
      <c r="K325" s="37"/>
      <c r="L325" s="41"/>
      <c r="M325" s="198"/>
      <c r="N325" s="199"/>
      <c r="O325" s="81"/>
      <c r="P325" s="81"/>
      <c r="Q325" s="81"/>
      <c r="R325" s="81"/>
      <c r="S325" s="81"/>
      <c r="T325" s="82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125</v>
      </c>
      <c r="AU325" s="14" t="s">
        <v>72</v>
      </c>
    </row>
    <row r="326" s="2" customFormat="1" ht="37.8" customHeight="1">
      <c r="A326" s="35"/>
      <c r="B326" s="36"/>
      <c r="C326" s="182" t="s">
        <v>545</v>
      </c>
      <c r="D326" s="182" t="s">
        <v>118</v>
      </c>
      <c r="E326" s="183" t="s">
        <v>546</v>
      </c>
      <c r="F326" s="184" t="s">
        <v>547</v>
      </c>
      <c r="G326" s="185" t="s">
        <v>132</v>
      </c>
      <c r="H326" s="186">
        <v>50</v>
      </c>
      <c r="I326" s="187"/>
      <c r="J326" s="188">
        <f>ROUND(I326*H326,2)</f>
        <v>0</v>
      </c>
      <c r="K326" s="184" t="s">
        <v>122</v>
      </c>
      <c r="L326" s="41"/>
      <c r="M326" s="189" t="s">
        <v>19</v>
      </c>
      <c r="N326" s="190" t="s">
        <v>43</v>
      </c>
      <c r="O326" s="81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3" t="s">
        <v>123</v>
      </c>
      <c r="AT326" s="193" t="s">
        <v>118</v>
      </c>
      <c r="AU326" s="193" t="s">
        <v>72</v>
      </c>
      <c r="AY326" s="14" t="s">
        <v>124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4" t="s">
        <v>79</v>
      </c>
      <c r="BK326" s="194">
        <f>ROUND(I326*H326,2)</f>
        <v>0</v>
      </c>
      <c r="BL326" s="14" t="s">
        <v>123</v>
      </c>
      <c r="BM326" s="193" t="s">
        <v>548</v>
      </c>
    </row>
    <row r="327" s="2" customFormat="1">
      <c r="A327" s="35"/>
      <c r="B327" s="36"/>
      <c r="C327" s="37"/>
      <c r="D327" s="195" t="s">
        <v>125</v>
      </c>
      <c r="E327" s="37"/>
      <c r="F327" s="196" t="s">
        <v>547</v>
      </c>
      <c r="G327" s="37"/>
      <c r="H327" s="37"/>
      <c r="I327" s="197"/>
      <c r="J327" s="37"/>
      <c r="K327" s="37"/>
      <c r="L327" s="41"/>
      <c r="M327" s="198"/>
      <c r="N327" s="199"/>
      <c r="O327" s="81"/>
      <c r="P327" s="81"/>
      <c r="Q327" s="81"/>
      <c r="R327" s="81"/>
      <c r="S327" s="81"/>
      <c r="T327" s="82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125</v>
      </c>
      <c r="AU327" s="14" t="s">
        <v>72</v>
      </c>
    </row>
    <row r="328" s="2" customFormat="1" ht="37.8" customHeight="1">
      <c r="A328" s="35"/>
      <c r="B328" s="36"/>
      <c r="C328" s="182" t="s">
        <v>338</v>
      </c>
      <c r="D328" s="182" t="s">
        <v>118</v>
      </c>
      <c r="E328" s="183" t="s">
        <v>549</v>
      </c>
      <c r="F328" s="184" t="s">
        <v>550</v>
      </c>
      <c r="G328" s="185" t="s">
        <v>132</v>
      </c>
      <c r="H328" s="186">
        <v>40</v>
      </c>
      <c r="I328" s="187"/>
      <c r="J328" s="188">
        <f>ROUND(I328*H328,2)</f>
        <v>0</v>
      </c>
      <c r="K328" s="184" t="s">
        <v>122</v>
      </c>
      <c r="L328" s="41"/>
      <c r="M328" s="189" t="s">
        <v>19</v>
      </c>
      <c r="N328" s="190" t="s">
        <v>43</v>
      </c>
      <c r="O328" s="81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3" t="s">
        <v>123</v>
      </c>
      <c r="AT328" s="193" t="s">
        <v>118</v>
      </c>
      <c r="AU328" s="193" t="s">
        <v>72</v>
      </c>
      <c r="AY328" s="14" t="s">
        <v>124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4" t="s">
        <v>79</v>
      </c>
      <c r="BK328" s="194">
        <f>ROUND(I328*H328,2)</f>
        <v>0</v>
      </c>
      <c r="BL328" s="14" t="s">
        <v>123</v>
      </c>
      <c r="BM328" s="193" t="s">
        <v>551</v>
      </c>
    </row>
    <row r="329" s="2" customFormat="1">
      <c r="A329" s="35"/>
      <c r="B329" s="36"/>
      <c r="C329" s="37"/>
      <c r="D329" s="195" t="s">
        <v>125</v>
      </c>
      <c r="E329" s="37"/>
      <c r="F329" s="196" t="s">
        <v>550</v>
      </c>
      <c r="G329" s="37"/>
      <c r="H329" s="37"/>
      <c r="I329" s="197"/>
      <c r="J329" s="37"/>
      <c r="K329" s="37"/>
      <c r="L329" s="41"/>
      <c r="M329" s="198"/>
      <c r="N329" s="199"/>
      <c r="O329" s="81"/>
      <c r="P329" s="81"/>
      <c r="Q329" s="81"/>
      <c r="R329" s="81"/>
      <c r="S329" s="81"/>
      <c r="T329" s="82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125</v>
      </c>
      <c r="AU329" s="14" t="s">
        <v>72</v>
      </c>
    </row>
    <row r="330" s="2" customFormat="1" ht="37.8" customHeight="1">
      <c r="A330" s="35"/>
      <c r="B330" s="36"/>
      <c r="C330" s="182" t="s">
        <v>552</v>
      </c>
      <c r="D330" s="182" t="s">
        <v>118</v>
      </c>
      <c r="E330" s="183" t="s">
        <v>553</v>
      </c>
      <c r="F330" s="184" t="s">
        <v>554</v>
      </c>
      <c r="G330" s="185" t="s">
        <v>132</v>
      </c>
      <c r="H330" s="186">
        <v>40</v>
      </c>
      <c r="I330" s="187"/>
      <c r="J330" s="188">
        <f>ROUND(I330*H330,2)</f>
        <v>0</v>
      </c>
      <c r="K330" s="184" t="s">
        <v>122</v>
      </c>
      <c r="L330" s="41"/>
      <c r="M330" s="189" t="s">
        <v>19</v>
      </c>
      <c r="N330" s="190" t="s">
        <v>43</v>
      </c>
      <c r="O330" s="81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3" t="s">
        <v>123</v>
      </c>
      <c r="AT330" s="193" t="s">
        <v>118</v>
      </c>
      <c r="AU330" s="193" t="s">
        <v>72</v>
      </c>
      <c r="AY330" s="14" t="s">
        <v>124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4" t="s">
        <v>79</v>
      </c>
      <c r="BK330" s="194">
        <f>ROUND(I330*H330,2)</f>
        <v>0</v>
      </c>
      <c r="BL330" s="14" t="s">
        <v>123</v>
      </c>
      <c r="BM330" s="193" t="s">
        <v>555</v>
      </c>
    </row>
    <row r="331" s="2" customFormat="1">
      <c r="A331" s="35"/>
      <c r="B331" s="36"/>
      <c r="C331" s="37"/>
      <c r="D331" s="195" t="s">
        <v>125</v>
      </c>
      <c r="E331" s="37"/>
      <c r="F331" s="196" t="s">
        <v>554</v>
      </c>
      <c r="G331" s="37"/>
      <c r="H331" s="37"/>
      <c r="I331" s="197"/>
      <c r="J331" s="37"/>
      <c r="K331" s="37"/>
      <c r="L331" s="41"/>
      <c r="M331" s="198"/>
      <c r="N331" s="199"/>
      <c r="O331" s="81"/>
      <c r="P331" s="81"/>
      <c r="Q331" s="81"/>
      <c r="R331" s="81"/>
      <c r="S331" s="81"/>
      <c r="T331" s="82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125</v>
      </c>
      <c r="AU331" s="14" t="s">
        <v>72</v>
      </c>
    </row>
    <row r="332" s="2" customFormat="1" ht="37.8" customHeight="1">
      <c r="A332" s="35"/>
      <c r="B332" s="36"/>
      <c r="C332" s="182" t="s">
        <v>341</v>
      </c>
      <c r="D332" s="182" t="s">
        <v>118</v>
      </c>
      <c r="E332" s="183" t="s">
        <v>556</v>
      </c>
      <c r="F332" s="184" t="s">
        <v>557</v>
      </c>
      <c r="G332" s="185" t="s">
        <v>132</v>
      </c>
      <c r="H332" s="186">
        <v>30</v>
      </c>
      <c r="I332" s="187"/>
      <c r="J332" s="188">
        <f>ROUND(I332*H332,2)</f>
        <v>0</v>
      </c>
      <c r="K332" s="184" t="s">
        <v>122</v>
      </c>
      <c r="L332" s="41"/>
      <c r="M332" s="189" t="s">
        <v>19</v>
      </c>
      <c r="N332" s="190" t="s">
        <v>43</v>
      </c>
      <c r="O332" s="81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3" t="s">
        <v>123</v>
      </c>
      <c r="AT332" s="193" t="s">
        <v>118</v>
      </c>
      <c r="AU332" s="193" t="s">
        <v>72</v>
      </c>
      <c r="AY332" s="14" t="s">
        <v>124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4" t="s">
        <v>79</v>
      </c>
      <c r="BK332" s="194">
        <f>ROUND(I332*H332,2)</f>
        <v>0</v>
      </c>
      <c r="BL332" s="14" t="s">
        <v>123</v>
      </c>
      <c r="BM332" s="193" t="s">
        <v>558</v>
      </c>
    </row>
    <row r="333" s="2" customFormat="1">
      <c r="A333" s="35"/>
      <c r="B333" s="36"/>
      <c r="C333" s="37"/>
      <c r="D333" s="195" t="s">
        <v>125</v>
      </c>
      <c r="E333" s="37"/>
      <c r="F333" s="196" t="s">
        <v>557</v>
      </c>
      <c r="G333" s="37"/>
      <c r="H333" s="37"/>
      <c r="I333" s="197"/>
      <c r="J333" s="37"/>
      <c r="K333" s="37"/>
      <c r="L333" s="41"/>
      <c r="M333" s="198"/>
      <c r="N333" s="199"/>
      <c r="O333" s="81"/>
      <c r="P333" s="81"/>
      <c r="Q333" s="81"/>
      <c r="R333" s="81"/>
      <c r="S333" s="81"/>
      <c r="T333" s="82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125</v>
      </c>
      <c r="AU333" s="14" t="s">
        <v>72</v>
      </c>
    </row>
    <row r="334" s="2" customFormat="1" ht="37.8" customHeight="1">
      <c r="A334" s="35"/>
      <c r="B334" s="36"/>
      <c r="C334" s="182" t="s">
        <v>559</v>
      </c>
      <c r="D334" s="182" t="s">
        <v>118</v>
      </c>
      <c r="E334" s="183" t="s">
        <v>560</v>
      </c>
      <c r="F334" s="184" t="s">
        <v>561</v>
      </c>
      <c r="G334" s="185" t="s">
        <v>132</v>
      </c>
      <c r="H334" s="186">
        <v>50</v>
      </c>
      <c r="I334" s="187"/>
      <c r="J334" s="188">
        <f>ROUND(I334*H334,2)</f>
        <v>0</v>
      </c>
      <c r="K334" s="184" t="s">
        <v>122</v>
      </c>
      <c r="L334" s="41"/>
      <c r="M334" s="189" t="s">
        <v>19</v>
      </c>
      <c r="N334" s="190" t="s">
        <v>43</v>
      </c>
      <c r="O334" s="81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3" t="s">
        <v>123</v>
      </c>
      <c r="AT334" s="193" t="s">
        <v>118</v>
      </c>
      <c r="AU334" s="193" t="s">
        <v>72</v>
      </c>
      <c r="AY334" s="14" t="s">
        <v>124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4" t="s">
        <v>79</v>
      </c>
      <c r="BK334" s="194">
        <f>ROUND(I334*H334,2)</f>
        <v>0</v>
      </c>
      <c r="BL334" s="14" t="s">
        <v>123</v>
      </c>
      <c r="BM334" s="193" t="s">
        <v>562</v>
      </c>
    </row>
    <row r="335" s="2" customFormat="1">
      <c r="A335" s="35"/>
      <c r="B335" s="36"/>
      <c r="C335" s="37"/>
      <c r="D335" s="195" t="s">
        <v>125</v>
      </c>
      <c r="E335" s="37"/>
      <c r="F335" s="196" t="s">
        <v>561</v>
      </c>
      <c r="G335" s="37"/>
      <c r="H335" s="37"/>
      <c r="I335" s="197"/>
      <c r="J335" s="37"/>
      <c r="K335" s="37"/>
      <c r="L335" s="41"/>
      <c r="M335" s="198"/>
      <c r="N335" s="199"/>
      <c r="O335" s="81"/>
      <c r="P335" s="81"/>
      <c r="Q335" s="81"/>
      <c r="R335" s="81"/>
      <c r="S335" s="81"/>
      <c r="T335" s="82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125</v>
      </c>
      <c r="AU335" s="14" t="s">
        <v>72</v>
      </c>
    </row>
    <row r="336" s="2" customFormat="1" ht="37.8" customHeight="1">
      <c r="A336" s="35"/>
      <c r="B336" s="36"/>
      <c r="C336" s="182" t="s">
        <v>345</v>
      </c>
      <c r="D336" s="182" t="s">
        <v>118</v>
      </c>
      <c r="E336" s="183" t="s">
        <v>563</v>
      </c>
      <c r="F336" s="184" t="s">
        <v>564</v>
      </c>
      <c r="G336" s="185" t="s">
        <v>132</v>
      </c>
      <c r="H336" s="186">
        <v>320</v>
      </c>
      <c r="I336" s="187"/>
      <c r="J336" s="188">
        <f>ROUND(I336*H336,2)</f>
        <v>0</v>
      </c>
      <c r="K336" s="184" t="s">
        <v>122</v>
      </c>
      <c r="L336" s="41"/>
      <c r="M336" s="189" t="s">
        <v>19</v>
      </c>
      <c r="N336" s="190" t="s">
        <v>43</v>
      </c>
      <c r="O336" s="81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3" t="s">
        <v>123</v>
      </c>
      <c r="AT336" s="193" t="s">
        <v>118</v>
      </c>
      <c r="AU336" s="193" t="s">
        <v>72</v>
      </c>
      <c r="AY336" s="14" t="s">
        <v>124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4" t="s">
        <v>79</v>
      </c>
      <c r="BK336" s="194">
        <f>ROUND(I336*H336,2)</f>
        <v>0</v>
      </c>
      <c r="BL336" s="14" t="s">
        <v>123</v>
      </c>
      <c r="BM336" s="193" t="s">
        <v>565</v>
      </c>
    </row>
    <row r="337" s="2" customFormat="1">
      <c r="A337" s="35"/>
      <c r="B337" s="36"/>
      <c r="C337" s="37"/>
      <c r="D337" s="195" t="s">
        <v>125</v>
      </c>
      <c r="E337" s="37"/>
      <c r="F337" s="196" t="s">
        <v>564</v>
      </c>
      <c r="G337" s="37"/>
      <c r="H337" s="37"/>
      <c r="I337" s="197"/>
      <c r="J337" s="37"/>
      <c r="K337" s="37"/>
      <c r="L337" s="41"/>
      <c r="M337" s="198"/>
      <c r="N337" s="199"/>
      <c r="O337" s="81"/>
      <c r="P337" s="81"/>
      <c r="Q337" s="81"/>
      <c r="R337" s="81"/>
      <c r="S337" s="81"/>
      <c r="T337" s="82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125</v>
      </c>
      <c r="AU337" s="14" t="s">
        <v>72</v>
      </c>
    </row>
    <row r="338" s="2" customFormat="1" ht="24.15" customHeight="1">
      <c r="A338" s="35"/>
      <c r="B338" s="36"/>
      <c r="C338" s="182" t="s">
        <v>566</v>
      </c>
      <c r="D338" s="182" t="s">
        <v>118</v>
      </c>
      <c r="E338" s="183" t="s">
        <v>567</v>
      </c>
      <c r="F338" s="184" t="s">
        <v>568</v>
      </c>
      <c r="G338" s="185" t="s">
        <v>132</v>
      </c>
      <c r="H338" s="186">
        <v>50</v>
      </c>
      <c r="I338" s="187"/>
      <c r="J338" s="188">
        <f>ROUND(I338*H338,2)</f>
        <v>0</v>
      </c>
      <c r="K338" s="184" t="s">
        <v>122</v>
      </c>
      <c r="L338" s="41"/>
      <c r="M338" s="189" t="s">
        <v>19</v>
      </c>
      <c r="N338" s="190" t="s">
        <v>43</v>
      </c>
      <c r="O338" s="81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3" t="s">
        <v>123</v>
      </c>
      <c r="AT338" s="193" t="s">
        <v>118</v>
      </c>
      <c r="AU338" s="193" t="s">
        <v>72</v>
      </c>
      <c r="AY338" s="14" t="s">
        <v>124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4" t="s">
        <v>79</v>
      </c>
      <c r="BK338" s="194">
        <f>ROUND(I338*H338,2)</f>
        <v>0</v>
      </c>
      <c r="BL338" s="14" t="s">
        <v>123</v>
      </c>
      <c r="BM338" s="193" t="s">
        <v>569</v>
      </c>
    </row>
    <row r="339" s="2" customFormat="1">
      <c r="A339" s="35"/>
      <c r="B339" s="36"/>
      <c r="C339" s="37"/>
      <c r="D339" s="195" t="s">
        <v>125</v>
      </c>
      <c r="E339" s="37"/>
      <c r="F339" s="196" t="s">
        <v>568</v>
      </c>
      <c r="G339" s="37"/>
      <c r="H339" s="37"/>
      <c r="I339" s="197"/>
      <c r="J339" s="37"/>
      <c r="K339" s="37"/>
      <c r="L339" s="41"/>
      <c r="M339" s="198"/>
      <c r="N339" s="199"/>
      <c r="O339" s="81"/>
      <c r="P339" s="81"/>
      <c r="Q339" s="81"/>
      <c r="R339" s="81"/>
      <c r="S339" s="81"/>
      <c r="T339" s="82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125</v>
      </c>
      <c r="AU339" s="14" t="s">
        <v>72</v>
      </c>
    </row>
    <row r="340" s="2" customFormat="1" ht="24.15" customHeight="1">
      <c r="A340" s="35"/>
      <c r="B340" s="36"/>
      <c r="C340" s="182" t="s">
        <v>348</v>
      </c>
      <c r="D340" s="182" t="s">
        <v>118</v>
      </c>
      <c r="E340" s="183" t="s">
        <v>570</v>
      </c>
      <c r="F340" s="184" t="s">
        <v>571</v>
      </c>
      <c r="G340" s="185" t="s">
        <v>132</v>
      </c>
      <c r="H340" s="186">
        <v>150</v>
      </c>
      <c r="I340" s="187"/>
      <c r="J340" s="188">
        <f>ROUND(I340*H340,2)</f>
        <v>0</v>
      </c>
      <c r="K340" s="184" t="s">
        <v>122</v>
      </c>
      <c r="L340" s="41"/>
      <c r="M340" s="189" t="s">
        <v>19</v>
      </c>
      <c r="N340" s="190" t="s">
        <v>43</v>
      </c>
      <c r="O340" s="81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3" t="s">
        <v>123</v>
      </c>
      <c r="AT340" s="193" t="s">
        <v>118</v>
      </c>
      <c r="AU340" s="193" t="s">
        <v>72</v>
      </c>
      <c r="AY340" s="14" t="s">
        <v>124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4" t="s">
        <v>79</v>
      </c>
      <c r="BK340" s="194">
        <f>ROUND(I340*H340,2)</f>
        <v>0</v>
      </c>
      <c r="BL340" s="14" t="s">
        <v>123</v>
      </c>
      <c r="BM340" s="193" t="s">
        <v>572</v>
      </c>
    </row>
    <row r="341" s="2" customFormat="1">
      <c r="A341" s="35"/>
      <c r="B341" s="36"/>
      <c r="C341" s="37"/>
      <c r="D341" s="195" t="s">
        <v>125</v>
      </c>
      <c r="E341" s="37"/>
      <c r="F341" s="196" t="s">
        <v>571</v>
      </c>
      <c r="G341" s="37"/>
      <c r="H341" s="37"/>
      <c r="I341" s="197"/>
      <c r="J341" s="37"/>
      <c r="K341" s="37"/>
      <c r="L341" s="41"/>
      <c r="M341" s="198"/>
      <c r="N341" s="199"/>
      <c r="O341" s="81"/>
      <c r="P341" s="81"/>
      <c r="Q341" s="81"/>
      <c r="R341" s="81"/>
      <c r="S341" s="81"/>
      <c r="T341" s="82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125</v>
      </c>
      <c r="AU341" s="14" t="s">
        <v>72</v>
      </c>
    </row>
    <row r="342" s="2" customFormat="1" ht="33" customHeight="1">
      <c r="A342" s="35"/>
      <c r="B342" s="36"/>
      <c r="C342" s="182" t="s">
        <v>573</v>
      </c>
      <c r="D342" s="182" t="s">
        <v>118</v>
      </c>
      <c r="E342" s="183" t="s">
        <v>574</v>
      </c>
      <c r="F342" s="184" t="s">
        <v>575</v>
      </c>
      <c r="G342" s="185" t="s">
        <v>132</v>
      </c>
      <c r="H342" s="186">
        <v>100</v>
      </c>
      <c r="I342" s="187"/>
      <c r="J342" s="188">
        <f>ROUND(I342*H342,2)</f>
        <v>0</v>
      </c>
      <c r="K342" s="184" t="s">
        <v>122</v>
      </c>
      <c r="L342" s="41"/>
      <c r="M342" s="189" t="s">
        <v>19</v>
      </c>
      <c r="N342" s="190" t="s">
        <v>43</v>
      </c>
      <c r="O342" s="81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3" t="s">
        <v>123</v>
      </c>
      <c r="AT342" s="193" t="s">
        <v>118</v>
      </c>
      <c r="AU342" s="193" t="s">
        <v>72</v>
      </c>
      <c r="AY342" s="14" t="s">
        <v>124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14" t="s">
        <v>79</v>
      </c>
      <c r="BK342" s="194">
        <f>ROUND(I342*H342,2)</f>
        <v>0</v>
      </c>
      <c r="BL342" s="14" t="s">
        <v>123</v>
      </c>
      <c r="BM342" s="193" t="s">
        <v>576</v>
      </c>
    </row>
    <row r="343" s="2" customFormat="1">
      <c r="A343" s="35"/>
      <c r="B343" s="36"/>
      <c r="C343" s="37"/>
      <c r="D343" s="195" t="s">
        <v>125</v>
      </c>
      <c r="E343" s="37"/>
      <c r="F343" s="196" t="s">
        <v>575</v>
      </c>
      <c r="G343" s="37"/>
      <c r="H343" s="37"/>
      <c r="I343" s="197"/>
      <c r="J343" s="37"/>
      <c r="K343" s="37"/>
      <c r="L343" s="41"/>
      <c r="M343" s="198"/>
      <c r="N343" s="199"/>
      <c r="O343" s="81"/>
      <c r="P343" s="81"/>
      <c r="Q343" s="81"/>
      <c r="R343" s="81"/>
      <c r="S343" s="81"/>
      <c r="T343" s="82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4" t="s">
        <v>125</v>
      </c>
      <c r="AU343" s="14" t="s">
        <v>72</v>
      </c>
    </row>
    <row r="344" s="2" customFormat="1" ht="33" customHeight="1">
      <c r="A344" s="35"/>
      <c r="B344" s="36"/>
      <c r="C344" s="182" t="s">
        <v>352</v>
      </c>
      <c r="D344" s="182" t="s">
        <v>118</v>
      </c>
      <c r="E344" s="183" t="s">
        <v>577</v>
      </c>
      <c r="F344" s="184" t="s">
        <v>578</v>
      </c>
      <c r="G344" s="185" t="s">
        <v>132</v>
      </c>
      <c r="H344" s="186">
        <v>50</v>
      </c>
      <c r="I344" s="187"/>
      <c r="J344" s="188">
        <f>ROUND(I344*H344,2)</f>
        <v>0</v>
      </c>
      <c r="K344" s="184" t="s">
        <v>122</v>
      </c>
      <c r="L344" s="41"/>
      <c r="M344" s="189" t="s">
        <v>19</v>
      </c>
      <c r="N344" s="190" t="s">
        <v>43</v>
      </c>
      <c r="O344" s="81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3" t="s">
        <v>123</v>
      </c>
      <c r="AT344" s="193" t="s">
        <v>118</v>
      </c>
      <c r="AU344" s="193" t="s">
        <v>72</v>
      </c>
      <c r="AY344" s="14" t="s">
        <v>124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4" t="s">
        <v>79</v>
      </c>
      <c r="BK344" s="194">
        <f>ROUND(I344*H344,2)</f>
        <v>0</v>
      </c>
      <c r="BL344" s="14" t="s">
        <v>123</v>
      </c>
      <c r="BM344" s="193" t="s">
        <v>579</v>
      </c>
    </row>
    <row r="345" s="2" customFormat="1">
      <c r="A345" s="35"/>
      <c r="B345" s="36"/>
      <c r="C345" s="37"/>
      <c r="D345" s="195" t="s">
        <v>125</v>
      </c>
      <c r="E345" s="37"/>
      <c r="F345" s="196" t="s">
        <v>578</v>
      </c>
      <c r="G345" s="37"/>
      <c r="H345" s="37"/>
      <c r="I345" s="197"/>
      <c r="J345" s="37"/>
      <c r="K345" s="37"/>
      <c r="L345" s="41"/>
      <c r="M345" s="198"/>
      <c r="N345" s="199"/>
      <c r="O345" s="81"/>
      <c r="P345" s="81"/>
      <c r="Q345" s="81"/>
      <c r="R345" s="81"/>
      <c r="S345" s="81"/>
      <c r="T345" s="82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125</v>
      </c>
      <c r="AU345" s="14" t="s">
        <v>72</v>
      </c>
    </row>
    <row r="346" s="2" customFormat="1" ht="33" customHeight="1">
      <c r="A346" s="35"/>
      <c r="B346" s="36"/>
      <c r="C346" s="182" t="s">
        <v>580</v>
      </c>
      <c r="D346" s="182" t="s">
        <v>118</v>
      </c>
      <c r="E346" s="183" t="s">
        <v>581</v>
      </c>
      <c r="F346" s="184" t="s">
        <v>582</v>
      </c>
      <c r="G346" s="185" t="s">
        <v>132</v>
      </c>
      <c r="H346" s="186">
        <v>20</v>
      </c>
      <c r="I346" s="187"/>
      <c r="J346" s="188">
        <f>ROUND(I346*H346,2)</f>
        <v>0</v>
      </c>
      <c r="K346" s="184" t="s">
        <v>122</v>
      </c>
      <c r="L346" s="41"/>
      <c r="M346" s="189" t="s">
        <v>19</v>
      </c>
      <c r="N346" s="190" t="s">
        <v>43</v>
      </c>
      <c r="O346" s="81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3" t="s">
        <v>123</v>
      </c>
      <c r="AT346" s="193" t="s">
        <v>118</v>
      </c>
      <c r="AU346" s="193" t="s">
        <v>72</v>
      </c>
      <c r="AY346" s="14" t="s">
        <v>124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4" t="s">
        <v>79</v>
      </c>
      <c r="BK346" s="194">
        <f>ROUND(I346*H346,2)</f>
        <v>0</v>
      </c>
      <c r="BL346" s="14" t="s">
        <v>123</v>
      </c>
      <c r="BM346" s="193" t="s">
        <v>583</v>
      </c>
    </row>
    <row r="347" s="2" customFormat="1">
      <c r="A347" s="35"/>
      <c r="B347" s="36"/>
      <c r="C347" s="37"/>
      <c r="D347" s="195" t="s">
        <v>125</v>
      </c>
      <c r="E347" s="37"/>
      <c r="F347" s="196" t="s">
        <v>582</v>
      </c>
      <c r="G347" s="37"/>
      <c r="H347" s="37"/>
      <c r="I347" s="197"/>
      <c r="J347" s="37"/>
      <c r="K347" s="37"/>
      <c r="L347" s="41"/>
      <c r="M347" s="198"/>
      <c r="N347" s="199"/>
      <c r="O347" s="81"/>
      <c r="P347" s="81"/>
      <c r="Q347" s="81"/>
      <c r="R347" s="81"/>
      <c r="S347" s="81"/>
      <c r="T347" s="82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125</v>
      </c>
      <c r="AU347" s="14" t="s">
        <v>72</v>
      </c>
    </row>
    <row r="348" s="2" customFormat="1" ht="24.15" customHeight="1">
      <c r="A348" s="35"/>
      <c r="B348" s="36"/>
      <c r="C348" s="182" t="s">
        <v>355</v>
      </c>
      <c r="D348" s="182" t="s">
        <v>118</v>
      </c>
      <c r="E348" s="183" t="s">
        <v>584</v>
      </c>
      <c r="F348" s="184" t="s">
        <v>585</v>
      </c>
      <c r="G348" s="185" t="s">
        <v>132</v>
      </c>
      <c r="H348" s="186">
        <v>10</v>
      </c>
      <c r="I348" s="187"/>
      <c r="J348" s="188">
        <f>ROUND(I348*H348,2)</f>
        <v>0</v>
      </c>
      <c r="K348" s="184" t="s">
        <v>122</v>
      </c>
      <c r="L348" s="41"/>
      <c r="M348" s="189" t="s">
        <v>19</v>
      </c>
      <c r="N348" s="190" t="s">
        <v>43</v>
      </c>
      <c r="O348" s="81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3" t="s">
        <v>123</v>
      </c>
      <c r="AT348" s="193" t="s">
        <v>118</v>
      </c>
      <c r="AU348" s="193" t="s">
        <v>72</v>
      </c>
      <c r="AY348" s="14" t="s">
        <v>124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4" t="s">
        <v>79</v>
      </c>
      <c r="BK348" s="194">
        <f>ROUND(I348*H348,2)</f>
        <v>0</v>
      </c>
      <c r="BL348" s="14" t="s">
        <v>123</v>
      </c>
      <c r="BM348" s="193" t="s">
        <v>586</v>
      </c>
    </row>
    <row r="349" s="2" customFormat="1">
      <c r="A349" s="35"/>
      <c r="B349" s="36"/>
      <c r="C349" s="37"/>
      <c r="D349" s="195" t="s">
        <v>125</v>
      </c>
      <c r="E349" s="37"/>
      <c r="F349" s="196" t="s">
        <v>585</v>
      </c>
      <c r="G349" s="37"/>
      <c r="H349" s="37"/>
      <c r="I349" s="197"/>
      <c r="J349" s="37"/>
      <c r="K349" s="37"/>
      <c r="L349" s="41"/>
      <c r="M349" s="198"/>
      <c r="N349" s="199"/>
      <c r="O349" s="81"/>
      <c r="P349" s="81"/>
      <c r="Q349" s="81"/>
      <c r="R349" s="81"/>
      <c r="S349" s="81"/>
      <c r="T349" s="82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125</v>
      </c>
      <c r="AU349" s="14" t="s">
        <v>72</v>
      </c>
    </row>
    <row r="350" s="2" customFormat="1" ht="24.15" customHeight="1">
      <c r="A350" s="35"/>
      <c r="B350" s="36"/>
      <c r="C350" s="182" t="s">
        <v>587</v>
      </c>
      <c r="D350" s="182" t="s">
        <v>118</v>
      </c>
      <c r="E350" s="183" t="s">
        <v>588</v>
      </c>
      <c r="F350" s="184" t="s">
        <v>589</v>
      </c>
      <c r="G350" s="185" t="s">
        <v>132</v>
      </c>
      <c r="H350" s="186">
        <v>20</v>
      </c>
      <c r="I350" s="187"/>
      <c r="J350" s="188">
        <f>ROUND(I350*H350,2)</f>
        <v>0</v>
      </c>
      <c r="K350" s="184" t="s">
        <v>122</v>
      </c>
      <c r="L350" s="41"/>
      <c r="M350" s="189" t="s">
        <v>19</v>
      </c>
      <c r="N350" s="190" t="s">
        <v>43</v>
      </c>
      <c r="O350" s="81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3" t="s">
        <v>123</v>
      </c>
      <c r="AT350" s="193" t="s">
        <v>118</v>
      </c>
      <c r="AU350" s="193" t="s">
        <v>72</v>
      </c>
      <c r="AY350" s="14" t="s">
        <v>124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4" t="s">
        <v>79</v>
      </c>
      <c r="BK350" s="194">
        <f>ROUND(I350*H350,2)</f>
        <v>0</v>
      </c>
      <c r="BL350" s="14" t="s">
        <v>123</v>
      </c>
      <c r="BM350" s="193" t="s">
        <v>590</v>
      </c>
    </row>
    <row r="351" s="2" customFormat="1">
      <c r="A351" s="35"/>
      <c r="B351" s="36"/>
      <c r="C351" s="37"/>
      <c r="D351" s="195" t="s">
        <v>125</v>
      </c>
      <c r="E351" s="37"/>
      <c r="F351" s="196" t="s">
        <v>589</v>
      </c>
      <c r="G351" s="37"/>
      <c r="H351" s="37"/>
      <c r="I351" s="197"/>
      <c r="J351" s="37"/>
      <c r="K351" s="37"/>
      <c r="L351" s="41"/>
      <c r="M351" s="198"/>
      <c r="N351" s="199"/>
      <c r="O351" s="81"/>
      <c r="P351" s="81"/>
      <c r="Q351" s="81"/>
      <c r="R351" s="81"/>
      <c r="S351" s="81"/>
      <c r="T351" s="82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4" t="s">
        <v>125</v>
      </c>
      <c r="AU351" s="14" t="s">
        <v>72</v>
      </c>
    </row>
    <row r="352" s="2" customFormat="1" ht="24.15" customHeight="1">
      <c r="A352" s="35"/>
      <c r="B352" s="36"/>
      <c r="C352" s="182" t="s">
        <v>359</v>
      </c>
      <c r="D352" s="182" t="s">
        <v>118</v>
      </c>
      <c r="E352" s="183" t="s">
        <v>591</v>
      </c>
      <c r="F352" s="184" t="s">
        <v>592</v>
      </c>
      <c r="G352" s="185" t="s">
        <v>132</v>
      </c>
      <c r="H352" s="186">
        <v>50</v>
      </c>
      <c r="I352" s="187"/>
      <c r="J352" s="188">
        <f>ROUND(I352*H352,2)</f>
        <v>0</v>
      </c>
      <c r="K352" s="184" t="s">
        <v>122</v>
      </c>
      <c r="L352" s="41"/>
      <c r="M352" s="189" t="s">
        <v>19</v>
      </c>
      <c r="N352" s="190" t="s">
        <v>43</v>
      </c>
      <c r="O352" s="81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3" t="s">
        <v>123</v>
      </c>
      <c r="AT352" s="193" t="s">
        <v>118</v>
      </c>
      <c r="AU352" s="193" t="s">
        <v>72</v>
      </c>
      <c r="AY352" s="14" t="s">
        <v>124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4" t="s">
        <v>79</v>
      </c>
      <c r="BK352" s="194">
        <f>ROUND(I352*H352,2)</f>
        <v>0</v>
      </c>
      <c r="BL352" s="14" t="s">
        <v>123</v>
      </c>
      <c r="BM352" s="193" t="s">
        <v>593</v>
      </c>
    </row>
    <row r="353" s="2" customFormat="1">
      <c r="A353" s="35"/>
      <c r="B353" s="36"/>
      <c r="C353" s="37"/>
      <c r="D353" s="195" t="s">
        <v>125</v>
      </c>
      <c r="E353" s="37"/>
      <c r="F353" s="196" t="s">
        <v>592</v>
      </c>
      <c r="G353" s="37"/>
      <c r="H353" s="37"/>
      <c r="I353" s="197"/>
      <c r="J353" s="37"/>
      <c r="K353" s="37"/>
      <c r="L353" s="41"/>
      <c r="M353" s="198"/>
      <c r="N353" s="199"/>
      <c r="O353" s="81"/>
      <c r="P353" s="81"/>
      <c r="Q353" s="81"/>
      <c r="R353" s="81"/>
      <c r="S353" s="81"/>
      <c r="T353" s="82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4" t="s">
        <v>125</v>
      </c>
      <c r="AU353" s="14" t="s">
        <v>72</v>
      </c>
    </row>
    <row r="354" s="2" customFormat="1" ht="24.15" customHeight="1">
      <c r="A354" s="35"/>
      <c r="B354" s="36"/>
      <c r="C354" s="182" t="s">
        <v>594</v>
      </c>
      <c r="D354" s="182" t="s">
        <v>118</v>
      </c>
      <c r="E354" s="183" t="s">
        <v>595</v>
      </c>
      <c r="F354" s="184" t="s">
        <v>596</v>
      </c>
      <c r="G354" s="185" t="s">
        <v>132</v>
      </c>
      <c r="H354" s="186">
        <v>50</v>
      </c>
      <c r="I354" s="187"/>
      <c r="J354" s="188">
        <f>ROUND(I354*H354,2)</f>
        <v>0</v>
      </c>
      <c r="K354" s="184" t="s">
        <v>122</v>
      </c>
      <c r="L354" s="41"/>
      <c r="M354" s="189" t="s">
        <v>19</v>
      </c>
      <c r="N354" s="190" t="s">
        <v>43</v>
      </c>
      <c r="O354" s="81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3" t="s">
        <v>123</v>
      </c>
      <c r="AT354" s="193" t="s">
        <v>118</v>
      </c>
      <c r="AU354" s="193" t="s">
        <v>72</v>
      </c>
      <c r="AY354" s="14" t="s">
        <v>124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4" t="s">
        <v>79</v>
      </c>
      <c r="BK354" s="194">
        <f>ROUND(I354*H354,2)</f>
        <v>0</v>
      </c>
      <c r="BL354" s="14" t="s">
        <v>123</v>
      </c>
      <c r="BM354" s="193" t="s">
        <v>597</v>
      </c>
    </row>
    <row r="355" s="2" customFormat="1">
      <c r="A355" s="35"/>
      <c r="B355" s="36"/>
      <c r="C355" s="37"/>
      <c r="D355" s="195" t="s">
        <v>125</v>
      </c>
      <c r="E355" s="37"/>
      <c r="F355" s="196" t="s">
        <v>596</v>
      </c>
      <c r="G355" s="37"/>
      <c r="H355" s="37"/>
      <c r="I355" s="197"/>
      <c r="J355" s="37"/>
      <c r="K355" s="37"/>
      <c r="L355" s="41"/>
      <c r="M355" s="198"/>
      <c r="N355" s="199"/>
      <c r="O355" s="81"/>
      <c r="P355" s="81"/>
      <c r="Q355" s="81"/>
      <c r="R355" s="81"/>
      <c r="S355" s="81"/>
      <c r="T355" s="82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4" t="s">
        <v>125</v>
      </c>
      <c r="AU355" s="14" t="s">
        <v>72</v>
      </c>
    </row>
    <row r="356" s="2" customFormat="1" ht="24.15" customHeight="1">
      <c r="A356" s="35"/>
      <c r="B356" s="36"/>
      <c r="C356" s="182" t="s">
        <v>362</v>
      </c>
      <c r="D356" s="182" t="s">
        <v>118</v>
      </c>
      <c r="E356" s="183" t="s">
        <v>598</v>
      </c>
      <c r="F356" s="184" t="s">
        <v>599</v>
      </c>
      <c r="G356" s="185" t="s">
        <v>132</v>
      </c>
      <c r="H356" s="186">
        <v>50</v>
      </c>
      <c r="I356" s="187"/>
      <c r="J356" s="188">
        <f>ROUND(I356*H356,2)</f>
        <v>0</v>
      </c>
      <c r="K356" s="184" t="s">
        <v>122</v>
      </c>
      <c r="L356" s="41"/>
      <c r="M356" s="189" t="s">
        <v>19</v>
      </c>
      <c r="N356" s="190" t="s">
        <v>43</v>
      </c>
      <c r="O356" s="81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3" t="s">
        <v>123</v>
      </c>
      <c r="AT356" s="193" t="s">
        <v>118</v>
      </c>
      <c r="AU356" s="193" t="s">
        <v>72</v>
      </c>
      <c r="AY356" s="14" t="s">
        <v>124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4" t="s">
        <v>79</v>
      </c>
      <c r="BK356" s="194">
        <f>ROUND(I356*H356,2)</f>
        <v>0</v>
      </c>
      <c r="BL356" s="14" t="s">
        <v>123</v>
      </c>
      <c r="BM356" s="193" t="s">
        <v>600</v>
      </c>
    </row>
    <row r="357" s="2" customFormat="1">
      <c r="A357" s="35"/>
      <c r="B357" s="36"/>
      <c r="C357" s="37"/>
      <c r="D357" s="195" t="s">
        <v>125</v>
      </c>
      <c r="E357" s="37"/>
      <c r="F357" s="196" t="s">
        <v>599</v>
      </c>
      <c r="G357" s="37"/>
      <c r="H357" s="37"/>
      <c r="I357" s="197"/>
      <c r="J357" s="37"/>
      <c r="K357" s="37"/>
      <c r="L357" s="41"/>
      <c r="M357" s="198"/>
      <c r="N357" s="199"/>
      <c r="O357" s="81"/>
      <c r="P357" s="81"/>
      <c r="Q357" s="81"/>
      <c r="R357" s="81"/>
      <c r="S357" s="81"/>
      <c r="T357" s="82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125</v>
      </c>
      <c r="AU357" s="14" t="s">
        <v>72</v>
      </c>
    </row>
    <row r="358" s="2" customFormat="1" ht="24.15" customHeight="1">
      <c r="A358" s="35"/>
      <c r="B358" s="36"/>
      <c r="C358" s="182" t="s">
        <v>601</v>
      </c>
      <c r="D358" s="182" t="s">
        <v>118</v>
      </c>
      <c r="E358" s="183" t="s">
        <v>602</v>
      </c>
      <c r="F358" s="184" t="s">
        <v>603</v>
      </c>
      <c r="G358" s="185" t="s">
        <v>132</v>
      </c>
      <c r="H358" s="186">
        <v>40</v>
      </c>
      <c r="I358" s="187"/>
      <c r="J358" s="188">
        <f>ROUND(I358*H358,2)</f>
        <v>0</v>
      </c>
      <c r="K358" s="184" t="s">
        <v>122</v>
      </c>
      <c r="L358" s="41"/>
      <c r="M358" s="189" t="s">
        <v>19</v>
      </c>
      <c r="N358" s="190" t="s">
        <v>43</v>
      </c>
      <c r="O358" s="81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3" t="s">
        <v>123</v>
      </c>
      <c r="AT358" s="193" t="s">
        <v>118</v>
      </c>
      <c r="AU358" s="193" t="s">
        <v>72</v>
      </c>
      <c r="AY358" s="14" t="s">
        <v>124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4" t="s">
        <v>79</v>
      </c>
      <c r="BK358" s="194">
        <f>ROUND(I358*H358,2)</f>
        <v>0</v>
      </c>
      <c r="BL358" s="14" t="s">
        <v>123</v>
      </c>
      <c r="BM358" s="193" t="s">
        <v>604</v>
      </c>
    </row>
    <row r="359" s="2" customFormat="1">
      <c r="A359" s="35"/>
      <c r="B359" s="36"/>
      <c r="C359" s="37"/>
      <c r="D359" s="195" t="s">
        <v>125</v>
      </c>
      <c r="E359" s="37"/>
      <c r="F359" s="196" t="s">
        <v>603</v>
      </c>
      <c r="G359" s="37"/>
      <c r="H359" s="37"/>
      <c r="I359" s="197"/>
      <c r="J359" s="37"/>
      <c r="K359" s="37"/>
      <c r="L359" s="41"/>
      <c r="M359" s="198"/>
      <c r="N359" s="199"/>
      <c r="O359" s="81"/>
      <c r="P359" s="81"/>
      <c r="Q359" s="81"/>
      <c r="R359" s="81"/>
      <c r="S359" s="81"/>
      <c r="T359" s="82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4" t="s">
        <v>125</v>
      </c>
      <c r="AU359" s="14" t="s">
        <v>72</v>
      </c>
    </row>
    <row r="360" s="2" customFormat="1" ht="24.15" customHeight="1">
      <c r="A360" s="35"/>
      <c r="B360" s="36"/>
      <c r="C360" s="182" t="s">
        <v>366</v>
      </c>
      <c r="D360" s="182" t="s">
        <v>118</v>
      </c>
      <c r="E360" s="183" t="s">
        <v>605</v>
      </c>
      <c r="F360" s="184" t="s">
        <v>606</v>
      </c>
      <c r="G360" s="185" t="s">
        <v>132</v>
      </c>
      <c r="H360" s="186">
        <v>30</v>
      </c>
      <c r="I360" s="187"/>
      <c r="J360" s="188">
        <f>ROUND(I360*H360,2)</f>
        <v>0</v>
      </c>
      <c r="K360" s="184" t="s">
        <v>122</v>
      </c>
      <c r="L360" s="41"/>
      <c r="M360" s="189" t="s">
        <v>19</v>
      </c>
      <c r="N360" s="190" t="s">
        <v>43</v>
      </c>
      <c r="O360" s="81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3" t="s">
        <v>123</v>
      </c>
      <c r="AT360" s="193" t="s">
        <v>118</v>
      </c>
      <c r="AU360" s="193" t="s">
        <v>72</v>
      </c>
      <c r="AY360" s="14" t="s">
        <v>124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4" t="s">
        <v>79</v>
      </c>
      <c r="BK360" s="194">
        <f>ROUND(I360*H360,2)</f>
        <v>0</v>
      </c>
      <c r="BL360" s="14" t="s">
        <v>123</v>
      </c>
      <c r="BM360" s="193" t="s">
        <v>607</v>
      </c>
    </row>
    <row r="361" s="2" customFormat="1">
      <c r="A361" s="35"/>
      <c r="B361" s="36"/>
      <c r="C361" s="37"/>
      <c r="D361" s="195" t="s">
        <v>125</v>
      </c>
      <c r="E361" s="37"/>
      <c r="F361" s="196" t="s">
        <v>606</v>
      </c>
      <c r="G361" s="37"/>
      <c r="H361" s="37"/>
      <c r="I361" s="197"/>
      <c r="J361" s="37"/>
      <c r="K361" s="37"/>
      <c r="L361" s="41"/>
      <c r="M361" s="198"/>
      <c r="N361" s="199"/>
      <c r="O361" s="81"/>
      <c r="P361" s="81"/>
      <c r="Q361" s="81"/>
      <c r="R361" s="81"/>
      <c r="S361" s="81"/>
      <c r="T361" s="82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4" t="s">
        <v>125</v>
      </c>
      <c r="AU361" s="14" t="s">
        <v>72</v>
      </c>
    </row>
    <row r="362" s="2" customFormat="1" ht="24.15" customHeight="1">
      <c r="A362" s="35"/>
      <c r="B362" s="36"/>
      <c r="C362" s="182" t="s">
        <v>608</v>
      </c>
      <c r="D362" s="182" t="s">
        <v>118</v>
      </c>
      <c r="E362" s="183" t="s">
        <v>609</v>
      </c>
      <c r="F362" s="184" t="s">
        <v>610</v>
      </c>
      <c r="G362" s="185" t="s">
        <v>132</v>
      </c>
      <c r="H362" s="186">
        <v>30</v>
      </c>
      <c r="I362" s="187"/>
      <c r="J362" s="188">
        <f>ROUND(I362*H362,2)</f>
        <v>0</v>
      </c>
      <c r="K362" s="184" t="s">
        <v>122</v>
      </c>
      <c r="L362" s="41"/>
      <c r="M362" s="189" t="s">
        <v>19</v>
      </c>
      <c r="N362" s="190" t="s">
        <v>43</v>
      </c>
      <c r="O362" s="81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3" t="s">
        <v>123</v>
      </c>
      <c r="AT362" s="193" t="s">
        <v>118</v>
      </c>
      <c r="AU362" s="193" t="s">
        <v>72</v>
      </c>
      <c r="AY362" s="14" t="s">
        <v>124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4" t="s">
        <v>79</v>
      </c>
      <c r="BK362" s="194">
        <f>ROUND(I362*H362,2)</f>
        <v>0</v>
      </c>
      <c r="BL362" s="14" t="s">
        <v>123</v>
      </c>
      <c r="BM362" s="193" t="s">
        <v>611</v>
      </c>
    </row>
    <row r="363" s="2" customFormat="1">
      <c r="A363" s="35"/>
      <c r="B363" s="36"/>
      <c r="C363" s="37"/>
      <c r="D363" s="195" t="s">
        <v>125</v>
      </c>
      <c r="E363" s="37"/>
      <c r="F363" s="196" t="s">
        <v>610</v>
      </c>
      <c r="G363" s="37"/>
      <c r="H363" s="37"/>
      <c r="I363" s="197"/>
      <c r="J363" s="37"/>
      <c r="K363" s="37"/>
      <c r="L363" s="41"/>
      <c r="M363" s="198"/>
      <c r="N363" s="199"/>
      <c r="O363" s="81"/>
      <c r="P363" s="81"/>
      <c r="Q363" s="81"/>
      <c r="R363" s="81"/>
      <c r="S363" s="81"/>
      <c r="T363" s="82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4" t="s">
        <v>125</v>
      </c>
      <c r="AU363" s="14" t="s">
        <v>72</v>
      </c>
    </row>
    <row r="364" s="2" customFormat="1" ht="24.15" customHeight="1">
      <c r="A364" s="35"/>
      <c r="B364" s="36"/>
      <c r="C364" s="182" t="s">
        <v>369</v>
      </c>
      <c r="D364" s="182" t="s">
        <v>118</v>
      </c>
      <c r="E364" s="183" t="s">
        <v>612</v>
      </c>
      <c r="F364" s="184" t="s">
        <v>613</v>
      </c>
      <c r="G364" s="185" t="s">
        <v>132</v>
      </c>
      <c r="H364" s="186">
        <v>30</v>
      </c>
      <c r="I364" s="187"/>
      <c r="J364" s="188">
        <f>ROUND(I364*H364,2)</f>
        <v>0</v>
      </c>
      <c r="K364" s="184" t="s">
        <v>122</v>
      </c>
      <c r="L364" s="41"/>
      <c r="M364" s="189" t="s">
        <v>19</v>
      </c>
      <c r="N364" s="190" t="s">
        <v>43</v>
      </c>
      <c r="O364" s="81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3" t="s">
        <v>123</v>
      </c>
      <c r="AT364" s="193" t="s">
        <v>118</v>
      </c>
      <c r="AU364" s="193" t="s">
        <v>72</v>
      </c>
      <c r="AY364" s="14" t="s">
        <v>124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4" t="s">
        <v>79</v>
      </c>
      <c r="BK364" s="194">
        <f>ROUND(I364*H364,2)</f>
        <v>0</v>
      </c>
      <c r="BL364" s="14" t="s">
        <v>123</v>
      </c>
      <c r="BM364" s="193" t="s">
        <v>614</v>
      </c>
    </row>
    <row r="365" s="2" customFormat="1">
      <c r="A365" s="35"/>
      <c r="B365" s="36"/>
      <c r="C365" s="37"/>
      <c r="D365" s="195" t="s">
        <v>125</v>
      </c>
      <c r="E365" s="37"/>
      <c r="F365" s="196" t="s">
        <v>613</v>
      </c>
      <c r="G365" s="37"/>
      <c r="H365" s="37"/>
      <c r="I365" s="197"/>
      <c r="J365" s="37"/>
      <c r="K365" s="37"/>
      <c r="L365" s="41"/>
      <c r="M365" s="198"/>
      <c r="N365" s="199"/>
      <c r="O365" s="81"/>
      <c r="P365" s="81"/>
      <c r="Q365" s="81"/>
      <c r="R365" s="81"/>
      <c r="S365" s="81"/>
      <c r="T365" s="82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4" t="s">
        <v>125</v>
      </c>
      <c r="AU365" s="14" t="s">
        <v>72</v>
      </c>
    </row>
    <row r="366" s="2" customFormat="1" ht="16.5" customHeight="1">
      <c r="A366" s="35"/>
      <c r="B366" s="36"/>
      <c r="C366" s="182" t="s">
        <v>615</v>
      </c>
      <c r="D366" s="182" t="s">
        <v>118</v>
      </c>
      <c r="E366" s="183" t="s">
        <v>616</v>
      </c>
      <c r="F366" s="184" t="s">
        <v>617</v>
      </c>
      <c r="G366" s="185" t="s">
        <v>128</v>
      </c>
      <c r="H366" s="186">
        <v>100</v>
      </c>
      <c r="I366" s="187"/>
      <c r="J366" s="188">
        <f>ROUND(I366*H366,2)</f>
        <v>0</v>
      </c>
      <c r="K366" s="184" t="s">
        <v>122</v>
      </c>
      <c r="L366" s="41"/>
      <c r="M366" s="189" t="s">
        <v>19</v>
      </c>
      <c r="N366" s="190" t="s">
        <v>43</v>
      </c>
      <c r="O366" s="81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3" t="s">
        <v>123</v>
      </c>
      <c r="AT366" s="193" t="s">
        <v>118</v>
      </c>
      <c r="AU366" s="193" t="s">
        <v>72</v>
      </c>
      <c r="AY366" s="14" t="s">
        <v>124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4" t="s">
        <v>79</v>
      </c>
      <c r="BK366" s="194">
        <f>ROUND(I366*H366,2)</f>
        <v>0</v>
      </c>
      <c r="BL366" s="14" t="s">
        <v>123</v>
      </c>
      <c r="BM366" s="193" t="s">
        <v>618</v>
      </c>
    </row>
    <row r="367" s="2" customFormat="1">
      <c r="A367" s="35"/>
      <c r="B367" s="36"/>
      <c r="C367" s="37"/>
      <c r="D367" s="195" t="s">
        <v>125</v>
      </c>
      <c r="E367" s="37"/>
      <c r="F367" s="196" t="s">
        <v>617</v>
      </c>
      <c r="G367" s="37"/>
      <c r="H367" s="37"/>
      <c r="I367" s="197"/>
      <c r="J367" s="37"/>
      <c r="K367" s="37"/>
      <c r="L367" s="41"/>
      <c r="M367" s="198"/>
      <c r="N367" s="199"/>
      <c r="O367" s="81"/>
      <c r="P367" s="81"/>
      <c r="Q367" s="81"/>
      <c r="R367" s="81"/>
      <c r="S367" s="81"/>
      <c r="T367" s="82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4" t="s">
        <v>125</v>
      </c>
      <c r="AU367" s="14" t="s">
        <v>72</v>
      </c>
    </row>
    <row r="368" s="2" customFormat="1" ht="16.5" customHeight="1">
      <c r="A368" s="35"/>
      <c r="B368" s="36"/>
      <c r="C368" s="182" t="s">
        <v>373</v>
      </c>
      <c r="D368" s="182" t="s">
        <v>118</v>
      </c>
      <c r="E368" s="183" t="s">
        <v>619</v>
      </c>
      <c r="F368" s="184" t="s">
        <v>620</v>
      </c>
      <c r="G368" s="185" t="s">
        <v>128</v>
      </c>
      <c r="H368" s="186">
        <v>50</v>
      </c>
      <c r="I368" s="187"/>
      <c r="J368" s="188">
        <f>ROUND(I368*H368,2)</f>
        <v>0</v>
      </c>
      <c r="K368" s="184" t="s">
        <v>122</v>
      </c>
      <c r="L368" s="41"/>
      <c r="M368" s="189" t="s">
        <v>19</v>
      </c>
      <c r="N368" s="190" t="s">
        <v>43</v>
      </c>
      <c r="O368" s="81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3" t="s">
        <v>123</v>
      </c>
      <c r="AT368" s="193" t="s">
        <v>118</v>
      </c>
      <c r="AU368" s="193" t="s">
        <v>72</v>
      </c>
      <c r="AY368" s="14" t="s">
        <v>124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4" t="s">
        <v>79</v>
      </c>
      <c r="BK368" s="194">
        <f>ROUND(I368*H368,2)</f>
        <v>0</v>
      </c>
      <c r="BL368" s="14" t="s">
        <v>123</v>
      </c>
      <c r="BM368" s="193" t="s">
        <v>621</v>
      </c>
    </row>
    <row r="369" s="2" customFormat="1">
      <c r="A369" s="35"/>
      <c r="B369" s="36"/>
      <c r="C369" s="37"/>
      <c r="D369" s="195" t="s">
        <v>125</v>
      </c>
      <c r="E369" s="37"/>
      <c r="F369" s="196" t="s">
        <v>620</v>
      </c>
      <c r="G369" s="37"/>
      <c r="H369" s="37"/>
      <c r="I369" s="197"/>
      <c r="J369" s="37"/>
      <c r="K369" s="37"/>
      <c r="L369" s="41"/>
      <c r="M369" s="198"/>
      <c r="N369" s="199"/>
      <c r="O369" s="81"/>
      <c r="P369" s="81"/>
      <c r="Q369" s="81"/>
      <c r="R369" s="81"/>
      <c r="S369" s="81"/>
      <c r="T369" s="82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4" t="s">
        <v>125</v>
      </c>
      <c r="AU369" s="14" t="s">
        <v>72</v>
      </c>
    </row>
    <row r="370" s="2" customFormat="1" ht="24.15" customHeight="1">
      <c r="A370" s="35"/>
      <c r="B370" s="36"/>
      <c r="C370" s="182" t="s">
        <v>622</v>
      </c>
      <c r="D370" s="182" t="s">
        <v>118</v>
      </c>
      <c r="E370" s="183" t="s">
        <v>623</v>
      </c>
      <c r="F370" s="184" t="s">
        <v>624</v>
      </c>
      <c r="G370" s="185" t="s">
        <v>132</v>
      </c>
      <c r="H370" s="186">
        <v>50</v>
      </c>
      <c r="I370" s="187"/>
      <c r="J370" s="188">
        <f>ROUND(I370*H370,2)</f>
        <v>0</v>
      </c>
      <c r="K370" s="184" t="s">
        <v>122</v>
      </c>
      <c r="L370" s="41"/>
      <c r="M370" s="189" t="s">
        <v>19</v>
      </c>
      <c r="N370" s="190" t="s">
        <v>43</v>
      </c>
      <c r="O370" s="81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93" t="s">
        <v>123</v>
      </c>
      <c r="AT370" s="193" t="s">
        <v>118</v>
      </c>
      <c r="AU370" s="193" t="s">
        <v>72</v>
      </c>
      <c r="AY370" s="14" t="s">
        <v>124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4" t="s">
        <v>79</v>
      </c>
      <c r="BK370" s="194">
        <f>ROUND(I370*H370,2)</f>
        <v>0</v>
      </c>
      <c r="BL370" s="14" t="s">
        <v>123</v>
      </c>
      <c r="BM370" s="193" t="s">
        <v>625</v>
      </c>
    </row>
    <row r="371" s="2" customFormat="1">
      <c r="A371" s="35"/>
      <c r="B371" s="36"/>
      <c r="C371" s="37"/>
      <c r="D371" s="195" t="s">
        <v>125</v>
      </c>
      <c r="E371" s="37"/>
      <c r="F371" s="196" t="s">
        <v>624</v>
      </c>
      <c r="G371" s="37"/>
      <c r="H371" s="37"/>
      <c r="I371" s="197"/>
      <c r="J371" s="37"/>
      <c r="K371" s="37"/>
      <c r="L371" s="41"/>
      <c r="M371" s="198"/>
      <c r="N371" s="199"/>
      <c r="O371" s="81"/>
      <c r="P371" s="81"/>
      <c r="Q371" s="81"/>
      <c r="R371" s="81"/>
      <c r="S371" s="81"/>
      <c r="T371" s="82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4" t="s">
        <v>125</v>
      </c>
      <c r="AU371" s="14" t="s">
        <v>72</v>
      </c>
    </row>
    <row r="372" s="2" customFormat="1" ht="24.15" customHeight="1">
      <c r="A372" s="35"/>
      <c r="B372" s="36"/>
      <c r="C372" s="182" t="s">
        <v>376</v>
      </c>
      <c r="D372" s="182" t="s">
        <v>118</v>
      </c>
      <c r="E372" s="183" t="s">
        <v>626</v>
      </c>
      <c r="F372" s="184" t="s">
        <v>627</v>
      </c>
      <c r="G372" s="185" t="s">
        <v>132</v>
      </c>
      <c r="H372" s="186">
        <v>50</v>
      </c>
      <c r="I372" s="187"/>
      <c r="J372" s="188">
        <f>ROUND(I372*H372,2)</f>
        <v>0</v>
      </c>
      <c r="K372" s="184" t="s">
        <v>122</v>
      </c>
      <c r="L372" s="41"/>
      <c r="M372" s="189" t="s">
        <v>19</v>
      </c>
      <c r="N372" s="190" t="s">
        <v>43</v>
      </c>
      <c r="O372" s="81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3" t="s">
        <v>123</v>
      </c>
      <c r="AT372" s="193" t="s">
        <v>118</v>
      </c>
      <c r="AU372" s="193" t="s">
        <v>72</v>
      </c>
      <c r="AY372" s="14" t="s">
        <v>124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4" t="s">
        <v>79</v>
      </c>
      <c r="BK372" s="194">
        <f>ROUND(I372*H372,2)</f>
        <v>0</v>
      </c>
      <c r="BL372" s="14" t="s">
        <v>123</v>
      </c>
      <c r="BM372" s="193" t="s">
        <v>628</v>
      </c>
    </row>
    <row r="373" s="2" customFormat="1">
      <c r="A373" s="35"/>
      <c r="B373" s="36"/>
      <c r="C373" s="37"/>
      <c r="D373" s="195" t="s">
        <v>125</v>
      </c>
      <c r="E373" s="37"/>
      <c r="F373" s="196" t="s">
        <v>627</v>
      </c>
      <c r="G373" s="37"/>
      <c r="H373" s="37"/>
      <c r="I373" s="197"/>
      <c r="J373" s="37"/>
      <c r="K373" s="37"/>
      <c r="L373" s="41"/>
      <c r="M373" s="198"/>
      <c r="N373" s="199"/>
      <c r="O373" s="81"/>
      <c r="P373" s="81"/>
      <c r="Q373" s="81"/>
      <c r="R373" s="81"/>
      <c r="S373" s="81"/>
      <c r="T373" s="82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4" t="s">
        <v>125</v>
      </c>
      <c r="AU373" s="14" t="s">
        <v>72</v>
      </c>
    </row>
    <row r="374" s="2" customFormat="1" ht="21.75" customHeight="1">
      <c r="A374" s="35"/>
      <c r="B374" s="36"/>
      <c r="C374" s="182" t="s">
        <v>629</v>
      </c>
      <c r="D374" s="182" t="s">
        <v>118</v>
      </c>
      <c r="E374" s="183" t="s">
        <v>630</v>
      </c>
      <c r="F374" s="184" t="s">
        <v>631</v>
      </c>
      <c r="G374" s="185" t="s">
        <v>132</v>
      </c>
      <c r="H374" s="186">
        <v>100</v>
      </c>
      <c r="I374" s="187"/>
      <c r="J374" s="188">
        <f>ROUND(I374*H374,2)</f>
        <v>0</v>
      </c>
      <c r="K374" s="184" t="s">
        <v>122</v>
      </c>
      <c r="L374" s="41"/>
      <c r="M374" s="189" t="s">
        <v>19</v>
      </c>
      <c r="N374" s="190" t="s">
        <v>43</v>
      </c>
      <c r="O374" s="81"/>
      <c r="P374" s="191">
        <f>O374*H374</f>
        <v>0</v>
      </c>
      <c r="Q374" s="191">
        <v>0</v>
      </c>
      <c r="R374" s="191">
        <f>Q374*H374</f>
        <v>0</v>
      </c>
      <c r="S374" s="191">
        <v>0</v>
      </c>
      <c r="T374" s="19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3" t="s">
        <v>123</v>
      </c>
      <c r="AT374" s="193" t="s">
        <v>118</v>
      </c>
      <c r="AU374" s="193" t="s">
        <v>72</v>
      </c>
      <c r="AY374" s="14" t="s">
        <v>124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4" t="s">
        <v>79</v>
      </c>
      <c r="BK374" s="194">
        <f>ROUND(I374*H374,2)</f>
        <v>0</v>
      </c>
      <c r="BL374" s="14" t="s">
        <v>123</v>
      </c>
      <c r="BM374" s="193" t="s">
        <v>632</v>
      </c>
    </row>
    <row r="375" s="2" customFormat="1">
      <c r="A375" s="35"/>
      <c r="B375" s="36"/>
      <c r="C375" s="37"/>
      <c r="D375" s="195" t="s">
        <v>125</v>
      </c>
      <c r="E375" s="37"/>
      <c r="F375" s="196" t="s">
        <v>631</v>
      </c>
      <c r="G375" s="37"/>
      <c r="H375" s="37"/>
      <c r="I375" s="197"/>
      <c r="J375" s="37"/>
      <c r="K375" s="37"/>
      <c r="L375" s="41"/>
      <c r="M375" s="198"/>
      <c r="N375" s="199"/>
      <c r="O375" s="81"/>
      <c r="P375" s="81"/>
      <c r="Q375" s="81"/>
      <c r="R375" s="81"/>
      <c r="S375" s="81"/>
      <c r="T375" s="82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4" t="s">
        <v>125</v>
      </c>
      <c r="AU375" s="14" t="s">
        <v>72</v>
      </c>
    </row>
    <row r="376" s="2" customFormat="1" ht="24.15" customHeight="1">
      <c r="A376" s="35"/>
      <c r="B376" s="36"/>
      <c r="C376" s="182" t="s">
        <v>380</v>
      </c>
      <c r="D376" s="182" t="s">
        <v>118</v>
      </c>
      <c r="E376" s="183" t="s">
        <v>633</v>
      </c>
      <c r="F376" s="184" t="s">
        <v>634</v>
      </c>
      <c r="G376" s="185" t="s">
        <v>132</v>
      </c>
      <c r="H376" s="186">
        <v>198</v>
      </c>
      <c r="I376" s="187"/>
      <c r="J376" s="188">
        <f>ROUND(I376*H376,2)</f>
        <v>0</v>
      </c>
      <c r="K376" s="184" t="s">
        <v>122</v>
      </c>
      <c r="L376" s="41"/>
      <c r="M376" s="189" t="s">
        <v>19</v>
      </c>
      <c r="N376" s="190" t="s">
        <v>43</v>
      </c>
      <c r="O376" s="81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3" t="s">
        <v>123</v>
      </c>
      <c r="AT376" s="193" t="s">
        <v>118</v>
      </c>
      <c r="AU376" s="193" t="s">
        <v>72</v>
      </c>
      <c r="AY376" s="14" t="s">
        <v>124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4" t="s">
        <v>79</v>
      </c>
      <c r="BK376" s="194">
        <f>ROUND(I376*H376,2)</f>
        <v>0</v>
      </c>
      <c r="BL376" s="14" t="s">
        <v>123</v>
      </c>
      <c r="BM376" s="193" t="s">
        <v>635</v>
      </c>
    </row>
    <row r="377" s="2" customFormat="1">
      <c r="A377" s="35"/>
      <c r="B377" s="36"/>
      <c r="C377" s="37"/>
      <c r="D377" s="195" t="s">
        <v>125</v>
      </c>
      <c r="E377" s="37"/>
      <c r="F377" s="196" t="s">
        <v>634</v>
      </c>
      <c r="G377" s="37"/>
      <c r="H377" s="37"/>
      <c r="I377" s="197"/>
      <c r="J377" s="37"/>
      <c r="K377" s="37"/>
      <c r="L377" s="41"/>
      <c r="M377" s="198"/>
      <c r="N377" s="199"/>
      <c r="O377" s="81"/>
      <c r="P377" s="81"/>
      <c r="Q377" s="81"/>
      <c r="R377" s="81"/>
      <c r="S377" s="81"/>
      <c r="T377" s="82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4" t="s">
        <v>125</v>
      </c>
      <c r="AU377" s="14" t="s">
        <v>72</v>
      </c>
    </row>
    <row r="378" s="2" customFormat="1" ht="37.8" customHeight="1">
      <c r="A378" s="35"/>
      <c r="B378" s="36"/>
      <c r="C378" s="182" t="s">
        <v>636</v>
      </c>
      <c r="D378" s="182" t="s">
        <v>118</v>
      </c>
      <c r="E378" s="183" t="s">
        <v>637</v>
      </c>
      <c r="F378" s="184" t="s">
        <v>638</v>
      </c>
      <c r="G378" s="185" t="s">
        <v>132</v>
      </c>
      <c r="H378" s="186">
        <v>200</v>
      </c>
      <c r="I378" s="187"/>
      <c r="J378" s="188">
        <f>ROUND(I378*H378,2)</f>
        <v>0</v>
      </c>
      <c r="K378" s="184" t="s">
        <v>122</v>
      </c>
      <c r="L378" s="41"/>
      <c r="M378" s="189" t="s">
        <v>19</v>
      </c>
      <c r="N378" s="190" t="s">
        <v>43</v>
      </c>
      <c r="O378" s="81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3" t="s">
        <v>123</v>
      </c>
      <c r="AT378" s="193" t="s">
        <v>118</v>
      </c>
      <c r="AU378" s="193" t="s">
        <v>72</v>
      </c>
      <c r="AY378" s="14" t="s">
        <v>124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4" t="s">
        <v>79</v>
      </c>
      <c r="BK378" s="194">
        <f>ROUND(I378*H378,2)</f>
        <v>0</v>
      </c>
      <c r="BL378" s="14" t="s">
        <v>123</v>
      </c>
      <c r="BM378" s="193" t="s">
        <v>639</v>
      </c>
    </row>
    <row r="379" s="2" customFormat="1">
      <c r="A379" s="35"/>
      <c r="B379" s="36"/>
      <c r="C379" s="37"/>
      <c r="D379" s="195" t="s">
        <v>125</v>
      </c>
      <c r="E379" s="37"/>
      <c r="F379" s="196" t="s">
        <v>638</v>
      </c>
      <c r="G379" s="37"/>
      <c r="H379" s="37"/>
      <c r="I379" s="197"/>
      <c r="J379" s="37"/>
      <c r="K379" s="37"/>
      <c r="L379" s="41"/>
      <c r="M379" s="198"/>
      <c r="N379" s="199"/>
      <c r="O379" s="81"/>
      <c r="P379" s="81"/>
      <c r="Q379" s="81"/>
      <c r="R379" s="81"/>
      <c r="S379" s="81"/>
      <c r="T379" s="82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4" t="s">
        <v>125</v>
      </c>
      <c r="AU379" s="14" t="s">
        <v>72</v>
      </c>
    </row>
    <row r="380" s="2" customFormat="1" ht="37.8" customHeight="1">
      <c r="A380" s="35"/>
      <c r="B380" s="36"/>
      <c r="C380" s="182" t="s">
        <v>383</v>
      </c>
      <c r="D380" s="182" t="s">
        <v>118</v>
      </c>
      <c r="E380" s="183" t="s">
        <v>640</v>
      </c>
      <c r="F380" s="184" t="s">
        <v>641</v>
      </c>
      <c r="G380" s="185" t="s">
        <v>132</v>
      </c>
      <c r="H380" s="186">
        <v>200</v>
      </c>
      <c r="I380" s="187"/>
      <c r="J380" s="188">
        <f>ROUND(I380*H380,2)</f>
        <v>0</v>
      </c>
      <c r="K380" s="184" t="s">
        <v>122</v>
      </c>
      <c r="L380" s="41"/>
      <c r="M380" s="189" t="s">
        <v>19</v>
      </c>
      <c r="N380" s="190" t="s">
        <v>43</v>
      </c>
      <c r="O380" s="81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3" t="s">
        <v>123</v>
      </c>
      <c r="AT380" s="193" t="s">
        <v>118</v>
      </c>
      <c r="AU380" s="193" t="s">
        <v>72</v>
      </c>
      <c r="AY380" s="14" t="s">
        <v>124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4" t="s">
        <v>79</v>
      </c>
      <c r="BK380" s="194">
        <f>ROUND(I380*H380,2)</f>
        <v>0</v>
      </c>
      <c r="BL380" s="14" t="s">
        <v>123</v>
      </c>
      <c r="BM380" s="193" t="s">
        <v>642</v>
      </c>
    </row>
    <row r="381" s="2" customFormat="1">
      <c r="A381" s="35"/>
      <c r="B381" s="36"/>
      <c r="C381" s="37"/>
      <c r="D381" s="195" t="s">
        <v>125</v>
      </c>
      <c r="E381" s="37"/>
      <c r="F381" s="196" t="s">
        <v>641</v>
      </c>
      <c r="G381" s="37"/>
      <c r="H381" s="37"/>
      <c r="I381" s="197"/>
      <c r="J381" s="37"/>
      <c r="K381" s="37"/>
      <c r="L381" s="41"/>
      <c r="M381" s="198"/>
      <c r="N381" s="199"/>
      <c r="O381" s="81"/>
      <c r="P381" s="81"/>
      <c r="Q381" s="81"/>
      <c r="R381" s="81"/>
      <c r="S381" s="81"/>
      <c r="T381" s="82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125</v>
      </c>
      <c r="AU381" s="14" t="s">
        <v>72</v>
      </c>
    </row>
    <row r="382" s="2" customFormat="1" ht="16.5" customHeight="1">
      <c r="A382" s="35"/>
      <c r="B382" s="36"/>
      <c r="C382" s="182" t="s">
        <v>643</v>
      </c>
      <c r="D382" s="182" t="s">
        <v>118</v>
      </c>
      <c r="E382" s="183" t="s">
        <v>644</v>
      </c>
      <c r="F382" s="184" t="s">
        <v>645</v>
      </c>
      <c r="G382" s="185" t="s">
        <v>132</v>
      </c>
      <c r="H382" s="186">
        <v>4</v>
      </c>
      <c r="I382" s="187"/>
      <c r="J382" s="188">
        <f>ROUND(I382*H382,2)</f>
        <v>0</v>
      </c>
      <c r="K382" s="184" t="s">
        <v>122</v>
      </c>
      <c r="L382" s="41"/>
      <c r="M382" s="189" t="s">
        <v>19</v>
      </c>
      <c r="N382" s="190" t="s">
        <v>43</v>
      </c>
      <c r="O382" s="81"/>
      <c r="P382" s="191">
        <f>O382*H382</f>
        <v>0</v>
      </c>
      <c r="Q382" s="191">
        <v>0</v>
      </c>
      <c r="R382" s="191">
        <f>Q382*H382</f>
        <v>0</v>
      </c>
      <c r="S382" s="191">
        <v>0</v>
      </c>
      <c r="T382" s="19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3" t="s">
        <v>123</v>
      </c>
      <c r="AT382" s="193" t="s">
        <v>118</v>
      </c>
      <c r="AU382" s="193" t="s">
        <v>72</v>
      </c>
      <c r="AY382" s="14" t="s">
        <v>124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14" t="s">
        <v>79</v>
      </c>
      <c r="BK382" s="194">
        <f>ROUND(I382*H382,2)</f>
        <v>0</v>
      </c>
      <c r="BL382" s="14" t="s">
        <v>123</v>
      </c>
      <c r="BM382" s="193" t="s">
        <v>646</v>
      </c>
    </row>
    <row r="383" s="2" customFormat="1">
      <c r="A383" s="35"/>
      <c r="B383" s="36"/>
      <c r="C383" s="37"/>
      <c r="D383" s="195" t="s">
        <v>125</v>
      </c>
      <c r="E383" s="37"/>
      <c r="F383" s="196" t="s">
        <v>645</v>
      </c>
      <c r="G383" s="37"/>
      <c r="H383" s="37"/>
      <c r="I383" s="197"/>
      <c r="J383" s="37"/>
      <c r="K383" s="37"/>
      <c r="L383" s="41"/>
      <c r="M383" s="198"/>
      <c r="N383" s="199"/>
      <c r="O383" s="81"/>
      <c r="P383" s="81"/>
      <c r="Q383" s="81"/>
      <c r="R383" s="81"/>
      <c r="S383" s="81"/>
      <c r="T383" s="82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125</v>
      </c>
      <c r="AU383" s="14" t="s">
        <v>72</v>
      </c>
    </row>
    <row r="384" s="2" customFormat="1" ht="16.5" customHeight="1">
      <c r="A384" s="35"/>
      <c r="B384" s="36"/>
      <c r="C384" s="182" t="s">
        <v>387</v>
      </c>
      <c r="D384" s="182" t="s">
        <v>118</v>
      </c>
      <c r="E384" s="183" t="s">
        <v>647</v>
      </c>
      <c r="F384" s="184" t="s">
        <v>648</v>
      </c>
      <c r="G384" s="185" t="s">
        <v>132</v>
      </c>
      <c r="H384" s="186">
        <v>80</v>
      </c>
      <c r="I384" s="187"/>
      <c r="J384" s="188">
        <f>ROUND(I384*H384,2)</f>
        <v>0</v>
      </c>
      <c r="K384" s="184" t="s">
        <v>122</v>
      </c>
      <c r="L384" s="41"/>
      <c r="M384" s="189" t="s">
        <v>19</v>
      </c>
      <c r="N384" s="190" t="s">
        <v>43</v>
      </c>
      <c r="O384" s="81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3" t="s">
        <v>123</v>
      </c>
      <c r="AT384" s="193" t="s">
        <v>118</v>
      </c>
      <c r="AU384" s="193" t="s">
        <v>72</v>
      </c>
      <c r="AY384" s="14" t="s">
        <v>124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4" t="s">
        <v>79</v>
      </c>
      <c r="BK384" s="194">
        <f>ROUND(I384*H384,2)</f>
        <v>0</v>
      </c>
      <c r="BL384" s="14" t="s">
        <v>123</v>
      </c>
      <c r="BM384" s="193" t="s">
        <v>649</v>
      </c>
    </row>
    <row r="385" s="2" customFormat="1">
      <c r="A385" s="35"/>
      <c r="B385" s="36"/>
      <c r="C385" s="37"/>
      <c r="D385" s="195" t="s">
        <v>125</v>
      </c>
      <c r="E385" s="37"/>
      <c r="F385" s="196" t="s">
        <v>648</v>
      </c>
      <c r="G385" s="37"/>
      <c r="H385" s="37"/>
      <c r="I385" s="197"/>
      <c r="J385" s="37"/>
      <c r="K385" s="37"/>
      <c r="L385" s="41"/>
      <c r="M385" s="198"/>
      <c r="N385" s="199"/>
      <c r="O385" s="81"/>
      <c r="P385" s="81"/>
      <c r="Q385" s="81"/>
      <c r="R385" s="81"/>
      <c r="S385" s="81"/>
      <c r="T385" s="82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125</v>
      </c>
      <c r="AU385" s="14" t="s">
        <v>72</v>
      </c>
    </row>
    <row r="386" s="2" customFormat="1" ht="24.15" customHeight="1">
      <c r="A386" s="35"/>
      <c r="B386" s="36"/>
      <c r="C386" s="182" t="s">
        <v>650</v>
      </c>
      <c r="D386" s="182" t="s">
        <v>118</v>
      </c>
      <c r="E386" s="183" t="s">
        <v>651</v>
      </c>
      <c r="F386" s="184" t="s">
        <v>652</v>
      </c>
      <c r="G386" s="185" t="s">
        <v>653</v>
      </c>
      <c r="H386" s="186">
        <v>40</v>
      </c>
      <c r="I386" s="187"/>
      <c r="J386" s="188">
        <f>ROUND(I386*H386,2)</f>
        <v>0</v>
      </c>
      <c r="K386" s="184" t="s">
        <v>122</v>
      </c>
      <c r="L386" s="41"/>
      <c r="M386" s="189" t="s">
        <v>19</v>
      </c>
      <c r="N386" s="190" t="s">
        <v>43</v>
      </c>
      <c r="O386" s="81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3" t="s">
        <v>123</v>
      </c>
      <c r="AT386" s="193" t="s">
        <v>118</v>
      </c>
      <c r="AU386" s="193" t="s">
        <v>72</v>
      </c>
      <c r="AY386" s="14" t="s">
        <v>124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4" t="s">
        <v>79</v>
      </c>
      <c r="BK386" s="194">
        <f>ROUND(I386*H386,2)</f>
        <v>0</v>
      </c>
      <c r="BL386" s="14" t="s">
        <v>123</v>
      </c>
      <c r="BM386" s="193" t="s">
        <v>654</v>
      </c>
    </row>
    <row r="387" s="2" customFormat="1">
      <c r="A387" s="35"/>
      <c r="B387" s="36"/>
      <c r="C387" s="37"/>
      <c r="D387" s="195" t="s">
        <v>125</v>
      </c>
      <c r="E387" s="37"/>
      <c r="F387" s="196" t="s">
        <v>652</v>
      </c>
      <c r="G387" s="37"/>
      <c r="H387" s="37"/>
      <c r="I387" s="197"/>
      <c r="J387" s="37"/>
      <c r="K387" s="37"/>
      <c r="L387" s="41"/>
      <c r="M387" s="198"/>
      <c r="N387" s="199"/>
      <c r="O387" s="81"/>
      <c r="P387" s="81"/>
      <c r="Q387" s="81"/>
      <c r="R387" s="81"/>
      <c r="S387" s="81"/>
      <c r="T387" s="82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125</v>
      </c>
      <c r="AU387" s="14" t="s">
        <v>72</v>
      </c>
    </row>
    <row r="388" s="2" customFormat="1" ht="24.15" customHeight="1">
      <c r="A388" s="35"/>
      <c r="B388" s="36"/>
      <c r="C388" s="182" t="s">
        <v>390</v>
      </c>
      <c r="D388" s="182" t="s">
        <v>118</v>
      </c>
      <c r="E388" s="183" t="s">
        <v>655</v>
      </c>
      <c r="F388" s="184" t="s">
        <v>656</v>
      </c>
      <c r="G388" s="185" t="s">
        <v>653</v>
      </c>
      <c r="H388" s="186">
        <v>40</v>
      </c>
      <c r="I388" s="187"/>
      <c r="J388" s="188">
        <f>ROUND(I388*H388,2)</f>
        <v>0</v>
      </c>
      <c r="K388" s="184" t="s">
        <v>122</v>
      </c>
      <c r="L388" s="41"/>
      <c r="M388" s="189" t="s">
        <v>19</v>
      </c>
      <c r="N388" s="190" t="s">
        <v>43</v>
      </c>
      <c r="O388" s="81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3" t="s">
        <v>123</v>
      </c>
      <c r="AT388" s="193" t="s">
        <v>118</v>
      </c>
      <c r="AU388" s="193" t="s">
        <v>72</v>
      </c>
      <c r="AY388" s="14" t="s">
        <v>124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4" t="s">
        <v>79</v>
      </c>
      <c r="BK388" s="194">
        <f>ROUND(I388*H388,2)</f>
        <v>0</v>
      </c>
      <c r="BL388" s="14" t="s">
        <v>123</v>
      </c>
      <c r="BM388" s="193" t="s">
        <v>657</v>
      </c>
    </row>
    <row r="389" s="2" customFormat="1">
      <c r="A389" s="35"/>
      <c r="B389" s="36"/>
      <c r="C389" s="37"/>
      <c r="D389" s="195" t="s">
        <v>125</v>
      </c>
      <c r="E389" s="37"/>
      <c r="F389" s="196" t="s">
        <v>656</v>
      </c>
      <c r="G389" s="37"/>
      <c r="H389" s="37"/>
      <c r="I389" s="197"/>
      <c r="J389" s="37"/>
      <c r="K389" s="37"/>
      <c r="L389" s="41"/>
      <c r="M389" s="198"/>
      <c r="N389" s="199"/>
      <c r="O389" s="81"/>
      <c r="P389" s="81"/>
      <c r="Q389" s="81"/>
      <c r="R389" s="81"/>
      <c r="S389" s="81"/>
      <c r="T389" s="82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125</v>
      </c>
      <c r="AU389" s="14" t="s">
        <v>72</v>
      </c>
    </row>
    <row r="390" s="2" customFormat="1" ht="16.5" customHeight="1">
      <c r="A390" s="35"/>
      <c r="B390" s="36"/>
      <c r="C390" s="182" t="s">
        <v>394</v>
      </c>
      <c r="D390" s="182" t="s">
        <v>118</v>
      </c>
      <c r="E390" s="183" t="s">
        <v>658</v>
      </c>
      <c r="F390" s="184" t="s">
        <v>659</v>
      </c>
      <c r="G390" s="185" t="s">
        <v>132</v>
      </c>
      <c r="H390" s="186">
        <v>20</v>
      </c>
      <c r="I390" s="187"/>
      <c r="J390" s="188">
        <f>ROUND(I390*H390,2)</f>
        <v>0</v>
      </c>
      <c r="K390" s="184" t="s">
        <v>122</v>
      </c>
      <c r="L390" s="41"/>
      <c r="M390" s="189" t="s">
        <v>19</v>
      </c>
      <c r="N390" s="190" t="s">
        <v>43</v>
      </c>
      <c r="O390" s="81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3" t="s">
        <v>123</v>
      </c>
      <c r="AT390" s="193" t="s">
        <v>118</v>
      </c>
      <c r="AU390" s="193" t="s">
        <v>72</v>
      </c>
      <c r="AY390" s="14" t="s">
        <v>124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4" t="s">
        <v>79</v>
      </c>
      <c r="BK390" s="194">
        <f>ROUND(I390*H390,2)</f>
        <v>0</v>
      </c>
      <c r="BL390" s="14" t="s">
        <v>123</v>
      </c>
      <c r="BM390" s="193" t="s">
        <v>660</v>
      </c>
    </row>
    <row r="391" s="2" customFormat="1">
      <c r="A391" s="35"/>
      <c r="B391" s="36"/>
      <c r="C391" s="37"/>
      <c r="D391" s="195" t="s">
        <v>125</v>
      </c>
      <c r="E391" s="37"/>
      <c r="F391" s="196" t="s">
        <v>659</v>
      </c>
      <c r="G391" s="37"/>
      <c r="H391" s="37"/>
      <c r="I391" s="197"/>
      <c r="J391" s="37"/>
      <c r="K391" s="37"/>
      <c r="L391" s="41"/>
      <c r="M391" s="198"/>
      <c r="N391" s="199"/>
      <c r="O391" s="81"/>
      <c r="P391" s="81"/>
      <c r="Q391" s="81"/>
      <c r="R391" s="81"/>
      <c r="S391" s="81"/>
      <c r="T391" s="82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125</v>
      </c>
      <c r="AU391" s="14" t="s">
        <v>72</v>
      </c>
    </row>
    <row r="392" s="2" customFormat="1" ht="16.5" customHeight="1">
      <c r="A392" s="35"/>
      <c r="B392" s="36"/>
      <c r="C392" s="182" t="s">
        <v>661</v>
      </c>
      <c r="D392" s="182" t="s">
        <v>118</v>
      </c>
      <c r="E392" s="183" t="s">
        <v>662</v>
      </c>
      <c r="F392" s="184" t="s">
        <v>663</v>
      </c>
      <c r="G392" s="185" t="s">
        <v>132</v>
      </c>
      <c r="H392" s="186">
        <v>220</v>
      </c>
      <c r="I392" s="187"/>
      <c r="J392" s="188">
        <f>ROUND(I392*H392,2)</f>
        <v>0</v>
      </c>
      <c r="K392" s="184" t="s">
        <v>122</v>
      </c>
      <c r="L392" s="41"/>
      <c r="M392" s="189" t="s">
        <v>19</v>
      </c>
      <c r="N392" s="190" t="s">
        <v>43</v>
      </c>
      <c r="O392" s="81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3" t="s">
        <v>123</v>
      </c>
      <c r="AT392" s="193" t="s">
        <v>118</v>
      </c>
      <c r="AU392" s="193" t="s">
        <v>72</v>
      </c>
      <c r="AY392" s="14" t="s">
        <v>124</v>
      </c>
      <c r="BE392" s="194">
        <f>IF(N392="základní",J392,0)</f>
        <v>0</v>
      </c>
      <c r="BF392" s="194">
        <f>IF(N392="snížená",J392,0)</f>
        <v>0</v>
      </c>
      <c r="BG392" s="194">
        <f>IF(N392="zákl. přenesená",J392,0)</f>
        <v>0</v>
      </c>
      <c r="BH392" s="194">
        <f>IF(N392="sníž. přenesená",J392,0)</f>
        <v>0</v>
      </c>
      <c r="BI392" s="194">
        <f>IF(N392="nulová",J392,0)</f>
        <v>0</v>
      </c>
      <c r="BJ392" s="14" t="s">
        <v>79</v>
      </c>
      <c r="BK392" s="194">
        <f>ROUND(I392*H392,2)</f>
        <v>0</v>
      </c>
      <c r="BL392" s="14" t="s">
        <v>123</v>
      </c>
      <c r="BM392" s="193" t="s">
        <v>664</v>
      </c>
    </row>
    <row r="393" s="2" customFormat="1">
      <c r="A393" s="35"/>
      <c r="B393" s="36"/>
      <c r="C393" s="37"/>
      <c r="D393" s="195" t="s">
        <v>125</v>
      </c>
      <c r="E393" s="37"/>
      <c r="F393" s="196" t="s">
        <v>663</v>
      </c>
      <c r="G393" s="37"/>
      <c r="H393" s="37"/>
      <c r="I393" s="197"/>
      <c r="J393" s="37"/>
      <c r="K393" s="37"/>
      <c r="L393" s="41"/>
      <c r="M393" s="198"/>
      <c r="N393" s="199"/>
      <c r="O393" s="81"/>
      <c r="P393" s="81"/>
      <c r="Q393" s="81"/>
      <c r="R393" s="81"/>
      <c r="S393" s="81"/>
      <c r="T393" s="82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125</v>
      </c>
      <c r="AU393" s="14" t="s">
        <v>72</v>
      </c>
    </row>
    <row r="394" s="2" customFormat="1" ht="16.5" customHeight="1">
      <c r="A394" s="35"/>
      <c r="B394" s="36"/>
      <c r="C394" s="182" t="s">
        <v>397</v>
      </c>
      <c r="D394" s="182" t="s">
        <v>118</v>
      </c>
      <c r="E394" s="183" t="s">
        <v>665</v>
      </c>
      <c r="F394" s="184" t="s">
        <v>666</v>
      </c>
      <c r="G394" s="185" t="s">
        <v>132</v>
      </c>
      <c r="H394" s="186">
        <v>164</v>
      </c>
      <c r="I394" s="187"/>
      <c r="J394" s="188">
        <f>ROUND(I394*H394,2)</f>
        <v>0</v>
      </c>
      <c r="K394" s="184" t="s">
        <v>122</v>
      </c>
      <c r="L394" s="41"/>
      <c r="M394" s="189" t="s">
        <v>19</v>
      </c>
      <c r="N394" s="190" t="s">
        <v>43</v>
      </c>
      <c r="O394" s="81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3" t="s">
        <v>123</v>
      </c>
      <c r="AT394" s="193" t="s">
        <v>118</v>
      </c>
      <c r="AU394" s="193" t="s">
        <v>72</v>
      </c>
      <c r="AY394" s="14" t="s">
        <v>124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4" t="s">
        <v>79</v>
      </c>
      <c r="BK394" s="194">
        <f>ROUND(I394*H394,2)</f>
        <v>0</v>
      </c>
      <c r="BL394" s="14" t="s">
        <v>123</v>
      </c>
      <c r="BM394" s="193" t="s">
        <v>667</v>
      </c>
    </row>
    <row r="395" s="2" customFormat="1">
      <c r="A395" s="35"/>
      <c r="B395" s="36"/>
      <c r="C395" s="37"/>
      <c r="D395" s="195" t="s">
        <v>125</v>
      </c>
      <c r="E395" s="37"/>
      <c r="F395" s="196" t="s">
        <v>666</v>
      </c>
      <c r="G395" s="37"/>
      <c r="H395" s="37"/>
      <c r="I395" s="197"/>
      <c r="J395" s="37"/>
      <c r="K395" s="37"/>
      <c r="L395" s="41"/>
      <c r="M395" s="198"/>
      <c r="N395" s="199"/>
      <c r="O395" s="81"/>
      <c r="P395" s="81"/>
      <c r="Q395" s="81"/>
      <c r="R395" s="81"/>
      <c r="S395" s="81"/>
      <c r="T395" s="82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125</v>
      </c>
      <c r="AU395" s="14" t="s">
        <v>72</v>
      </c>
    </row>
    <row r="396" s="2" customFormat="1" ht="24.15" customHeight="1">
      <c r="A396" s="35"/>
      <c r="B396" s="36"/>
      <c r="C396" s="182" t="s">
        <v>668</v>
      </c>
      <c r="D396" s="182" t="s">
        <v>118</v>
      </c>
      <c r="E396" s="183" t="s">
        <v>669</v>
      </c>
      <c r="F396" s="184" t="s">
        <v>670</v>
      </c>
      <c r="G396" s="185" t="s">
        <v>132</v>
      </c>
      <c r="H396" s="186">
        <v>20</v>
      </c>
      <c r="I396" s="187"/>
      <c r="J396" s="188">
        <f>ROUND(I396*H396,2)</f>
        <v>0</v>
      </c>
      <c r="K396" s="184" t="s">
        <v>122</v>
      </c>
      <c r="L396" s="41"/>
      <c r="M396" s="189" t="s">
        <v>19</v>
      </c>
      <c r="N396" s="190" t="s">
        <v>43</v>
      </c>
      <c r="O396" s="81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3" t="s">
        <v>123</v>
      </c>
      <c r="AT396" s="193" t="s">
        <v>118</v>
      </c>
      <c r="AU396" s="193" t="s">
        <v>72</v>
      </c>
      <c r="AY396" s="14" t="s">
        <v>124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4" t="s">
        <v>79</v>
      </c>
      <c r="BK396" s="194">
        <f>ROUND(I396*H396,2)</f>
        <v>0</v>
      </c>
      <c r="BL396" s="14" t="s">
        <v>123</v>
      </c>
      <c r="BM396" s="193" t="s">
        <v>671</v>
      </c>
    </row>
    <row r="397" s="2" customFormat="1">
      <c r="A397" s="35"/>
      <c r="B397" s="36"/>
      <c r="C397" s="37"/>
      <c r="D397" s="195" t="s">
        <v>125</v>
      </c>
      <c r="E397" s="37"/>
      <c r="F397" s="196" t="s">
        <v>670</v>
      </c>
      <c r="G397" s="37"/>
      <c r="H397" s="37"/>
      <c r="I397" s="197"/>
      <c r="J397" s="37"/>
      <c r="K397" s="37"/>
      <c r="L397" s="41"/>
      <c r="M397" s="198"/>
      <c r="N397" s="199"/>
      <c r="O397" s="81"/>
      <c r="P397" s="81"/>
      <c r="Q397" s="81"/>
      <c r="R397" s="81"/>
      <c r="S397" s="81"/>
      <c r="T397" s="82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4" t="s">
        <v>125</v>
      </c>
      <c r="AU397" s="14" t="s">
        <v>72</v>
      </c>
    </row>
    <row r="398" s="2" customFormat="1" ht="24.15" customHeight="1">
      <c r="A398" s="35"/>
      <c r="B398" s="36"/>
      <c r="C398" s="182" t="s">
        <v>401</v>
      </c>
      <c r="D398" s="182" t="s">
        <v>118</v>
      </c>
      <c r="E398" s="183" t="s">
        <v>672</v>
      </c>
      <c r="F398" s="184" t="s">
        <v>673</v>
      </c>
      <c r="G398" s="185" t="s">
        <v>132</v>
      </c>
      <c r="H398" s="186">
        <v>20</v>
      </c>
      <c r="I398" s="187"/>
      <c r="J398" s="188">
        <f>ROUND(I398*H398,2)</f>
        <v>0</v>
      </c>
      <c r="K398" s="184" t="s">
        <v>122</v>
      </c>
      <c r="L398" s="41"/>
      <c r="M398" s="189" t="s">
        <v>19</v>
      </c>
      <c r="N398" s="190" t="s">
        <v>43</v>
      </c>
      <c r="O398" s="81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3" t="s">
        <v>123</v>
      </c>
      <c r="AT398" s="193" t="s">
        <v>118</v>
      </c>
      <c r="AU398" s="193" t="s">
        <v>72</v>
      </c>
      <c r="AY398" s="14" t="s">
        <v>124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4" t="s">
        <v>79</v>
      </c>
      <c r="BK398" s="194">
        <f>ROUND(I398*H398,2)</f>
        <v>0</v>
      </c>
      <c r="BL398" s="14" t="s">
        <v>123</v>
      </c>
      <c r="BM398" s="193" t="s">
        <v>674</v>
      </c>
    </row>
    <row r="399" s="2" customFormat="1">
      <c r="A399" s="35"/>
      <c r="B399" s="36"/>
      <c r="C399" s="37"/>
      <c r="D399" s="195" t="s">
        <v>125</v>
      </c>
      <c r="E399" s="37"/>
      <c r="F399" s="196" t="s">
        <v>673</v>
      </c>
      <c r="G399" s="37"/>
      <c r="H399" s="37"/>
      <c r="I399" s="197"/>
      <c r="J399" s="37"/>
      <c r="K399" s="37"/>
      <c r="L399" s="41"/>
      <c r="M399" s="198"/>
      <c r="N399" s="199"/>
      <c r="O399" s="81"/>
      <c r="P399" s="81"/>
      <c r="Q399" s="81"/>
      <c r="R399" s="81"/>
      <c r="S399" s="81"/>
      <c r="T399" s="82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125</v>
      </c>
      <c r="AU399" s="14" t="s">
        <v>72</v>
      </c>
    </row>
    <row r="400" s="2" customFormat="1" ht="24.15" customHeight="1">
      <c r="A400" s="35"/>
      <c r="B400" s="36"/>
      <c r="C400" s="182" t="s">
        <v>675</v>
      </c>
      <c r="D400" s="182" t="s">
        <v>118</v>
      </c>
      <c r="E400" s="183" t="s">
        <v>676</v>
      </c>
      <c r="F400" s="184" t="s">
        <v>677</v>
      </c>
      <c r="G400" s="185" t="s">
        <v>132</v>
      </c>
      <c r="H400" s="186">
        <v>10</v>
      </c>
      <c r="I400" s="187"/>
      <c r="J400" s="188">
        <f>ROUND(I400*H400,2)</f>
        <v>0</v>
      </c>
      <c r="K400" s="184" t="s">
        <v>122</v>
      </c>
      <c r="L400" s="41"/>
      <c r="M400" s="189" t="s">
        <v>19</v>
      </c>
      <c r="N400" s="190" t="s">
        <v>43</v>
      </c>
      <c r="O400" s="81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93" t="s">
        <v>123</v>
      </c>
      <c r="AT400" s="193" t="s">
        <v>118</v>
      </c>
      <c r="AU400" s="193" t="s">
        <v>72</v>
      </c>
      <c r="AY400" s="14" t="s">
        <v>124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4" t="s">
        <v>79</v>
      </c>
      <c r="BK400" s="194">
        <f>ROUND(I400*H400,2)</f>
        <v>0</v>
      </c>
      <c r="BL400" s="14" t="s">
        <v>123</v>
      </c>
      <c r="BM400" s="193" t="s">
        <v>678</v>
      </c>
    </row>
    <row r="401" s="2" customFormat="1">
      <c r="A401" s="35"/>
      <c r="B401" s="36"/>
      <c r="C401" s="37"/>
      <c r="D401" s="195" t="s">
        <v>125</v>
      </c>
      <c r="E401" s="37"/>
      <c r="F401" s="196" t="s">
        <v>677</v>
      </c>
      <c r="G401" s="37"/>
      <c r="H401" s="37"/>
      <c r="I401" s="197"/>
      <c r="J401" s="37"/>
      <c r="K401" s="37"/>
      <c r="L401" s="41"/>
      <c r="M401" s="198"/>
      <c r="N401" s="199"/>
      <c r="O401" s="81"/>
      <c r="P401" s="81"/>
      <c r="Q401" s="81"/>
      <c r="R401" s="81"/>
      <c r="S401" s="81"/>
      <c r="T401" s="82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125</v>
      </c>
      <c r="AU401" s="14" t="s">
        <v>72</v>
      </c>
    </row>
    <row r="402" s="2" customFormat="1" ht="24.15" customHeight="1">
      <c r="A402" s="35"/>
      <c r="B402" s="36"/>
      <c r="C402" s="182" t="s">
        <v>404</v>
      </c>
      <c r="D402" s="182" t="s">
        <v>118</v>
      </c>
      <c r="E402" s="183" t="s">
        <v>679</v>
      </c>
      <c r="F402" s="184" t="s">
        <v>680</v>
      </c>
      <c r="G402" s="185" t="s">
        <v>132</v>
      </c>
      <c r="H402" s="186">
        <v>20</v>
      </c>
      <c r="I402" s="187"/>
      <c r="J402" s="188">
        <f>ROUND(I402*H402,2)</f>
        <v>0</v>
      </c>
      <c r="K402" s="184" t="s">
        <v>122</v>
      </c>
      <c r="L402" s="41"/>
      <c r="M402" s="189" t="s">
        <v>19</v>
      </c>
      <c r="N402" s="190" t="s">
        <v>43</v>
      </c>
      <c r="O402" s="81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3" t="s">
        <v>123</v>
      </c>
      <c r="AT402" s="193" t="s">
        <v>118</v>
      </c>
      <c r="AU402" s="193" t="s">
        <v>72</v>
      </c>
      <c r="AY402" s="14" t="s">
        <v>124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4" t="s">
        <v>79</v>
      </c>
      <c r="BK402" s="194">
        <f>ROUND(I402*H402,2)</f>
        <v>0</v>
      </c>
      <c r="BL402" s="14" t="s">
        <v>123</v>
      </c>
      <c r="BM402" s="193" t="s">
        <v>681</v>
      </c>
    </row>
    <row r="403" s="2" customFormat="1">
      <c r="A403" s="35"/>
      <c r="B403" s="36"/>
      <c r="C403" s="37"/>
      <c r="D403" s="195" t="s">
        <v>125</v>
      </c>
      <c r="E403" s="37"/>
      <c r="F403" s="196" t="s">
        <v>680</v>
      </c>
      <c r="G403" s="37"/>
      <c r="H403" s="37"/>
      <c r="I403" s="197"/>
      <c r="J403" s="37"/>
      <c r="K403" s="37"/>
      <c r="L403" s="41"/>
      <c r="M403" s="198"/>
      <c r="N403" s="199"/>
      <c r="O403" s="81"/>
      <c r="P403" s="81"/>
      <c r="Q403" s="81"/>
      <c r="R403" s="81"/>
      <c r="S403" s="81"/>
      <c r="T403" s="82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125</v>
      </c>
      <c r="AU403" s="14" t="s">
        <v>72</v>
      </c>
    </row>
    <row r="404" s="2" customFormat="1" ht="24.15" customHeight="1">
      <c r="A404" s="35"/>
      <c r="B404" s="36"/>
      <c r="C404" s="182" t="s">
        <v>682</v>
      </c>
      <c r="D404" s="182" t="s">
        <v>118</v>
      </c>
      <c r="E404" s="183" t="s">
        <v>683</v>
      </c>
      <c r="F404" s="184" t="s">
        <v>684</v>
      </c>
      <c r="G404" s="185" t="s">
        <v>132</v>
      </c>
      <c r="H404" s="186">
        <v>20</v>
      </c>
      <c r="I404" s="187"/>
      <c r="J404" s="188">
        <f>ROUND(I404*H404,2)</f>
        <v>0</v>
      </c>
      <c r="K404" s="184" t="s">
        <v>122</v>
      </c>
      <c r="L404" s="41"/>
      <c r="M404" s="189" t="s">
        <v>19</v>
      </c>
      <c r="N404" s="190" t="s">
        <v>43</v>
      </c>
      <c r="O404" s="81"/>
      <c r="P404" s="191">
        <f>O404*H404</f>
        <v>0</v>
      </c>
      <c r="Q404" s="191">
        <v>0</v>
      </c>
      <c r="R404" s="191">
        <f>Q404*H404</f>
        <v>0</v>
      </c>
      <c r="S404" s="191">
        <v>0</v>
      </c>
      <c r="T404" s="192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3" t="s">
        <v>123</v>
      </c>
      <c r="AT404" s="193" t="s">
        <v>118</v>
      </c>
      <c r="AU404" s="193" t="s">
        <v>72</v>
      </c>
      <c r="AY404" s="14" t="s">
        <v>124</v>
      </c>
      <c r="BE404" s="194">
        <f>IF(N404="základní",J404,0)</f>
        <v>0</v>
      </c>
      <c r="BF404" s="194">
        <f>IF(N404="snížená",J404,0)</f>
        <v>0</v>
      </c>
      <c r="BG404" s="194">
        <f>IF(N404="zákl. přenesená",J404,0)</f>
        <v>0</v>
      </c>
      <c r="BH404" s="194">
        <f>IF(N404="sníž. přenesená",J404,0)</f>
        <v>0</v>
      </c>
      <c r="BI404" s="194">
        <f>IF(N404="nulová",J404,0)</f>
        <v>0</v>
      </c>
      <c r="BJ404" s="14" t="s">
        <v>79</v>
      </c>
      <c r="BK404" s="194">
        <f>ROUND(I404*H404,2)</f>
        <v>0</v>
      </c>
      <c r="BL404" s="14" t="s">
        <v>123</v>
      </c>
      <c r="BM404" s="193" t="s">
        <v>685</v>
      </c>
    </row>
    <row r="405" s="2" customFormat="1">
      <c r="A405" s="35"/>
      <c r="B405" s="36"/>
      <c r="C405" s="37"/>
      <c r="D405" s="195" t="s">
        <v>125</v>
      </c>
      <c r="E405" s="37"/>
      <c r="F405" s="196" t="s">
        <v>684</v>
      </c>
      <c r="G405" s="37"/>
      <c r="H405" s="37"/>
      <c r="I405" s="197"/>
      <c r="J405" s="37"/>
      <c r="K405" s="37"/>
      <c r="L405" s="41"/>
      <c r="M405" s="198"/>
      <c r="N405" s="199"/>
      <c r="O405" s="81"/>
      <c r="P405" s="81"/>
      <c r="Q405" s="81"/>
      <c r="R405" s="81"/>
      <c r="S405" s="81"/>
      <c r="T405" s="82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4" t="s">
        <v>125</v>
      </c>
      <c r="AU405" s="14" t="s">
        <v>72</v>
      </c>
    </row>
    <row r="406" s="2" customFormat="1" ht="24.15" customHeight="1">
      <c r="A406" s="35"/>
      <c r="B406" s="36"/>
      <c r="C406" s="182" t="s">
        <v>408</v>
      </c>
      <c r="D406" s="182" t="s">
        <v>118</v>
      </c>
      <c r="E406" s="183" t="s">
        <v>686</v>
      </c>
      <c r="F406" s="184" t="s">
        <v>687</v>
      </c>
      <c r="G406" s="185" t="s">
        <v>132</v>
      </c>
      <c r="H406" s="186">
        <v>10</v>
      </c>
      <c r="I406" s="187"/>
      <c r="J406" s="188">
        <f>ROUND(I406*H406,2)</f>
        <v>0</v>
      </c>
      <c r="K406" s="184" t="s">
        <v>122</v>
      </c>
      <c r="L406" s="41"/>
      <c r="M406" s="189" t="s">
        <v>19</v>
      </c>
      <c r="N406" s="190" t="s">
        <v>43</v>
      </c>
      <c r="O406" s="81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3" t="s">
        <v>123</v>
      </c>
      <c r="AT406" s="193" t="s">
        <v>118</v>
      </c>
      <c r="AU406" s="193" t="s">
        <v>72</v>
      </c>
      <c r="AY406" s="14" t="s">
        <v>124</v>
      </c>
      <c r="BE406" s="194">
        <f>IF(N406="základní",J406,0)</f>
        <v>0</v>
      </c>
      <c r="BF406" s="194">
        <f>IF(N406="snížená",J406,0)</f>
        <v>0</v>
      </c>
      <c r="BG406" s="194">
        <f>IF(N406="zákl. přenesená",J406,0)</f>
        <v>0</v>
      </c>
      <c r="BH406" s="194">
        <f>IF(N406="sníž. přenesená",J406,0)</f>
        <v>0</v>
      </c>
      <c r="BI406" s="194">
        <f>IF(N406="nulová",J406,0)</f>
        <v>0</v>
      </c>
      <c r="BJ406" s="14" t="s">
        <v>79</v>
      </c>
      <c r="BK406" s="194">
        <f>ROUND(I406*H406,2)</f>
        <v>0</v>
      </c>
      <c r="BL406" s="14" t="s">
        <v>123</v>
      </c>
      <c r="BM406" s="193" t="s">
        <v>688</v>
      </c>
    </row>
    <row r="407" s="2" customFormat="1">
      <c r="A407" s="35"/>
      <c r="B407" s="36"/>
      <c r="C407" s="37"/>
      <c r="D407" s="195" t="s">
        <v>125</v>
      </c>
      <c r="E407" s="37"/>
      <c r="F407" s="196" t="s">
        <v>687</v>
      </c>
      <c r="G407" s="37"/>
      <c r="H407" s="37"/>
      <c r="I407" s="197"/>
      <c r="J407" s="37"/>
      <c r="K407" s="37"/>
      <c r="L407" s="41"/>
      <c r="M407" s="198"/>
      <c r="N407" s="199"/>
      <c r="O407" s="81"/>
      <c r="P407" s="81"/>
      <c r="Q407" s="81"/>
      <c r="R407" s="81"/>
      <c r="S407" s="81"/>
      <c r="T407" s="82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125</v>
      </c>
      <c r="AU407" s="14" t="s">
        <v>72</v>
      </c>
    </row>
    <row r="408" s="2" customFormat="1" ht="16.5" customHeight="1">
      <c r="A408" s="35"/>
      <c r="B408" s="36"/>
      <c r="C408" s="182" t="s">
        <v>689</v>
      </c>
      <c r="D408" s="182" t="s">
        <v>118</v>
      </c>
      <c r="E408" s="183" t="s">
        <v>690</v>
      </c>
      <c r="F408" s="184" t="s">
        <v>691</v>
      </c>
      <c r="G408" s="185" t="s">
        <v>132</v>
      </c>
      <c r="H408" s="186">
        <v>10</v>
      </c>
      <c r="I408" s="187"/>
      <c r="J408" s="188">
        <f>ROUND(I408*H408,2)</f>
        <v>0</v>
      </c>
      <c r="K408" s="184" t="s">
        <v>122</v>
      </c>
      <c r="L408" s="41"/>
      <c r="M408" s="189" t="s">
        <v>19</v>
      </c>
      <c r="N408" s="190" t="s">
        <v>43</v>
      </c>
      <c r="O408" s="81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3" t="s">
        <v>123</v>
      </c>
      <c r="AT408" s="193" t="s">
        <v>118</v>
      </c>
      <c r="AU408" s="193" t="s">
        <v>72</v>
      </c>
      <c r="AY408" s="14" t="s">
        <v>124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14" t="s">
        <v>79</v>
      </c>
      <c r="BK408" s="194">
        <f>ROUND(I408*H408,2)</f>
        <v>0</v>
      </c>
      <c r="BL408" s="14" t="s">
        <v>123</v>
      </c>
      <c r="BM408" s="193" t="s">
        <v>692</v>
      </c>
    </row>
    <row r="409" s="2" customFormat="1">
      <c r="A409" s="35"/>
      <c r="B409" s="36"/>
      <c r="C409" s="37"/>
      <c r="D409" s="195" t="s">
        <v>125</v>
      </c>
      <c r="E409" s="37"/>
      <c r="F409" s="196" t="s">
        <v>691</v>
      </c>
      <c r="G409" s="37"/>
      <c r="H409" s="37"/>
      <c r="I409" s="197"/>
      <c r="J409" s="37"/>
      <c r="K409" s="37"/>
      <c r="L409" s="41"/>
      <c r="M409" s="198"/>
      <c r="N409" s="199"/>
      <c r="O409" s="81"/>
      <c r="P409" s="81"/>
      <c r="Q409" s="81"/>
      <c r="R409" s="81"/>
      <c r="S409" s="81"/>
      <c r="T409" s="82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4" t="s">
        <v>125</v>
      </c>
      <c r="AU409" s="14" t="s">
        <v>72</v>
      </c>
    </row>
    <row r="410" s="2" customFormat="1" ht="16.5" customHeight="1">
      <c r="A410" s="35"/>
      <c r="B410" s="36"/>
      <c r="C410" s="182" t="s">
        <v>411</v>
      </c>
      <c r="D410" s="182" t="s">
        <v>118</v>
      </c>
      <c r="E410" s="183" t="s">
        <v>693</v>
      </c>
      <c r="F410" s="184" t="s">
        <v>694</v>
      </c>
      <c r="G410" s="185" t="s">
        <v>132</v>
      </c>
      <c r="H410" s="186">
        <v>10</v>
      </c>
      <c r="I410" s="187"/>
      <c r="J410" s="188">
        <f>ROUND(I410*H410,2)</f>
        <v>0</v>
      </c>
      <c r="K410" s="184" t="s">
        <v>122</v>
      </c>
      <c r="L410" s="41"/>
      <c r="M410" s="189" t="s">
        <v>19</v>
      </c>
      <c r="N410" s="190" t="s">
        <v>43</v>
      </c>
      <c r="O410" s="81"/>
      <c r="P410" s="191">
        <f>O410*H410</f>
        <v>0</v>
      </c>
      <c r="Q410" s="191">
        <v>0</v>
      </c>
      <c r="R410" s="191">
        <f>Q410*H410</f>
        <v>0</v>
      </c>
      <c r="S410" s="191">
        <v>0</v>
      </c>
      <c r="T410" s="192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3" t="s">
        <v>123</v>
      </c>
      <c r="AT410" s="193" t="s">
        <v>118</v>
      </c>
      <c r="AU410" s="193" t="s">
        <v>72</v>
      </c>
      <c r="AY410" s="14" t="s">
        <v>124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4" t="s">
        <v>79</v>
      </c>
      <c r="BK410" s="194">
        <f>ROUND(I410*H410,2)</f>
        <v>0</v>
      </c>
      <c r="BL410" s="14" t="s">
        <v>123</v>
      </c>
      <c r="BM410" s="193" t="s">
        <v>695</v>
      </c>
    </row>
    <row r="411" s="2" customFormat="1">
      <c r="A411" s="35"/>
      <c r="B411" s="36"/>
      <c r="C411" s="37"/>
      <c r="D411" s="195" t="s">
        <v>125</v>
      </c>
      <c r="E411" s="37"/>
      <c r="F411" s="196" t="s">
        <v>694</v>
      </c>
      <c r="G411" s="37"/>
      <c r="H411" s="37"/>
      <c r="I411" s="197"/>
      <c r="J411" s="37"/>
      <c r="K411" s="37"/>
      <c r="L411" s="41"/>
      <c r="M411" s="198"/>
      <c r="N411" s="199"/>
      <c r="O411" s="81"/>
      <c r="P411" s="81"/>
      <c r="Q411" s="81"/>
      <c r="R411" s="81"/>
      <c r="S411" s="81"/>
      <c r="T411" s="82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125</v>
      </c>
      <c r="AU411" s="14" t="s">
        <v>72</v>
      </c>
    </row>
    <row r="412" s="2" customFormat="1" ht="24.15" customHeight="1">
      <c r="A412" s="35"/>
      <c r="B412" s="36"/>
      <c r="C412" s="182" t="s">
        <v>696</v>
      </c>
      <c r="D412" s="182" t="s">
        <v>118</v>
      </c>
      <c r="E412" s="183" t="s">
        <v>697</v>
      </c>
      <c r="F412" s="184" t="s">
        <v>698</v>
      </c>
      <c r="G412" s="185" t="s">
        <v>121</v>
      </c>
      <c r="H412" s="186">
        <v>0.10000000000000001</v>
      </c>
      <c r="I412" s="187"/>
      <c r="J412" s="188">
        <f>ROUND(I412*H412,2)</f>
        <v>0</v>
      </c>
      <c r="K412" s="184" t="s">
        <v>122</v>
      </c>
      <c r="L412" s="41"/>
      <c r="M412" s="189" t="s">
        <v>19</v>
      </c>
      <c r="N412" s="190" t="s">
        <v>43</v>
      </c>
      <c r="O412" s="81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3" t="s">
        <v>123</v>
      </c>
      <c r="AT412" s="193" t="s">
        <v>118</v>
      </c>
      <c r="AU412" s="193" t="s">
        <v>72</v>
      </c>
      <c r="AY412" s="14" t="s">
        <v>124</v>
      </c>
      <c r="BE412" s="194">
        <f>IF(N412="základní",J412,0)</f>
        <v>0</v>
      </c>
      <c r="BF412" s="194">
        <f>IF(N412="snížená",J412,0)</f>
        <v>0</v>
      </c>
      <c r="BG412" s="194">
        <f>IF(N412="zákl. přenesená",J412,0)</f>
        <v>0</v>
      </c>
      <c r="BH412" s="194">
        <f>IF(N412="sníž. přenesená",J412,0)</f>
        <v>0</v>
      </c>
      <c r="BI412" s="194">
        <f>IF(N412="nulová",J412,0)</f>
        <v>0</v>
      </c>
      <c r="BJ412" s="14" t="s">
        <v>79</v>
      </c>
      <c r="BK412" s="194">
        <f>ROUND(I412*H412,2)</f>
        <v>0</v>
      </c>
      <c r="BL412" s="14" t="s">
        <v>123</v>
      </c>
      <c r="BM412" s="193" t="s">
        <v>699</v>
      </c>
    </row>
    <row r="413" s="2" customFormat="1">
      <c r="A413" s="35"/>
      <c r="B413" s="36"/>
      <c r="C413" s="37"/>
      <c r="D413" s="195" t="s">
        <v>125</v>
      </c>
      <c r="E413" s="37"/>
      <c r="F413" s="196" t="s">
        <v>698</v>
      </c>
      <c r="G413" s="37"/>
      <c r="H413" s="37"/>
      <c r="I413" s="197"/>
      <c r="J413" s="37"/>
      <c r="K413" s="37"/>
      <c r="L413" s="41"/>
      <c r="M413" s="198"/>
      <c r="N413" s="199"/>
      <c r="O413" s="81"/>
      <c r="P413" s="81"/>
      <c r="Q413" s="81"/>
      <c r="R413" s="81"/>
      <c r="S413" s="81"/>
      <c r="T413" s="82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4" t="s">
        <v>125</v>
      </c>
      <c r="AU413" s="14" t="s">
        <v>72</v>
      </c>
    </row>
    <row r="414" s="2" customFormat="1" ht="24.15" customHeight="1">
      <c r="A414" s="35"/>
      <c r="B414" s="36"/>
      <c r="C414" s="182" t="s">
        <v>415</v>
      </c>
      <c r="D414" s="182" t="s">
        <v>118</v>
      </c>
      <c r="E414" s="183" t="s">
        <v>700</v>
      </c>
      <c r="F414" s="184" t="s">
        <v>701</v>
      </c>
      <c r="G414" s="185" t="s">
        <v>121</v>
      </c>
      <c r="H414" s="186">
        <v>0.10000000000000001</v>
      </c>
      <c r="I414" s="187"/>
      <c r="J414" s="188">
        <f>ROUND(I414*H414,2)</f>
        <v>0</v>
      </c>
      <c r="K414" s="184" t="s">
        <v>122</v>
      </c>
      <c r="L414" s="41"/>
      <c r="M414" s="189" t="s">
        <v>19</v>
      </c>
      <c r="N414" s="190" t="s">
        <v>43</v>
      </c>
      <c r="O414" s="81"/>
      <c r="P414" s="191">
        <f>O414*H414</f>
        <v>0</v>
      </c>
      <c r="Q414" s="191">
        <v>0</v>
      </c>
      <c r="R414" s="191">
        <f>Q414*H414</f>
        <v>0</v>
      </c>
      <c r="S414" s="191">
        <v>0</v>
      </c>
      <c r="T414" s="192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3" t="s">
        <v>123</v>
      </c>
      <c r="AT414" s="193" t="s">
        <v>118</v>
      </c>
      <c r="AU414" s="193" t="s">
        <v>72</v>
      </c>
      <c r="AY414" s="14" t="s">
        <v>124</v>
      </c>
      <c r="BE414" s="194">
        <f>IF(N414="základní",J414,0)</f>
        <v>0</v>
      </c>
      <c r="BF414" s="194">
        <f>IF(N414="snížená",J414,0)</f>
        <v>0</v>
      </c>
      <c r="BG414" s="194">
        <f>IF(N414="zákl. přenesená",J414,0)</f>
        <v>0</v>
      </c>
      <c r="BH414" s="194">
        <f>IF(N414="sníž. přenesená",J414,0)</f>
        <v>0</v>
      </c>
      <c r="BI414" s="194">
        <f>IF(N414="nulová",J414,0)</f>
        <v>0</v>
      </c>
      <c r="BJ414" s="14" t="s">
        <v>79</v>
      </c>
      <c r="BK414" s="194">
        <f>ROUND(I414*H414,2)</f>
        <v>0</v>
      </c>
      <c r="BL414" s="14" t="s">
        <v>123</v>
      </c>
      <c r="BM414" s="193" t="s">
        <v>702</v>
      </c>
    </row>
    <row r="415" s="2" customFormat="1">
      <c r="A415" s="35"/>
      <c r="B415" s="36"/>
      <c r="C415" s="37"/>
      <c r="D415" s="195" t="s">
        <v>125</v>
      </c>
      <c r="E415" s="37"/>
      <c r="F415" s="196" t="s">
        <v>701</v>
      </c>
      <c r="G415" s="37"/>
      <c r="H415" s="37"/>
      <c r="I415" s="197"/>
      <c r="J415" s="37"/>
      <c r="K415" s="37"/>
      <c r="L415" s="41"/>
      <c r="M415" s="198"/>
      <c r="N415" s="199"/>
      <c r="O415" s="81"/>
      <c r="P415" s="81"/>
      <c r="Q415" s="81"/>
      <c r="R415" s="81"/>
      <c r="S415" s="81"/>
      <c r="T415" s="82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125</v>
      </c>
      <c r="AU415" s="14" t="s">
        <v>72</v>
      </c>
    </row>
    <row r="416" s="2" customFormat="1" ht="24.15" customHeight="1">
      <c r="A416" s="35"/>
      <c r="B416" s="36"/>
      <c r="C416" s="182" t="s">
        <v>703</v>
      </c>
      <c r="D416" s="182" t="s">
        <v>118</v>
      </c>
      <c r="E416" s="183" t="s">
        <v>704</v>
      </c>
      <c r="F416" s="184" t="s">
        <v>705</v>
      </c>
      <c r="G416" s="185" t="s">
        <v>121</v>
      </c>
      <c r="H416" s="186">
        <v>0.10000000000000001</v>
      </c>
      <c r="I416" s="187"/>
      <c r="J416" s="188">
        <f>ROUND(I416*H416,2)</f>
        <v>0</v>
      </c>
      <c r="K416" s="184" t="s">
        <v>122</v>
      </c>
      <c r="L416" s="41"/>
      <c r="M416" s="189" t="s">
        <v>19</v>
      </c>
      <c r="N416" s="190" t="s">
        <v>43</v>
      </c>
      <c r="O416" s="81"/>
      <c r="P416" s="191">
        <f>O416*H416</f>
        <v>0</v>
      </c>
      <c r="Q416" s="191">
        <v>0</v>
      </c>
      <c r="R416" s="191">
        <f>Q416*H416</f>
        <v>0</v>
      </c>
      <c r="S416" s="191">
        <v>0</v>
      </c>
      <c r="T416" s="192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3" t="s">
        <v>123</v>
      </c>
      <c r="AT416" s="193" t="s">
        <v>118</v>
      </c>
      <c r="AU416" s="193" t="s">
        <v>72</v>
      </c>
      <c r="AY416" s="14" t="s">
        <v>124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4" t="s">
        <v>79</v>
      </c>
      <c r="BK416" s="194">
        <f>ROUND(I416*H416,2)</f>
        <v>0</v>
      </c>
      <c r="BL416" s="14" t="s">
        <v>123</v>
      </c>
      <c r="BM416" s="193" t="s">
        <v>706</v>
      </c>
    </row>
    <row r="417" s="2" customFormat="1">
      <c r="A417" s="35"/>
      <c r="B417" s="36"/>
      <c r="C417" s="37"/>
      <c r="D417" s="195" t="s">
        <v>125</v>
      </c>
      <c r="E417" s="37"/>
      <c r="F417" s="196" t="s">
        <v>705</v>
      </c>
      <c r="G417" s="37"/>
      <c r="H417" s="37"/>
      <c r="I417" s="197"/>
      <c r="J417" s="37"/>
      <c r="K417" s="37"/>
      <c r="L417" s="41"/>
      <c r="M417" s="198"/>
      <c r="N417" s="199"/>
      <c r="O417" s="81"/>
      <c r="P417" s="81"/>
      <c r="Q417" s="81"/>
      <c r="R417" s="81"/>
      <c r="S417" s="81"/>
      <c r="T417" s="82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4" t="s">
        <v>125</v>
      </c>
      <c r="AU417" s="14" t="s">
        <v>72</v>
      </c>
    </row>
    <row r="418" s="2" customFormat="1" ht="24.15" customHeight="1">
      <c r="A418" s="35"/>
      <c r="B418" s="36"/>
      <c r="C418" s="182" t="s">
        <v>418</v>
      </c>
      <c r="D418" s="182" t="s">
        <v>118</v>
      </c>
      <c r="E418" s="183" t="s">
        <v>707</v>
      </c>
      <c r="F418" s="184" t="s">
        <v>708</v>
      </c>
      <c r="G418" s="185" t="s">
        <v>121</v>
      </c>
      <c r="H418" s="186">
        <v>0.10000000000000001</v>
      </c>
      <c r="I418" s="187"/>
      <c r="J418" s="188">
        <f>ROUND(I418*H418,2)</f>
        <v>0</v>
      </c>
      <c r="K418" s="184" t="s">
        <v>122</v>
      </c>
      <c r="L418" s="41"/>
      <c r="M418" s="189" t="s">
        <v>19</v>
      </c>
      <c r="N418" s="190" t="s">
        <v>43</v>
      </c>
      <c r="O418" s="81"/>
      <c r="P418" s="191">
        <f>O418*H418</f>
        <v>0</v>
      </c>
      <c r="Q418" s="191">
        <v>0</v>
      </c>
      <c r="R418" s="191">
        <f>Q418*H418</f>
        <v>0</v>
      </c>
      <c r="S418" s="191">
        <v>0</v>
      </c>
      <c r="T418" s="192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3" t="s">
        <v>123</v>
      </c>
      <c r="AT418" s="193" t="s">
        <v>118</v>
      </c>
      <c r="AU418" s="193" t="s">
        <v>72</v>
      </c>
      <c r="AY418" s="14" t="s">
        <v>124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4" t="s">
        <v>79</v>
      </c>
      <c r="BK418" s="194">
        <f>ROUND(I418*H418,2)</f>
        <v>0</v>
      </c>
      <c r="BL418" s="14" t="s">
        <v>123</v>
      </c>
      <c r="BM418" s="193" t="s">
        <v>709</v>
      </c>
    </row>
    <row r="419" s="2" customFormat="1">
      <c r="A419" s="35"/>
      <c r="B419" s="36"/>
      <c r="C419" s="37"/>
      <c r="D419" s="195" t="s">
        <v>125</v>
      </c>
      <c r="E419" s="37"/>
      <c r="F419" s="196" t="s">
        <v>708</v>
      </c>
      <c r="G419" s="37"/>
      <c r="H419" s="37"/>
      <c r="I419" s="197"/>
      <c r="J419" s="37"/>
      <c r="K419" s="37"/>
      <c r="L419" s="41"/>
      <c r="M419" s="198"/>
      <c r="N419" s="199"/>
      <c r="O419" s="81"/>
      <c r="P419" s="81"/>
      <c r="Q419" s="81"/>
      <c r="R419" s="81"/>
      <c r="S419" s="81"/>
      <c r="T419" s="82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4" t="s">
        <v>125</v>
      </c>
      <c r="AU419" s="14" t="s">
        <v>72</v>
      </c>
    </row>
    <row r="420" s="2" customFormat="1" ht="24.15" customHeight="1">
      <c r="A420" s="35"/>
      <c r="B420" s="36"/>
      <c r="C420" s="182" t="s">
        <v>710</v>
      </c>
      <c r="D420" s="182" t="s">
        <v>118</v>
      </c>
      <c r="E420" s="183" t="s">
        <v>711</v>
      </c>
      <c r="F420" s="184" t="s">
        <v>712</v>
      </c>
      <c r="G420" s="185" t="s">
        <v>121</v>
      </c>
      <c r="H420" s="186">
        <v>0.20000000000000001</v>
      </c>
      <c r="I420" s="187"/>
      <c r="J420" s="188">
        <f>ROUND(I420*H420,2)</f>
        <v>0</v>
      </c>
      <c r="K420" s="184" t="s">
        <v>122</v>
      </c>
      <c r="L420" s="41"/>
      <c r="M420" s="189" t="s">
        <v>19</v>
      </c>
      <c r="N420" s="190" t="s">
        <v>43</v>
      </c>
      <c r="O420" s="81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93" t="s">
        <v>123</v>
      </c>
      <c r="AT420" s="193" t="s">
        <v>118</v>
      </c>
      <c r="AU420" s="193" t="s">
        <v>72</v>
      </c>
      <c r="AY420" s="14" t="s">
        <v>124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14" t="s">
        <v>79</v>
      </c>
      <c r="BK420" s="194">
        <f>ROUND(I420*H420,2)</f>
        <v>0</v>
      </c>
      <c r="BL420" s="14" t="s">
        <v>123</v>
      </c>
      <c r="BM420" s="193" t="s">
        <v>713</v>
      </c>
    </row>
    <row r="421" s="2" customFormat="1">
      <c r="A421" s="35"/>
      <c r="B421" s="36"/>
      <c r="C421" s="37"/>
      <c r="D421" s="195" t="s">
        <v>125</v>
      </c>
      <c r="E421" s="37"/>
      <c r="F421" s="196" t="s">
        <v>712</v>
      </c>
      <c r="G421" s="37"/>
      <c r="H421" s="37"/>
      <c r="I421" s="197"/>
      <c r="J421" s="37"/>
      <c r="K421" s="37"/>
      <c r="L421" s="41"/>
      <c r="M421" s="198"/>
      <c r="N421" s="199"/>
      <c r="O421" s="81"/>
      <c r="P421" s="81"/>
      <c r="Q421" s="81"/>
      <c r="R421" s="81"/>
      <c r="S421" s="81"/>
      <c r="T421" s="82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4" t="s">
        <v>125</v>
      </c>
      <c r="AU421" s="14" t="s">
        <v>72</v>
      </c>
    </row>
    <row r="422" s="2" customFormat="1" ht="24.15" customHeight="1">
      <c r="A422" s="35"/>
      <c r="B422" s="36"/>
      <c r="C422" s="182" t="s">
        <v>422</v>
      </c>
      <c r="D422" s="182" t="s">
        <v>118</v>
      </c>
      <c r="E422" s="183" t="s">
        <v>714</v>
      </c>
      <c r="F422" s="184" t="s">
        <v>715</v>
      </c>
      <c r="G422" s="185" t="s">
        <v>121</v>
      </c>
      <c r="H422" s="186">
        <v>0.20000000000000001</v>
      </c>
      <c r="I422" s="187"/>
      <c r="J422" s="188">
        <f>ROUND(I422*H422,2)</f>
        <v>0</v>
      </c>
      <c r="K422" s="184" t="s">
        <v>122</v>
      </c>
      <c r="L422" s="41"/>
      <c r="M422" s="189" t="s">
        <v>19</v>
      </c>
      <c r="N422" s="190" t="s">
        <v>43</v>
      </c>
      <c r="O422" s="81"/>
      <c r="P422" s="191">
        <f>O422*H422</f>
        <v>0</v>
      </c>
      <c r="Q422" s="191">
        <v>0</v>
      </c>
      <c r="R422" s="191">
        <f>Q422*H422</f>
        <v>0</v>
      </c>
      <c r="S422" s="191">
        <v>0</v>
      </c>
      <c r="T422" s="192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93" t="s">
        <v>123</v>
      </c>
      <c r="AT422" s="193" t="s">
        <v>118</v>
      </c>
      <c r="AU422" s="193" t="s">
        <v>72</v>
      </c>
      <c r="AY422" s="14" t="s">
        <v>124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4" t="s">
        <v>79</v>
      </c>
      <c r="BK422" s="194">
        <f>ROUND(I422*H422,2)</f>
        <v>0</v>
      </c>
      <c r="BL422" s="14" t="s">
        <v>123</v>
      </c>
      <c r="BM422" s="193" t="s">
        <v>716</v>
      </c>
    </row>
    <row r="423" s="2" customFormat="1">
      <c r="A423" s="35"/>
      <c r="B423" s="36"/>
      <c r="C423" s="37"/>
      <c r="D423" s="195" t="s">
        <v>125</v>
      </c>
      <c r="E423" s="37"/>
      <c r="F423" s="196" t="s">
        <v>715</v>
      </c>
      <c r="G423" s="37"/>
      <c r="H423" s="37"/>
      <c r="I423" s="197"/>
      <c r="J423" s="37"/>
      <c r="K423" s="37"/>
      <c r="L423" s="41"/>
      <c r="M423" s="198"/>
      <c r="N423" s="199"/>
      <c r="O423" s="81"/>
      <c r="P423" s="81"/>
      <c r="Q423" s="81"/>
      <c r="R423" s="81"/>
      <c r="S423" s="81"/>
      <c r="T423" s="82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4" t="s">
        <v>125</v>
      </c>
      <c r="AU423" s="14" t="s">
        <v>72</v>
      </c>
    </row>
    <row r="424" s="2" customFormat="1" ht="24.15" customHeight="1">
      <c r="A424" s="35"/>
      <c r="B424" s="36"/>
      <c r="C424" s="182" t="s">
        <v>717</v>
      </c>
      <c r="D424" s="182" t="s">
        <v>118</v>
      </c>
      <c r="E424" s="183" t="s">
        <v>718</v>
      </c>
      <c r="F424" s="184" t="s">
        <v>719</v>
      </c>
      <c r="G424" s="185" t="s">
        <v>121</v>
      </c>
      <c r="H424" s="186">
        <v>0.20000000000000001</v>
      </c>
      <c r="I424" s="187"/>
      <c r="J424" s="188">
        <f>ROUND(I424*H424,2)</f>
        <v>0</v>
      </c>
      <c r="K424" s="184" t="s">
        <v>122</v>
      </c>
      <c r="L424" s="41"/>
      <c r="M424" s="189" t="s">
        <v>19</v>
      </c>
      <c r="N424" s="190" t="s">
        <v>43</v>
      </c>
      <c r="O424" s="81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93" t="s">
        <v>123</v>
      </c>
      <c r="AT424" s="193" t="s">
        <v>118</v>
      </c>
      <c r="AU424" s="193" t="s">
        <v>72</v>
      </c>
      <c r="AY424" s="14" t="s">
        <v>124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4" t="s">
        <v>79</v>
      </c>
      <c r="BK424" s="194">
        <f>ROUND(I424*H424,2)</f>
        <v>0</v>
      </c>
      <c r="BL424" s="14" t="s">
        <v>123</v>
      </c>
      <c r="BM424" s="193" t="s">
        <v>720</v>
      </c>
    </row>
    <row r="425" s="2" customFormat="1">
      <c r="A425" s="35"/>
      <c r="B425" s="36"/>
      <c r="C425" s="37"/>
      <c r="D425" s="195" t="s">
        <v>125</v>
      </c>
      <c r="E425" s="37"/>
      <c r="F425" s="196" t="s">
        <v>719</v>
      </c>
      <c r="G425" s="37"/>
      <c r="H425" s="37"/>
      <c r="I425" s="197"/>
      <c r="J425" s="37"/>
      <c r="K425" s="37"/>
      <c r="L425" s="41"/>
      <c r="M425" s="198"/>
      <c r="N425" s="199"/>
      <c r="O425" s="81"/>
      <c r="P425" s="81"/>
      <c r="Q425" s="81"/>
      <c r="R425" s="81"/>
      <c r="S425" s="81"/>
      <c r="T425" s="82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4" t="s">
        <v>125</v>
      </c>
      <c r="AU425" s="14" t="s">
        <v>72</v>
      </c>
    </row>
    <row r="426" s="2" customFormat="1" ht="24.15" customHeight="1">
      <c r="A426" s="35"/>
      <c r="B426" s="36"/>
      <c r="C426" s="182" t="s">
        <v>425</v>
      </c>
      <c r="D426" s="182" t="s">
        <v>118</v>
      </c>
      <c r="E426" s="183" t="s">
        <v>721</v>
      </c>
      <c r="F426" s="184" t="s">
        <v>722</v>
      </c>
      <c r="G426" s="185" t="s">
        <v>121</v>
      </c>
      <c r="H426" s="186">
        <v>0.10000000000000001</v>
      </c>
      <c r="I426" s="187"/>
      <c r="J426" s="188">
        <f>ROUND(I426*H426,2)</f>
        <v>0</v>
      </c>
      <c r="K426" s="184" t="s">
        <v>122</v>
      </c>
      <c r="L426" s="41"/>
      <c r="M426" s="189" t="s">
        <v>19</v>
      </c>
      <c r="N426" s="190" t="s">
        <v>43</v>
      </c>
      <c r="O426" s="81"/>
      <c r="P426" s="191">
        <f>O426*H426</f>
        <v>0</v>
      </c>
      <c r="Q426" s="191">
        <v>0</v>
      </c>
      <c r="R426" s="191">
        <f>Q426*H426</f>
        <v>0</v>
      </c>
      <c r="S426" s="191">
        <v>0</v>
      </c>
      <c r="T426" s="192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93" t="s">
        <v>123</v>
      </c>
      <c r="AT426" s="193" t="s">
        <v>118</v>
      </c>
      <c r="AU426" s="193" t="s">
        <v>72</v>
      </c>
      <c r="AY426" s="14" t="s">
        <v>124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4" t="s">
        <v>79</v>
      </c>
      <c r="BK426" s="194">
        <f>ROUND(I426*H426,2)</f>
        <v>0</v>
      </c>
      <c r="BL426" s="14" t="s">
        <v>123</v>
      </c>
      <c r="BM426" s="193" t="s">
        <v>723</v>
      </c>
    </row>
    <row r="427" s="2" customFormat="1">
      <c r="A427" s="35"/>
      <c r="B427" s="36"/>
      <c r="C427" s="37"/>
      <c r="D427" s="195" t="s">
        <v>125</v>
      </c>
      <c r="E427" s="37"/>
      <c r="F427" s="196" t="s">
        <v>722</v>
      </c>
      <c r="G427" s="37"/>
      <c r="H427" s="37"/>
      <c r="I427" s="197"/>
      <c r="J427" s="37"/>
      <c r="K427" s="37"/>
      <c r="L427" s="41"/>
      <c r="M427" s="198"/>
      <c r="N427" s="199"/>
      <c r="O427" s="81"/>
      <c r="P427" s="81"/>
      <c r="Q427" s="81"/>
      <c r="R427" s="81"/>
      <c r="S427" s="81"/>
      <c r="T427" s="82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4" t="s">
        <v>125</v>
      </c>
      <c r="AU427" s="14" t="s">
        <v>72</v>
      </c>
    </row>
    <row r="428" s="2" customFormat="1" ht="24.15" customHeight="1">
      <c r="A428" s="35"/>
      <c r="B428" s="36"/>
      <c r="C428" s="182" t="s">
        <v>724</v>
      </c>
      <c r="D428" s="182" t="s">
        <v>118</v>
      </c>
      <c r="E428" s="183" t="s">
        <v>725</v>
      </c>
      <c r="F428" s="184" t="s">
        <v>726</v>
      </c>
      <c r="G428" s="185" t="s">
        <v>121</v>
      </c>
      <c r="H428" s="186">
        <v>0.10000000000000001</v>
      </c>
      <c r="I428" s="187"/>
      <c r="J428" s="188">
        <f>ROUND(I428*H428,2)</f>
        <v>0</v>
      </c>
      <c r="K428" s="184" t="s">
        <v>122</v>
      </c>
      <c r="L428" s="41"/>
      <c r="M428" s="189" t="s">
        <v>19</v>
      </c>
      <c r="N428" s="190" t="s">
        <v>43</v>
      </c>
      <c r="O428" s="81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3" t="s">
        <v>123</v>
      </c>
      <c r="AT428" s="193" t="s">
        <v>118</v>
      </c>
      <c r="AU428" s="193" t="s">
        <v>72</v>
      </c>
      <c r="AY428" s="14" t="s">
        <v>124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4" t="s">
        <v>79</v>
      </c>
      <c r="BK428" s="194">
        <f>ROUND(I428*H428,2)</f>
        <v>0</v>
      </c>
      <c r="BL428" s="14" t="s">
        <v>123</v>
      </c>
      <c r="BM428" s="193" t="s">
        <v>727</v>
      </c>
    </row>
    <row r="429" s="2" customFormat="1">
      <c r="A429" s="35"/>
      <c r="B429" s="36"/>
      <c r="C429" s="37"/>
      <c r="D429" s="195" t="s">
        <v>125</v>
      </c>
      <c r="E429" s="37"/>
      <c r="F429" s="196" t="s">
        <v>726</v>
      </c>
      <c r="G429" s="37"/>
      <c r="H429" s="37"/>
      <c r="I429" s="197"/>
      <c r="J429" s="37"/>
      <c r="K429" s="37"/>
      <c r="L429" s="41"/>
      <c r="M429" s="198"/>
      <c r="N429" s="199"/>
      <c r="O429" s="81"/>
      <c r="P429" s="81"/>
      <c r="Q429" s="81"/>
      <c r="R429" s="81"/>
      <c r="S429" s="81"/>
      <c r="T429" s="82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4" t="s">
        <v>125</v>
      </c>
      <c r="AU429" s="14" t="s">
        <v>72</v>
      </c>
    </row>
    <row r="430" s="2" customFormat="1" ht="24.15" customHeight="1">
      <c r="A430" s="35"/>
      <c r="B430" s="36"/>
      <c r="C430" s="182" t="s">
        <v>429</v>
      </c>
      <c r="D430" s="182" t="s">
        <v>118</v>
      </c>
      <c r="E430" s="183" t="s">
        <v>728</v>
      </c>
      <c r="F430" s="184" t="s">
        <v>729</v>
      </c>
      <c r="G430" s="185" t="s">
        <v>121</v>
      </c>
      <c r="H430" s="186">
        <v>0.10000000000000001</v>
      </c>
      <c r="I430" s="187"/>
      <c r="J430" s="188">
        <f>ROUND(I430*H430,2)</f>
        <v>0</v>
      </c>
      <c r="K430" s="184" t="s">
        <v>122</v>
      </c>
      <c r="L430" s="41"/>
      <c r="M430" s="189" t="s">
        <v>19</v>
      </c>
      <c r="N430" s="190" t="s">
        <v>43</v>
      </c>
      <c r="O430" s="81"/>
      <c r="P430" s="191">
        <f>O430*H430</f>
        <v>0</v>
      </c>
      <c r="Q430" s="191">
        <v>0</v>
      </c>
      <c r="R430" s="191">
        <f>Q430*H430</f>
        <v>0</v>
      </c>
      <c r="S430" s="191">
        <v>0</v>
      </c>
      <c r="T430" s="19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93" t="s">
        <v>123</v>
      </c>
      <c r="AT430" s="193" t="s">
        <v>118</v>
      </c>
      <c r="AU430" s="193" t="s">
        <v>72</v>
      </c>
      <c r="AY430" s="14" t="s">
        <v>124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4" t="s">
        <v>79</v>
      </c>
      <c r="BK430" s="194">
        <f>ROUND(I430*H430,2)</f>
        <v>0</v>
      </c>
      <c r="BL430" s="14" t="s">
        <v>123</v>
      </c>
      <c r="BM430" s="193" t="s">
        <v>730</v>
      </c>
    </row>
    <row r="431" s="2" customFormat="1">
      <c r="A431" s="35"/>
      <c r="B431" s="36"/>
      <c r="C431" s="37"/>
      <c r="D431" s="195" t="s">
        <v>125</v>
      </c>
      <c r="E431" s="37"/>
      <c r="F431" s="196" t="s">
        <v>729</v>
      </c>
      <c r="G431" s="37"/>
      <c r="H431" s="37"/>
      <c r="I431" s="197"/>
      <c r="J431" s="37"/>
      <c r="K431" s="37"/>
      <c r="L431" s="41"/>
      <c r="M431" s="198"/>
      <c r="N431" s="199"/>
      <c r="O431" s="81"/>
      <c r="P431" s="81"/>
      <c r="Q431" s="81"/>
      <c r="R431" s="81"/>
      <c r="S431" s="81"/>
      <c r="T431" s="82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4" t="s">
        <v>125</v>
      </c>
      <c r="AU431" s="14" t="s">
        <v>72</v>
      </c>
    </row>
    <row r="432" s="2" customFormat="1" ht="24.15" customHeight="1">
      <c r="A432" s="35"/>
      <c r="B432" s="36"/>
      <c r="C432" s="182" t="s">
        <v>731</v>
      </c>
      <c r="D432" s="182" t="s">
        <v>118</v>
      </c>
      <c r="E432" s="183" t="s">
        <v>732</v>
      </c>
      <c r="F432" s="184" t="s">
        <v>733</v>
      </c>
      <c r="G432" s="185" t="s">
        <v>121</v>
      </c>
      <c r="H432" s="186">
        <v>0.10000000000000001</v>
      </c>
      <c r="I432" s="187"/>
      <c r="J432" s="188">
        <f>ROUND(I432*H432,2)</f>
        <v>0</v>
      </c>
      <c r="K432" s="184" t="s">
        <v>122</v>
      </c>
      <c r="L432" s="41"/>
      <c r="M432" s="189" t="s">
        <v>19</v>
      </c>
      <c r="N432" s="190" t="s">
        <v>43</v>
      </c>
      <c r="O432" s="81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3" t="s">
        <v>123</v>
      </c>
      <c r="AT432" s="193" t="s">
        <v>118</v>
      </c>
      <c r="AU432" s="193" t="s">
        <v>72</v>
      </c>
      <c r="AY432" s="14" t="s">
        <v>124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14" t="s">
        <v>79</v>
      </c>
      <c r="BK432" s="194">
        <f>ROUND(I432*H432,2)</f>
        <v>0</v>
      </c>
      <c r="BL432" s="14" t="s">
        <v>123</v>
      </c>
      <c r="BM432" s="193" t="s">
        <v>734</v>
      </c>
    </row>
    <row r="433" s="2" customFormat="1">
      <c r="A433" s="35"/>
      <c r="B433" s="36"/>
      <c r="C433" s="37"/>
      <c r="D433" s="195" t="s">
        <v>125</v>
      </c>
      <c r="E433" s="37"/>
      <c r="F433" s="196" t="s">
        <v>733</v>
      </c>
      <c r="G433" s="37"/>
      <c r="H433" s="37"/>
      <c r="I433" s="197"/>
      <c r="J433" s="37"/>
      <c r="K433" s="37"/>
      <c r="L433" s="41"/>
      <c r="M433" s="198"/>
      <c r="N433" s="199"/>
      <c r="O433" s="81"/>
      <c r="P433" s="81"/>
      <c r="Q433" s="81"/>
      <c r="R433" s="81"/>
      <c r="S433" s="81"/>
      <c r="T433" s="82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4" t="s">
        <v>125</v>
      </c>
      <c r="AU433" s="14" t="s">
        <v>72</v>
      </c>
    </row>
    <row r="434" s="2" customFormat="1" ht="24.15" customHeight="1">
      <c r="A434" s="35"/>
      <c r="B434" s="36"/>
      <c r="C434" s="182" t="s">
        <v>432</v>
      </c>
      <c r="D434" s="182" t="s">
        <v>118</v>
      </c>
      <c r="E434" s="183" t="s">
        <v>735</v>
      </c>
      <c r="F434" s="184" t="s">
        <v>736</v>
      </c>
      <c r="G434" s="185" t="s">
        <v>121</v>
      </c>
      <c r="H434" s="186">
        <v>0.20000000000000001</v>
      </c>
      <c r="I434" s="187"/>
      <c r="J434" s="188">
        <f>ROUND(I434*H434,2)</f>
        <v>0</v>
      </c>
      <c r="K434" s="184" t="s">
        <v>122</v>
      </c>
      <c r="L434" s="41"/>
      <c r="M434" s="189" t="s">
        <v>19</v>
      </c>
      <c r="N434" s="190" t="s">
        <v>43</v>
      </c>
      <c r="O434" s="81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3" t="s">
        <v>123</v>
      </c>
      <c r="AT434" s="193" t="s">
        <v>118</v>
      </c>
      <c r="AU434" s="193" t="s">
        <v>72</v>
      </c>
      <c r="AY434" s="14" t="s">
        <v>124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4" t="s">
        <v>79</v>
      </c>
      <c r="BK434" s="194">
        <f>ROUND(I434*H434,2)</f>
        <v>0</v>
      </c>
      <c r="BL434" s="14" t="s">
        <v>123</v>
      </c>
      <c r="BM434" s="193" t="s">
        <v>737</v>
      </c>
    </row>
    <row r="435" s="2" customFormat="1">
      <c r="A435" s="35"/>
      <c r="B435" s="36"/>
      <c r="C435" s="37"/>
      <c r="D435" s="195" t="s">
        <v>125</v>
      </c>
      <c r="E435" s="37"/>
      <c r="F435" s="196" t="s">
        <v>736</v>
      </c>
      <c r="G435" s="37"/>
      <c r="H435" s="37"/>
      <c r="I435" s="197"/>
      <c r="J435" s="37"/>
      <c r="K435" s="37"/>
      <c r="L435" s="41"/>
      <c r="M435" s="198"/>
      <c r="N435" s="199"/>
      <c r="O435" s="81"/>
      <c r="P435" s="81"/>
      <c r="Q435" s="81"/>
      <c r="R435" s="81"/>
      <c r="S435" s="81"/>
      <c r="T435" s="82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4" t="s">
        <v>125</v>
      </c>
      <c r="AU435" s="14" t="s">
        <v>72</v>
      </c>
    </row>
    <row r="436" s="2" customFormat="1" ht="24.15" customHeight="1">
      <c r="A436" s="35"/>
      <c r="B436" s="36"/>
      <c r="C436" s="182" t="s">
        <v>738</v>
      </c>
      <c r="D436" s="182" t="s">
        <v>118</v>
      </c>
      <c r="E436" s="183" t="s">
        <v>739</v>
      </c>
      <c r="F436" s="184" t="s">
        <v>740</v>
      </c>
      <c r="G436" s="185" t="s">
        <v>121</v>
      </c>
      <c r="H436" s="186">
        <v>0.20000000000000001</v>
      </c>
      <c r="I436" s="187"/>
      <c r="J436" s="188">
        <f>ROUND(I436*H436,2)</f>
        <v>0</v>
      </c>
      <c r="K436" s="184" t="s">
        <v>122</v>
      </c>
      <c r="L436" s="41"/>
      <c r="M436" s="189" t="s">
        <v>19</v>
      </c>
      <c r="N436" s="190" t="s">
        <v>43</v>
      </c>
      <c r="O436" s="81"/>
      <c r="P436" s="191">
        <f>O436*H436</f>
        <v>0</v>
      </c>
      <c r="Q436" s="191">
        <v>0</v>
      </c>
      <c r="R436" s="191">
        <f>Q436*H436</f>
        <v>0</v>
      </c>
      <c r="S436" s="191">
        <v>0</v>
      </c>
      <c r="T436" s="19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3" t="s">
        <v>123</v>
      </c>
      <c r="AT436" s="193" t="s">
        <v>118</v>
      </c>
      <c r="AU436" s="193" t="s">
        <v>72</v>
      </c>
      <c r="AY436" s="14" t="s">
        <v>124</v>
      </c>
      <c r="BE436" s="194">
        <f>IF(N436="základní",J436,0)</f>
        <v>0</v>
      </c>
      <c r="BF436" s="194">
        <f>IF(N436="snížená",J436,0)</f>
        <v>0</v>
      </c>
      <c r="BG436" s="194">
        <f>IF(N436="zákl. přenesená",J436,0)</f>
        <v>0</v>
      </c>
      <c r="BH436" s="194">
        <f>IF(N436="sníž. přenesená",J436,0)</f>
        <v>0</v>
      </c>
      <c r="BI436" s="194">
        <f>IF(N436="nulová",J436,0)</f>
        <v>0</v>
      </c>
      <c r="BJ436" s="14" t="s">
        <v>79</v>
      </c>
      <c r="BK436" s="194">
        <f>ROUND(I436*H436,2)</f>
        <v>0</v>
      </c>
      <c r="BL436" s="14" t="s">
        <v>123</v>
      </c>
      <c r="BM436" s="193" t="s">
        <v>741</v>
      </c>
    </row>
    <row r="437" s="2" customFormat="1">
      <c r="A437" s="35"/>
      <c r="B437" s="36"/>
      <c r="C437" s="37"/>
      <c r="D437" s="195" t="s">
        <v>125</v>
      </c>
      <c r="E437" s="37"/>
      <c r="F437" s="196" t="s">
        <v>740</v>
      </c>
      <c r="G437" s="37"/>
      <c r="H437" s="37"/>
      <c r="I437" s="197"/>
      <c r="J437" s="37"/>
      <c r="K437" s="37"/>
      <c r="L437" s="41"/>
      <c r="M437" s="198"/>
      <c r="N437" s="199"/>
      <c r="O437" s="81"/>
      <c r="P437" s="81"/>
      <c r="Q437" s="81"/>
      <c r="R437" s="81"/>
      <c r="S437" s="81"/>
      <c r="T437" s="82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4" t="s">
        <v>125</v>
      </c>
      <c r="AU437" s="14" t="s">
        <v>72</v>
      </c>
    </row>
    <row r="438" s="2" customFormat="1" ht="24.15" customHeight="1">
      <c r="A438" s="35"/>
      <c r="B438" s="36"/>
      <c r="C438" s="182" t="s">
        <v>436</v>
      </c>
      <c r="D438" s="182" t="s">
        <v>118</v>
      </c>
      <c r="E438" s="183" t="s">
        <v>742</v>
      </c>
      <c r="F438" s="184" t="s">
        <v>743</v>
      </c>
      <c r="G438" s="185" t="s">
        <v>121</v>
      </c>
      <c r="H438" s="186">
        <v>0.20000000000000001</v>
      </c>
      <c r="I438" s="187"/>
      <c r="J438" s="188">
        <f>ROUND(I438*H438,2)</f>
        <v>0</v>
      </c>
      <c r="K438" s="184" t="s">
        <v>122</v>
      </c>
      <c r="L438" s="41"/>
      <c r="M438" s="189" t="s">
        <v>19</v>
      </c>
      <c r="N438" s="190" t="s">
        <v>43</v>
      </c>
      <c r="O438" s="81"/>
      <c r="P438" s="191">
        <f>O438*H438</f>
        <v>0</v>
      </c>
      <c r="Q438" s="191">
        <v>0</v>
      </c>
      <c r="R438" s="191">
        <f>Q438*H438</f>
        <v>0</v>
      </c>
      <c r="S438" s="191">
        <v>0</v>
      </c>
      <c r="T438" s="192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3" t="s">
        <v>123</v>
      </c>
      <c r="AT438" s="193" t="s">
        <v>118</v>
      </c>
      <c r="AU438" s="193" t="s">
        <v>72</v>
      </c>
      <c r="AY438" s="14" t="s">
        <v>124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4" t="s">
        <v>79</v>
      </c>
      <c r="BK438" s="194">
        <f>ROUND(I438*H438,2)</f>
        <v>0</v>
      </c>
      <c r="BL438" s="14" t="s">
        <v>123</v>
      </c>
      <c r="BM438" s="193" t="s">
        <v>744</v>
      </c>
    </row>
    <row r="439" s="2" customFormat="1">
      <c r="A439" s="35"/>
      <c r="B439" s="36"/>
      <c r="C439" s="37"/>
      <c r="D439" s="195" t="s">
        <v>125</v>
      </c>
      <c r="E439" s="37"/>
      <c r="F439" s="196" t="s">
        <v>743</v>
      </c>
      <c r="G439" s="37"/>
      <c r="H439" s="37"/>
      <c r="I439" s="197"/>
      <c r="J439" s="37"/>
      <c r="K439" s="37"/>
      <c r="L439" s="41"/>
      <c r="M439" s="198"/>
      <c r="N439" s="199"/>
      <c r="O439" s="81"/>
      <c r="P439" s="81"/>
      <c r="Q439" s="81"/>
      <c r="R439" s="81"/>
      <c r="S439" s="81"/>
      <c r="T439" s="82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4" t="s">
        <v>125</v>
      </c>
      <c r="AU439" s="14" t="s">
        <v>72</v>
      </c>
    </row>
    <row r="440" s="2" customFormat="1" ht="24.15" customHeight="1">
      <c r="A440" s="35"/>
      <c r="B440" s="36"/>
      <c r="C440" s="182" t="s">
        <v>745</v>
      </c>
      <c r="D440" s="182" t="s">
        <v>118</v>
      </c>
      <c r="E440" s="183" t="s">
        <v>746</v>
      </c>
      <c r="F440" s="184" t="s">
        <v>747</v>
      </c>
      <c r="G440" s="185" t="s">
        <v>121</v>
      </c>
      <c r="H440" s="186">
        <v>0.050000000000000003</v>
      </c>
      <c r="I440" s="187"/>
      <c r="J440" s="188">
        <f>ROUND(I440*H440,2)</f>
        <v>0</v>
      </c>
      <c r="K440" s="184" t="s">
        <v>122</v>
      </c>
      <c r="L440" s="41"/>
      <c r="M440" s="189" t="s">
        <v>19</v>
      </c>
      <c r="N440" s="190" t="s">
        <v>43</v>
      </c>
      <c r="O440" s="81"/>
      <c r="P440" s="191">
        <f>O440*H440</f>
        <v>0</v>
      </c>
      <c r="Q440" s="191">
        <v>0</v>
      </c>
      <c r="R440" s="191">
        <f>Q440*H440</f>
        <v>0</v>
      </c>
      <c r="S440" s="191">
        <v>0</v>
      </c>
      <c r="T440" s="19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3" t="s">
        <v>123</v>
      </c>
      <c r="AT440" s="193" t="s">
        <v>118</v>
      </c>
      <c r="AU440" s="193" t="s">
        <v>72</v>
      </c>
      <c r="AY440" s="14" t="s">
        <v>124</v>
      </c>
      <c r="BE440" s="194">
        <f>IF(N440="základní",J440,0)</f>
        <v>0</v>
      </c>
      <c r="BF440" s="194">
        <f>IF(N440="snížená",J440,0)</f>
        <v>0</v>
      </c>
      <c r="BG440" s="194">
        <f>IF(N440="zákl. přenesená",J440,0)</f>
        <v>0</v>
      </c>
      <c r="BH440" s="194">
        <f>IF(N440="sníž. přenesená",J440,0)</f>
        <v>0</v>
      </c>
      <c r="BI440" s="194">
        <f>IF(N440="nulová",J440,0)</f>
        <v>0</v>
      </c>
      <c r="BJ440" s="14" t="s">
        <v>79</v>
      </c>
      <c r="BK440" s="194">
        <f>ROUND(I440*H440,2)</f>
        <v>0</v>
      </c>
      <c r="BL440" s="14" t="s">
        <v>123</v>
      </c>
      <c r="BM440" s="193" t="s">
        <v>748</v>
      </c>
    </row>
    <row r="441" s="2" customFormat="1">
      <c r="A441" s="35"/>
      <c r="B441" s="36"/>
      <c r="C441" s="37"/>
      <c r="D441" s="195" t="s">
        <v>125</v>
      </c>
      <c r="E441" s="37"/>
      <c r="F441" s="196" t="s">
        <v>747</v>
      </c>
      <c r="G441" s="37"/>
      <c r="H441" s="37"/>
      <c r="I441" s="197"/>
      <c r="J441" s="37"/>
      <c r="K441" s="37"/>
      <c r="L441" s="41"/>
      <c r="M441" s="198"/>
      <c r="N441" s="199"/>
      <c r="O441" s="81"/>
      <c r="P441" s="81"/>
      <c r="Q441" s="81"/>
      <c r="R441" s="81"/>
      <c r="S441" s="81"/>
      <c r="T441" s="82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4" t="s">
        <v>125</v>
      </c>
      <c r="AU441" s="14" t="s">
        <v>72</v>
      </c>
    </row>
    <row r="442" s="2" customFormat="1" ht="24.15" customHeight="1">
      <c r="A442" s="35"/>
      <c r="B442" s="36"/>
      <c r="C442" s="182" t="s">
        <v>439</v>
      </c>
      <c r="D442" s="182" t="s">
        <v>118</v>
      </c>
      <c r="E442" s="183" t="s">
        <v>749</v>
      </c>
      <c r="F442" s="184" t="s">
        <v>750</v>
      </c>
      <c r="G442" s="185" t="s">
        <v>121</v>
      </c>
      <c r="H442" s="186">
        <v>0.050000000000000003</v>
      </c>
      <c r="I442" s="187"/>
      <c r="J442" s="188">
        <f>ROUND(I442*H442,2)</f>
        <v>0</v>
      </c>
      <c r="K442" s="184" t="s">
        <v>122</v>
      </c>
      <c r="L442" s="41"/>
      <c r="M442" s="189" t="s">
        <v>19</v>
      </c>
      <c r="N442" s="190" t="s">
        <v>43</v>
      </c>
      <c r="O442" s="81"/>
      <c r="P442" s="191">
        <f>O442*H442</f>
        <v>0</v>
      </c>
      <c r="Q442" s="191">
        <v>0</v>
      </c>
      <c r="R442" s="191">
        <f>Q442*H442</f>
        <v>0</v>
      </c>
      <c r="S442" s="191">
        <v>0</v>
      </c>
      <c r="T442" s="19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93" t="s">
        <v>123</v>
      </c>
      <c r="AT442" s="193" t="s">
        <v>118</v>
      </c>
      <c r="AU442" s="193" t="s">
        <v>72</v>
      </c>
      <c r="AY442" s="14" t="s">
        <v>124</v>
      </c>
      <c r="BE442" s="194">
        <f>IF(N442="základní",J442,0)</f>
        <v>0</v>
      </c>
      <c r="BF442" s="194">
        <f>IF(N442="snížená",J442,0)</f>
        <v>0</v>
      </c>
      <c r="BG442" s="194">
        <f>IF(N442="zákl. přenesená",J442,0)</f>
        <v>0</v>
      </c>
      <c r="BH442" s="194">
        <f>IF(N442="sníž. přenesená",J442,0)</f>
        <v>0</v>
      </c>
      <c r="BI442" s="194">
        <f>IF(N442="nulová",J442,0)</f>
        <v>0</v>
      </c>
      <c r="BJ442" s="14" t="s">
        <v>79</v>
      </c>
      <c r="BK442" s="194">
        <f>ROUND(I442*H442,2)</f>
        <v>0</v>
      </c>
      <c r="BL442" s="14" t="s">
        <v>123</v>
      </c>
      <c r="BM442" s="193" t="s">
        <v>751</v>
      </c>
    </row>
    <row r="443" s="2" customFormat="1">
      <c r="A443" s="35"/>
      <c r="B443" s="36"/>
      <c r="C443" s="37"/>
      <c r="D443" s="195" t="s">
        <v>125</v>
      </c>
      <c r="E443" s="37"/>
      <c r="F443" s="196" t="s">
        <v>750</v>
      </c>
      <c r="G443" s="37"/>
      <c r="H443" s="37"/>
      <c r="I443" s="197"/>
      <c r="J443" s="37"/>
      <c r="K443" s="37"/>
      <c r="L443" s="41"/>
      <c r="M443" s="198"/>
      <c r="N443" s="199"/>
      <c r="O443" s="81"/>
      <c r="P443" s="81"/>
      <c r="Q443" s="81"/>
      <c r="R443" s="81"/>
      <c r="S443" s="81"/>
      <c r="T443" s="82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4" t="s">
        <v>125</v>
      </c>
      <c r="AU443" s="14" t="s">
        <v>72</v>
      </c>
    </row>
    <row r="444" s="2" customFormat="1" ht="24.15" customHeight="1">
      <c r="A444" s="35"/>
      <c r="B444" s="36"/>
      <c r="C444" s="182" t="s">
        <v>752</v>
      </c>
      <c r="D444" s="182" t="s">
        <v>118</v>
      </c>
      <c r="E444" s="183" t="s">
        <v>753</v>
      </c>
      <c r="F444" s="184" t="s">
        <v>754</v>
      </c>
      <c r="G444" s="185" t="s">
        <v>121</v>
      </c>
      <c r="H444" s="186">
        <v>0.050000000000000003</v>
      </c>
      <c r="I444" s="187"/>
      <c r="J444" s="188">
        <f>ROUND(I444*H444,2)</f>
        <v>0</v>
      </c>
      <c r="K444" s="184" t="s">
        <v>122</v>
      </c>
      <c r="L444" s="41"/>
      <c r="M444" s="189" t="s">
        <v>19</v>
      </c>
      <c r="N444" s="190" t="s">
        <v>43</v>
      </c>
      <c r="O444" s="81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3" t="s">
        <v>123</v>
      </c>
      <c r="AT444" s="193" t="s">
        <v>118</v>
      </c>
      <c r="AU444" s="193" t="s">
        <v>72</v>
      </c>
      <c r="AY444" s="14" t="s">
        <v>124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14" t="s">
        <v>79</v>
      </c>
      <c r="BK444" s="194">
        <f>ROUND(I444*H444,2)</f>
        <v>0</v>
      </c>
      <c r="BL444" s="14" t="s">
        <v>123</v>
      </c>
      <c r="BM444" s="193" t="s">
        <v>755</v>
      </c>
    </row>
    <row r="445" s="2" customFormat="1">
      <c r="A445" s="35"/>
      <c r="B445" s="36"/>
      <c r="C445" s="37"/>
      <c r="D445" s="195" t="s">
        <v>125</v>
      </c>
      <c r="E445" s="37"/>
      <c r="F445" s="196" t="s">
        <v>754</v>
      </c>
      <c r="G445" s="37"/>
      <c r="H445" s="37"/>
      <c r="I445" s="197"/>
      <c r="J445" s="37"/>
      <c r="K445" s="37"/>
      <c r="L445" s="41"/>
      <c r="M445" s="198"/>
      <c r="N445" s="199"/>
      <c r="O445" s="81"/>
      <c r="P445" s="81"/>
      <c r="Q445" s="81"/>
      <c r="R445" s="81"/>
      <c r="S445" s="81"/>
      <c r="T445" s="82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4" t="s">
        <v>125</v>
      </c>
      <c r="AU445" s="14" t="s">
        <v>72</v>
      </c>
    </row>
    <row r="446" s="2" customFormat="1" ht="24.15" customHeight="1">
      <c r="A446" s="35"/>
      <c r="B446" s="36"/>
      <c r="C446" s="182" t="s">
        <v>443</v>
      </c>
      <c r="D446" s="182" t="s">
        <v>118</v>
      </c>
      <c r="E446" s="183" t="s">
        <v>756</v>
      </c>
      <c r="F446" s="184" t="s">
        <v>757</v>
      </c>
      <c r="G446" s="185" t="s">
        <v>121</v>
      </c>
      <c r="H446" s="186">
        <v>0.050000000000000003</v>
      </c>
      <c r="I446" s="187"/>
      <c r="J446" s="188">
        <f>ROUND(I446*H446,2)</f>
        <v>0</v>
      </c>
      <c r="K446" s="184" t="s">
        <v>122</v>
      </c>
      <c r="L446" s="41"/>
      <c r="M446" s="189" t="s">
        <v>19</v>
      </c>
      <c r="N446" s="190" t="s">
        <v>43</v>
      </c>
      <c r="O446" s="81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93" t="s">
        <v>123</v>
      </c>
      <c r="AT446" s="193" t="s">
        <v>118</v>
      </c>
      <c r="AU446" s="193" t="s">
        <v>72</v>
      </c>
      <c r="AY446" s="14" t="s">
        <v>124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14" t="s">
        <v>79</v>
      </c>
      <c r="BK446" s="194">
        <f>ROUND(I446*H446,2)</f>
        <v>0</v>
      </c>
      <c r="BL446" s="14" t="s">
        <v>123</v>
      </c>
      <c r="BM446" s="193" t="s">
        <v>758</v>
      </c>
    </row>
    <row r="447" s="2" customFormat="1">
      <c r="A447" s="35"/>
      <c r="B447" s="36"/>
      <c r="C447" s="37"/>
      <c r="D447" s="195" t="s">
        <v>125</v>
      </c>
      <c r="E447" s="37"/>
      <c r="F447" s="196" t="s">
        <v>757</v>
      </c>
      <c r="G447" s="37"/>
      <c r="H447" s="37"/>
      <c r="I447" s="197"/>
      <c r="J447" s="37"/>
      <c r="K447" s="37"/>
      <c r="L447" s="41"/>
      <c r="M447" s="198"/>
      <c r="N447" s="199"/>
      <c r="O447" s="81"/>
      <c r="P447" s="81"/>
      <c r="Q447" s="81"/>
      <c r="R447" s="81"/>
      <c r="S447" s="81"/>
      <c r="T447" s="82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4" t="s">
        <v>125</v>
      </c>
      <c r="AU447" s="14" t="s">
        <v>72</v>
      </c>
    </row>
    <row r="448" s="2" customFormat="1" ht="24.15" customHeight="1">
      <c r="A448" s="35"/>
      <c r="B448" s="36"/>
      <c r="C448" s="182" t="s">
        <v>759</v>
      </c>
      <c r="D448" s="182" t="s">
        <v>118</v>
      </c>
      <c r="E448" s="183" t="s">
        <v>760</v>
      </c>
      <c r="F448" s="184" t="s">
        <v>761</v>
      </c>
      <c r="G448" s="185" t="s">
        <v>121</v>
      </c>
      <c r="H448" s="186">
        <v>0.20000000000000001</v>
      </c>
      <c r="I448" s="187"/>
      <c r="J448" s="188">
        <f>ROUND(I448*H448,2)</f>
        <v>0</v>
      </c>
      <c r="K448" s="184" t="s">
        <v>122</v>
      </c>
      <c r="L448" s="41"/>
      <c r="M448" s="189" t="s">
        <v>19</v>
      </c>
      <c r="N448" s="190" t="s">
        <v>43</v>
      </c>
      <c r="O448" s="81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93" t="s">
        <v>123</v>
      </c>
      <c r="AT448" s="193" t="s">
        <v>118</v>
      </c>
      <c r="AU448" s="193" t="s">
        <v>72</v>
      </c>
      <c r="AY448" s="14" t="s">
        <v>124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4" t="s">
        <v>79</v>
      </c>
      <c r="BK448" s="194">
        <f>ROUND(I448*H448,2)</f>
        <v>0</v>
      </c>
      <c r="BL448" s="14" t="s">
        <v>123</v>
      </c>
      <c r="BM448" s="193" t="s">
        <v>762</v>
      </c>
    </row>
    <row r="449" s="2" customFormat="1">
      <c r="A449" s="35"/>
      <c r="B449" s="36"/>
      <c r="C449" s="37"/>
      <c r="D449" s="195" t="s">
        <v>125</v>
      </c>
      <c r="E449" s="37"/>
      <c r="F449" s="196" t="s">
        <v>761</v>
      </c>
      <c r="G449" s="37"/>
      <c r="H449" s="37"/>
      <c r="I449" s="197"/>
      <c r="J449" s="37"/>
      <c r="K449" s="37"/>
      <c r="L449" s="41"/>
      <c r="M449" s="198"/>
      <c r="N449" s="199"/>
      <c r="O449" s="81"/>
      <c r="P449" s="81"/>
      <c r="Q449" s="81"/>
      <c r="R449" s="81"/>
      <c r="S449" s="81"/>
      <c r="T449" s="82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4" t="s">
        <v>125</v>
      </c>
      <c r="AU449" s="14" t="s">
        <v>72</v>
      </c>
    </row>
    <row r="450" s="2" customFormat="1" ht="24.15" customHeight="1">
      <c r="A450" s="35"/>
      <c r="B450" s="36"/>
      <c r="C450" s="182" t="s">
        <v>446</v>
      </c>
      <c r="D450" s="182" t="s">
        <v>118</v>
      </c>
      <c r="E450" s="183" t="s">
        <v>763</v>
      </c>
      <c r="F450" s="184" t="s">
        <v>764</v>
      </c>
      <c r="G450" s="185" t="s">
        <v>121</v>
      </c>
      <c r="H450" s="186">
        <v>0.20000000000000001</v>
      </c>
      <c r="I450" s="187"/>
      <c r="J450" s="188">
        <f>ROUND(I450*H450,2)</f>
        <v>0</v>
      </c>
      <c r="K450" s="184" t="s">
        <v>122</v>
      </c>
      <c r="L450" s="41"/>
      <c r="M450" s="189" t="s">
        <v>19</v>
      </c>
      <c r="N450" s="190" t="s">
        <v>43</v>
      </c>
      <c r="O450" s="81"/>
      <c r="P450" s="191">
        <f>O450*H450</f>
        <v>0</v>
      </c>
      <c r="Q450" s="191">
        <v>0</v>
      </c>
      <c r="R450" s="191">
        <f>Q450*H450</f>
        <v>0</v>
      </c>
      <c r="S450" s="191">
        <v>0</v>
      </c>
      <c r="T450" s="192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3" t="s">
        <v>123</v>
      </c>
      <c r="AT450" s="193" t="s">
        <v>118</v>
      </c>
      <c r="AU450" s="193" t="s">
        <v>72</v>
      </c>
      <c r="AY450" s="14" t="s">
        <v>124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4" t="s">
        <v>79</v>
      </c>
      <c r="BK450" s="194">
        <f>ROUND(I450*H450,2)</f>
        <v>0</v>
      </c>
      <c r="BL450" s="14" t="s">
        <v>123</v>
      </c>
      <c r="BM450" s="193" t="s">
        <v>765</v>
      </c>
    </row>
    <row r="451" s="2" customFormat="1">
      <c r="A451" s="35"/>
      <c r="B451" s="36"/>
      <c r="C451" s="37"/>
      <c r="D451" s="195" t="s">
        <v>125</v>
      </c>
      <c r="E451" s="37"/>
      <c r="F451" s="196" t="s">
        <v>764</v>
      </c>
      <c r="G451" s="37"/>
      <c r="H451" s="37"/>
      <c r="I451" s="197"/>
      <c r="J451" s="37"/>
      <c r="K451" s="37"/>
      <c r="L451" s="41"/>
      <c r="M451" s="198"/>
      <c r="N451" s="199"/>
      <c r="O451" s="81"/>
      <c r="P451" s="81"/>
      <c r="Q451" s="81"/>
      <c r="R451" s="81"/>
      <c r="S451" s="81"/>
      <c r="T451" s="82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4" t="s">
        <v>125</v>
      </c>
      <c r="AU451" s="14" t="s">
        <v>72</v>
      </c>
    </row>
    <row r="452" s="2" customFormat="1" ht="24.15" customHeight="1">
      <c r="A452" s="35"/>
      <c r="B452" s="36"/>
      <c r="C452" s="182" t="s">
        <v>766</v>
      </c>
      <c r="D452" s="182" t="s">
        <v>118</v>
      </c>
      <c r="E452" s="183" t="s">
        <v>767</v>
      </c>
      <c r="F452" s="184" t="s">
        <v>768</v>
      </c>
      <c r="G452" s="185" t="s">
        <v>121</v>
      </c>
      <c r="H452" s="186">
        <v>0.20000000000000001</v>
      </c>
      <c r="I452" s="187"/>
      <c r="J452" s="188">
        <f>ROUND(I452*H452,2)</f>
        <v>0</v>
      </c>
      <c r="K452" s="184" t="s">
        <v>122</v>
      </c>
      <c r="L452" s="41"/>
      <c r="M452" s="189" t="s">
        <v>19</v>
      </c>
      <c r="N452" s="190" t="s">
        <v>43</v>
      </c>
      <c r="O452" s="81"/>
      <c r="P452" s="191">
        <f>O452*H452</f>
        <v>0</v>
      </c>
      <c r="Q452" s="191">
        <v>0</v>
      </c>
      <c r="R452" s="191">
        <f>Q452*H452</f>
        <v>0</v>
      </c>
      <c r="S452" s="191">
        <v>0</v>
      </c>
      <c r="T452" s="192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93" t="s">
        <v>123</v>
      </c>
      <c r="AT452" s="193" t="s">
        <v>118</v>
      </c>
      <c r="AU452" s="193" t="s">
        <v>72</v>
      </c>
      <c r="AY452" s="14" t="s">
        <v>124</v>
      </c>
      <c r="BE452" s="194">
        <f>IF(N452="základní",J452,0)</f>
        <v>0</v>
      </c>
      <c r="BF452" s="194">
        <f>IF(N452="snížená",J452,0)</f>
        <v>0</v>
      </c>
      <c r="BG452" s="194">
        <f>IF(N452="zákl. přenesená",J452,0)</f>
        <v>0</v>
      </c>
      <c r="BH452" s="194">
        <f>IF(N452="sníž. přenesená",J452,0)</f>
        <v>0</v>
      </c>
      <c r="BI452" s="194">
        <f>IF(N452="nulová",J452,0)</f>
        <v>0</v>
      </c>
      <c r="BJ452" s="14" t="s">
        <v>79</v>
      </c>
      <c r="BK452" s="194">
        <f>ROUND(I452*H452,2)</f>
        <v>0</v>
      </c>
      <c r="BL452" s="14" t="s">
        <v>123</v>
      </c>
      <c r="BM452" s="193" t="s">
        <v>769</v>
      </c>
    </row>
    <row r="453" s="2" customFormat="1">
      <c r="A453" s="35"/>
      <c r="B453" s="36"/>
      <c r="C453" s="37"/>
      <c r="D453" s="195" t="s">
        <v>125</v>
      </c>
      <c r="E453" s="37"/>
      <c r="F453" s="196" t="s">
        <v>768</v>
      </c>
      <c r="G453" s="37"/>
      <c r="H453" s="37"/>
      <c r="I453" s="197"/>
      <c r="J453" s="37"/>
      <c r="K453" s="37"/>
      <c r="L453" s="41"/>
      <c r="M453" s="198"/>
      <c r="N453" s="199"/>
      <c r="O453" s="81"/>
      <c r="P453" s="81"/>
      <c r="Q453" s="81"/>
      <c r="R453" s="81"/>
      <c r="S453" s="81"/>
      <c r="T453" s="82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4" t="s">
        <v>125</v>
      </c>
      <c r="AU453" s="14" t="s">
        <v>72</v>
      </c>
    </row>
    <row r="454" s="2" customFormat="1" ht="24.15" customHeight="1">
      <c r="A454" s="35"/>
      <c r="B454" s="36"/>
      <c r="C454" s="182" t="s">
        <v>450</v>
      </c>
      <c r="D454" s="182" t="s">
        <v>118</v>
      </c>
      <c r="E454" s="183" t="s">
        <v>770</v>
      </c>
      <c r="F454" s="184" t="s">
        <v>771</v>
      </c>
      <c r="G454" s="185" t="s">
        <v>121</v>
      </c>
      <c r="H454" s="186">
        <v>0.10000000000000001</v>
      </c>
      <c r="I454" s="187"/>
      <c r="J454" s="188">
        <f>ROUND(I454*H454,2)</f>
        <v>0</v>
      </c>
      <c r="K454" s="184" t="s">
        <v>122</v>
      </c>
      <c r="L454" s="41"/>
      <c r="M454" s="189" t="s">
        <v>19</v>
      </c>
      <c r="N454" s="190" t="s">
        <v>43</v>
      </c>
      <c r="O454" s="81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3" t="s">
        <v>123</v>
      </c>
      <c r="AT454" s="193" t="s">
        <v>118</v>
      </c>
      <c r="AU454" s="193" t="s">
        <v>72</v>
      </c>
      <c r="AY454" s="14" t="s">
        <v>124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14" t="s">
        <v>79</v>
      </c>
      <c r="BK454" s="194">
        <f>ROUND(I454*H454,2)</f>
        <v>0</v>
      </c>
      <c r="BL454" s="14" t="s">
        <v>123</v>
      </c>
      <c r="BM454" s="193" t="s">
        <v>772</v>
      </c>
    </row>
    <row r="455" s="2" customFormat="1">
      <c r="A455" s="35"/>
      <c r="B455" s="36"/>
      <c r="C455" s="37"/>
      <c r="D455" s="195" t="s">
        <v>125</v>
      </c>
      <c r="E455" s="37"/>
      <c r="F455" s="196" t="s">
        <v>771</v>
      </c>
      <c r="G455" s="37"/>
      <c r="H455" s="37"/>
      <c r="I455" s="197"/>
      <c r="J455" s="37"/>
      <c r="K455" s="37"/>
      <c r="L455" s="41"/>
      <c r="M455" s="198"/>
      <c r="N455" s="199"/>
      <c r="O455" s="81"/>
      <c r="P455" s="81"/>
      <c r="Q455" s="81"/>
      <c r="R455" s="81"/>
      <c r="S455" s="81"/>
      <c r="T455" s="82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4" t="s">
        <v>125</v>
      </c>
      <c r="AU455" s="14" t="s">
        <v>72</v>
      </c>
    </row>
    <row r="456" s="2" customFormat="1" ht="24.15" customHeight="1">
      <c r="A456" s="35"/>
      <c r="B456" s="36"/>
      <c r="C456" s="182" t="s">
        <v>773</v>
      </c>
      <c r="D456" s="182" t="s">
        <v>118</v>
      </c>
      <c r="E456" s="183" t="s">
        <v>774</v>
      </c>
      <c r="F456" s="184" t="s">
        <v>775</v>
      </c>
      <c r="G456" s="185" t="s">
        <v>121</v>
      </c>
      <c r="H456" s="186">
        <v>0.10000000000000001</v>
      </c>
      <c r="I456" s="187"/>
      <c r="J456" s="188">
        <f>ROUND(I456*H456,2)</f>
        <v>0</v>
      </c>
      <c r="K456" s="184" t="s">
        <v>122</v>
      </c>
      <c r="L456" s="41"/>
      <c r="M456" s="189" t="s">
        <v>19</v>
      </c>
      <c r="N456" s="190" t="s">
        <v>43</v>
      </c>
      <c r="O456" s="81"/>
      <c r="P456" s="191">
        <f>O456*H456</f>
        <v>0</v>
      </c>
      <c r="Q456" s="191">
        <v>0</v>
      </c>
      <c r="R456" s="191">
        <f>Q456*H456</f>
        <v>0</v>
      </c>
      <c r="S456" s="191">
        <v>0</v>
      </c>
      <c r="T456" s="192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3" t="s">
        <v>123</v>
      </c>
      <c r="AT456" s="193" t="s">
        <v>118</v>
      </c>
      <c r="AU456" s="193" t="s">
        <v>72</v>
      </c>
      <c r="AY456" s="14" t="s">
        <v>124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14" t="s">
        <v>79</v>
      </c>
      <c r="BK456" s="194">
        <f>ROUND(I456*H456,2)</f>
        <v>0</v>
      </c>
      <c r="BL456" s="14" t="s">
        <v>123</v>
      </c>
      <c r="BM456" s="193" t="s">
        <v>776</v>
      </c>
    </row>
    <row r="457" s="2" customFormat="1">
      <c r="A457" s="35"/>
      <c r="B457" s="36"/>
      <c r="C457" s="37"/>
      <c r="D457" s="195" t="s">
        <v>125</v>
      </c>
      <c r="E457" s="37"/>
      <c r="F457" s="196" t="s">
        <v>775</v>
      </c>
      <c r="G457" s="37"/>
      <c r="H457" s="37"/>
      <c r="I457" s="197"/>
      <c r="J457" s="37"/>
      <c r="K457" s="37"/>
      <c r="L457" s="41"/>
      <c r="M457" s="198"/>
      <c r="N457" s="199"/>
      <c r="O457" s="81"/>
      <c r="P457" s="81"/>
      <c r="Q457" s="81"/>
      <c r="R457" s="81"/>
      <c r="S457" s="81"/>
      <c r="T457" s="82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4" t="s">
        <v>125</v>
      </c>
      <c r="AU457" s="14" t="s">
        <v>72</v>
      </c>
    </row>
    <row r="458" s="2" customFormat="1" ht="24.15" customHeight="1">
      <c r="A458" s="35"/>
      <c r="B458" s="36"/>
      <c r="C458" s="182" t="s">
        <v>453</v>
      </c>
      <c r="D458" s="182" t="s">
        <v>118</v>
      </c>
      <c r="E458" s="183" t="s">
        <v>777</v>
      </c>
      <c r="F458" s="184" t="s">
        <v>778</v>
      </c>
      <c r="G458" s="185" t="s">
        <v>121</v>
      </c>
      <c r="H458" s="186">
        <v>0.10000000000000001</v>
      </c>
      <c r="I458" s="187"/>
      <c r="J458" s="188">
        <f>ROUND(I458*H458,2)</f>
        <v>0</v>
      </c>
      <c r="K458" s="184" t="s">
        <v>122</v>
      </c>
      <c r="L458" s="41"/>
      <c r="M458" s="189" t="s">
        <v>19</v>
      </c>
      <c r="N458" s="190" t="s">
        <v>43</v>
      </c>
      <c r="O458" s="81"/>
      <c r="P458" s="191">
        <f>O458*H458</f>
        <v>0</v>
      </c>
      <c r="Q458" s="191">
        <v>0</v>
      </c>
      <c r="R458" s="191">
        <f>Q458*H458</f>
        <v>0</v>
      </c>
      <c r="S458" s="191">
        <v>0</v>
      </c>
      <c r="T458" s="192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3" t="s">
        <v>123</v>
      </c>
      <c r="AT458" s="193" t="s">
        <v>118</v>
      </c>
      <c r="AU458" s="193" t="s">
        <v>72</v>
      </c>
      <c r="AY458" s="14" t="s">
        <v>124</v>
      </c>
      <c r="BE458" s="194">
        <f>IF(N458="základní",J458,0)</f>
        <v>0</v>
      </c>
      <c r="BF458" s="194">
        <f>IF(N458="snížená",J458,0)</f>
        <v>0</v>
      </c>
      <c r="BG458" s="194">
        <f>IF(N458="zákl. přenesená",J458,0)</f>
        <v>0</v>
      </c>
      <c r="BH458" s="194">
        <f>IF(N458="sníž. přenesená",J458,0)</f>
        <v>0</v>
      </c>
      <c r="BI458" s="194">
        <f>IF(N458="nulová",J458,0)</f>
        <v>0</v>
      </c>
      <c r="BJ458" s="14" t="s">
        <v>79</v>
      </c>
      <c r="BK458" s="194">
        <f>ROUND(I458*H458,2)</f>
        <v>0</v>
      </c>
      <c r="BL458" s="14" t="s">
        <v>123</v>
      </c>
      <c r="BM458" s="193" t="s">
        <v>779</v>
      </c>
    </row>
    <row r="459" s="2" customFormat="1">
      <c r="A459" s="35"/>
      <c r="B459" s="36"/>
      <c r="C459" s="37"/>
      <c r="D459" s="195" t="s">
        <v>125</v>
      </c>
      <c r="E459" s="37"/>
      <c r="F459" s="196" t="s">
        <v>778</v>
      </c>
      <c r="G459" s="37"/>
      <c r="H459" s="37"/>
      <c r="I459" s="197"/>
      <c r="J459" s="37"/>
      <c r="K459" s="37"/>
      <c r="L459" s="41"/>
      <c r="M459" s="198"/>
      <c r="N459" s="199"/>
      <c r="O459" s="81"/>
      <c r="P459" s="81"/>
      <c r="Q459" s="81"/>
      <c r="R459" s="81"/>
      <c r="S459" s="81"/>
      <c r="T459" s="82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4" t="s">
        <v>125</v>
      </c>
      <c r="AU459" s="14" t="s">
        <v>72</v>
      </c>
    </row>
    <row r="460" s="2" customFormat="1" ht="24.15" customHeight="1">
      <c r="A460" s="35"/>
      <c r="B460" s="36"/>
      <c r="C460" s="182" t="s">
        <v>780</v>
      </c>
      <c r="D460" s="182" t="s">
        <v>118</v>
      </c>
      <c r="E460" s="183" t="s">
        <v>781</v>
      </c>
      <c r="F460" s="184" t="s">
        <v>782</v>
      </c>
      <c r="G460" s="185" t="s">
        <v>121</v>
      </c>
      <c r="H460" s="186">
        <v>0.59999999999999998</v>
      </c>
      <c r="I460" s="187"/>
      <c r="J460" s="188">
        <f>ROUND(I460*H460,2)</f>
        <v>0</v>
      </c>
      <c r="K460" s="184" t="s">
        <v>122</v>
      </c>
      <c r="L460" s="41"/>
      <c r="M460" s="189" t="s">
        <v>19</v>
      </c>
      <c r="N460" s="190" t="s">
        <v>43</v>
      </c>
      <c r="O460" s="81"/>
      <c r="P460" s="191">
        <f>O460*H460</f>
        <v>0</v>
      </c>
      <c r="Q460" s="191">
        <v>0</v>
      </c>
      <c r="R460" s="191">
        <f>Q460*H460</f>
        <v>0</v>
      </c>
      <c r="S460" s="191">
        <v>0</v>
      </c>
      <c r="T460" s="192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3" t="s">
        <v>123</v>
      </c>
      <c r="AT460" s="193" t="s">
        <v>118</v>
      </c>
      <c r="AU460" s="193" t="s">
        <v>72</v>
      </c>
      <c r="AY460" s="14" t="s">
        <v>124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4" t="s">
        <v>79</v>
      </c>
      <c r="BK460" s="194">
        <f>ROUND(I460*H460,2)</f>
        <v>0</v>
      </c>
      <c r="BL460" s="14" t="s">
        <v>123</v>
      </c>
      <c r="BM460" s="193" t="s">
        <v>783</v>
      </c>
    </row>
    <row r="461" s="2" customFormat="1">
      <c r="A461" s="35"/>
      <c r="B461" s="36"/>
      <c r="C461" s="37"/>
      <c r="D461" s="195" t="s">
        <v>125</v>
      </c>
      <c r="E461" s="37"/>
      <c r="F461" s="196" t="s">
        <v>782</v>
      </c>
      <c r="G461" s="37"/>
      <c r="H461" s="37"/>
      <c r="I461" s="197"/>
      <c r="J461" s="37"/>
      <c r="K461" s="37"/>
      <c r="L461" s="41"/>
      <c r="M461" s="198"/>
      <c r="N461" s="199"/>
      <c r="O461" s="81"/>
      <c r="P461" s="81"/>
      <c r="Q461" s="81"/>
      <c r="R461" s="81"/>
      <c r="S461" s="81"/>
      <c r="T461" s="82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4" t="s">
        <v>125</v>
      </c>
      <c r="AU461" s="14" t="s">
        <v>72</v>
      </c>
    </row>
    <row r="462" s="2" customFormat="1" ht="24.15" customHeight="1">
      <c r="A462" s="35"/>
      <c r="B462" s="36"/>
      <c r="C462" s="182" t="s">
        <v>457</v>
      </c>
      <c r="D462" s="182" t="s">
        <v>118</v>
      </c>
      <c r="E462" s="183" t="s">
        <v>784</v>
      </c>
      <c r="F462" s="184" t="s">
        <v>785</v>
      </c>
      <c r="G462" s="185" t="s">
        <v>121</v>
      </c>
      <c r="H462" s="186">
        <v>0.59999999999999998</v>
      </c>
      <c r="I462" s="187"/>
      <c r="J462" s="188">
        <f>ROUND(I462*H462,2)</f>
        <v>0</v>
      </c>
      <c r="K462" s="184" t="s">
        <v>122</v>
      </c>
      <c r="L462" s="41"/>
      <c r="M462" s="189" t="s">
        <v>19</v>
      </c>
      <c r="N462" s="190" t="s">
        <v>43</v>
      </c>
      <c r="O462" s="81"/>
      <c r="P462" s="191">
        <f>O462*H462</f>
        <v>0</v>
      </c>
      <c r="Q462" s="191">
        <v>0</v>
      </c>
      <c r="R462" s="191">
        <f>Q462*H462</f>
        <v>0</v>
      </c>
      <c r="S462" s="191">
        <v>0</v>
      </c>
      <c r="T462" s="192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3" t="s">
        <v>123</v>
      </c>
      <c r="AT462" s="193" t="s">
        <v>118</v>
      </c>
      <c r="AU462" s="193" t="s">
        <v>72</v>
      </c>
      <c r="AY462" s="14" t="s">
        <v>124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4" t="s">
        <v>79</v>
      </c>
      <c r="BK462" s="194">
        <f>ROUND(I462*H462,2)</f>
        <v>0</v>
      </c>
      <c r="BL462" s="14" t="s">
        <v>123</v>
      </c>
      <c r="BM462" s="193" t="s">
        <v>786</v>
      </c>
    </row>
    <row r="463" s="2" customFormat="1">
      <c r="A463" s="35"/>
      <c r="B463" s="36"/>
      <c r="C463" s="37"/>
      <c r="D463" s="195" t="s">
        <v>125</v>
      </c>
      <c r="E463" s="37"/>
      <c r="F463" s="196" t="s">
        <v>785</v>
      </c>
      <c r="G463" s="37"/>
      <c r="H463" s="37"/>
      <c r="I463" s="197"/>
      <c r="J463" s="37"/>
      <c r="K463" s="37"/>
      <c r="L463" s="41"/>
      <c r="M463" s="198"/>
      <c r="N463" s="199"/>
      <c r="O463" s="81"/>
      <c r="P463" s="81"/>
      <c r="Q463" s="81"/>
      <c r="R463" s="81"/>
      <c r="S463" s="81"/>
      <c r="T463" s="82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4" t="s">
        <v>125</v>
      </c>
      <c r="AU463" s="14" t="s">
        <v>72</v>
      </c>
    </row>
    <row r="464" s="2" customFormat="1" ht="24.15" customHeight="1">
      <c r="A464" s="35"/>
      <c r="B464" s="36"/>
      <c r="C464" s="182" t="s">
        <v>787</v>
      </c>
      <c r="D464" s="182" t="s">
        <v>118</v>
      </c>
      <c r="E464" s="183" t="s">
        <v>788</v>
      </c>
      <c r="F464" s="184" t="s">
        <v>789</v>
      </c>
      <c r="G464" s="185" t="s">
        <v>121</v>
      </c>
      <c r="H464" s="186">
        <v>0.59999999999999998</v>
      </c>
      <c r="I464" s="187"/>
      <c r="J464" s="188">
        <f>ROUND(I464*H464,2)</f>
        <v>0</v>
      </c>
      <c r="K464" s="184" t="s">
        <v>122</v>
      </c>
      <c r="L464" s="41"/>
      <c r="M464" s="189" t="s">
        <v>19</v>
      </c>
      <c r="N464" s="190" t="s">
        <v>43</v>
      </c>
      <c r="O464" s="81"/>
      <c r="P464" s="191">
        <f>O464*H464</f>
        <v>0</v>
      </c>
      <c r="Q464" s="191">
        <v>0</v>
      </c>
      <c r="R464" s="191">
        <f>Q464*H464</f>
        <v>0</v>
      </c>
      <c r="S464" s="191">
        <v>0</v>
      </c>
      <c r="T464" s="192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93" t="s">
        <v>123</v>
      </c>
      <c r="AT464" s="193" t="s">
        <v>118</v>
      </c>
      <c r="AU464" s="193" t="s">
        <v>72</v>
      </c>
      <c r="AY464" s="14" t="s">
        <v>124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14" t="s">
        <v>79</v>
      </c>
      <c r="BK464" s="194">
        <f>ROUND(I464*H464,2)</f>
        <v>0</v>
      </c>
      <c r="BL464" s="14" t="s">
        <v>123</v>
      </c>
      <c r="BM464" s="193" t="s">
        <v>790</v>
      </c>
    </row>
    <row r="465" s="2" customFormat="1">
      <c r="A465" s="35"/>
      <c r="B465" s="36"/>
      <c r="C465" s="37"/>
      <c r="D465" s="195" t="s">
        <v>125</v>
      </c>
      <c r="E465" s="37"/>
      <c r="F465" s="196" t="s">
        <v>789</v>
      </c>
      <c r="G465" s="37"/>
      <c r="H465" s="37"/>
      <c r="I465" s="197"/>
      <c r="J465" s="37"/>
      <c r="K465" s="37"/>
      <c r="L465" s="41"/>
      <c r="M465" s="198"/>
      <c r="N465" s="199"/>
      <c r="O465" s="81"/>
      <c r="P465" s="81"/>
      <c r="Q465" s="81"/>
      <c r="R465" s="81"/>
      <c r="S465" s="81"/>
      <c r="T465" s="82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4" t="s">
        <v>125</v>
      </c>
      <c r="AU465" s="14" t="s">
        <v>72</v>
      </c>
    </row>
    <row r="466" s="2" customFormat="1" ht="24.15" customHeight="1">
      <c r="A466" s="35"/>
      <c r="B466" s="36"/>
      <c r="C466" s="182" t="s">
        <v>460</v>
      </c>
      <c r="D466" s="182" t="s">
        <v>118</v>
      </c>
      <c r="E466" s="183" t="s">
        <v>791</v>
      </c>
      <c r="F466" s="184" t="s">
        <v>792</v>
      </c>
      <c r="G466" s="185" t="s">
        <v>121</v>
      </c>
      <c r="H466" s="186">
        <v>0.40000000000000002</v>
      </c>
      <c r="I466" s="187"/>
      <c r="J466" s="188">
        <f>ROUND(I466*H466,2)</f>
        <v>0</v>
      </c>
      <c r="K466" s="184" t="s">
        <v>122</v>
      </c>
      <c r="L466" s="41"/>
      <c r="M466" s="189" t="s">
        <v>19</v>
      </c>
      <c r="N466" s="190" t="s">
        <v>43</v>
      </c>
      <c r="O466" s="81"/>
      <c r="P466" s="191">
        <f>O466*H466</f>
        <v>0</v>
      </c>
      <c r="Q466" s="191">
        <v>0</v>
      </c>
      <c r="R466" s="191">
        <f>Q466*H466</f>
        <v>0</v>
      </c>
      <c r="S466" s="191">
        <v>0</v>
      </c>
      <c r="T466" s="192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3" t="s">
        <v>123</v>
      </c>
      <c r="AT466" s="193" t="s">
        <v>118</v>
      </c>
      <c r="AU466" s="193" t="s">
        <v>72</v>
      </c>
      <c r="AY466" s="14" t="s">
        <v>124</v>
      </c>
      <c r="BE466" s="194">
        <f>IF(N466="základní",J466,0)</f>
        <v>0</v>
      </c>
      <c r="BF466" s="194">
        <f>IF(N466="snížená",J466,0)</f>
        <v>0</v>
      </c>
      <c r="BG466" s="194">
        <f>IF(N466="zákl. přenesená",J466,0)</f>
        <v>0</v>
      </c>
      <c r="BH466" s="194">
        <f>IF(N466="sníž. přenesená",J466,0)</f>
        <v>0</v>
      </c>
      <c r="BI466" s="194">
        <f>IF(N466="nulová",J466,0)</f>
        <v>0</v>
      </c>
      <c r="BJ466" s="14" t="s">
        <v>79</v>
      </c>
      <c r="BK466" s="194">
        <f>ROUND(I466*H466,2)</f>
        <v>0</v>
      </c>
      <c r="BL466" s="14" t="s">
        <v>123</v>
      </c>
      <c r="BM466" s="193" t="s">
        <v>793</v>
      </c>
    </row>
    <row r="467" s="2" customFormat="1">
      <c r="A467" s="35"/>
      <c r="B467" s="36"/>
      <c r="C467" s="37"/>
      <c r="D467" s="195" t="s">
        <v>125</v>
      </c>
      <c r="E467" s="37"/>
      <c r="F467" s="196" t="s">
        <v>792</v>
      </c>
      <c r="G467" s="37"/>
      <c r="H467" s="37"/>
      <c r="I467" s="197"/>
      <c r="J467" s="37"/>
      <c r="K467" s="37"/>
      <c r="L467" s="41"/>
      <c r="M467" s="198"/>
      <c r="N467" s="199"/>
      <c r="O467" s="81"/>
      <c r="P467" s="81"/>
      <c r="Q467" s="81"/>
      <c r="R467" s="81"/>
      <c r="S467" s="81"/>
      <c r="T467" s="82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4" t="s">
        <v>125</v>
      </c>
      <c r="AU467" s="14" t="s">
        <v>72</v>
      </c>
    </row>
    <row r="468" s="2" customFormat="1" ht="24.15" customHeight="1">
      <c r="A468" s="35"/>
      <c r="B468" s="36"/>
      <c r="C468" s="182" t="s">
        <v>794</v>
      </c>
      <c r="D468" s="182" t="s">
        <v>118</v>
      </c>
      <c r="E468" s="183" t="s">
        <v>795</v>
      </c>
      <c r="F468" s="184" t="s">
        <v>796</v>
      </c>
      <c r="G468" s="185" t="s">
        <v>121</v>
      </c>
      <c r="H468" s="186">
        <v>0.40000000000000002</v>
      </c>
      <c r="I468" s="187"/>
      <c r="J468" s="188">
        <f>ROUND(I468*H468,2)</f>
        <v>0</v>
      </c>
      <c r="K468" s="184" t="s">
        <v>122</v>
      </c>
      <c r="L468" s="41"/>
      <c r="M468" s="189" t="s">
        <v>19</v>
      </c>
      <c r="N468" s="190" t="s">
        <v>43</v>
      </c>
      <c r="O468" s="81"/>
      <c r="P468" s="191">
        <f>O468*H468</f>
        <v>0</v>
      </c>
      <c r="Q468" s="191">
        <v>0</v>
      </c>
      <c r="R468" s="191">
        <f>Q468*H468</f>
        <v>0</v>
      </c>
      <c r="S468" s="191">
        <v>0</v>
      </c>
      <c r="T468" s="192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3" t="s">
        <v>123</v>
      </c>
      <c r="AT468" s="193" t="s">
        <v>118</v>
      </c>
      <c r="AU468" s="193" t="s">
        <v>72</v>
      </c>
      <c r="AY468" s="14" t="s">
        <v>124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14" t="s">
        <v>79</v>
      </c>
      <c r="BK468" s="194">
        <f>ROUND(I468*H468,2)</f>
        <v>0</v>
      </c>
      <c r="BL468" s="14" t="s">
        <v>123</v>
      </c>
      <c r="BM468" s="193" t="s">
        <v>797</v>
      </c>
    </row>
    <row r="469" s="2" customFormat="1">
      <c r="A469" s="35"/>
      <c r="B469" s="36"/>
      <c r="C469" s="37"/>
      <c r="D469" s="195" t="s">
        <v>125</v>
      </c>
      <c r="E469" s="37"/>
      <c r="F469" s="196" t="s">
        <v>796</v>
      </c>
      <c r="G469" s="37"/>
      <c r="H469" s="37"/>
      <c r="I469" s="197"/>
      <c r="J469" s="37"/>
      <c r="K469" s="37"/>
      <c r="L469" s="41"/>
      <c r="M469" s="198"/>
      <c r="N469" s="199"/>
      <c r="O469" s="81"/>
      <c r="P469" s="81"/>
      <c r="Q469" s="81"/>
      <c r="R469" s="81"/>
      <c r="S469" s="81"/>
      <c r="T469" s="82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4" t="s">
        <v>125</v>
      </c>
      <c r="AU469" s="14" t="s">
        <v>72</v>
      </c>
    </row>
    <row r="470" s="2" customFormat="1" ht="24.15" customHeight="1">
      <c r="A470" s="35"/>
      <c r="B470" s="36"/>
      <c r="C470" s="182" t="s">
        <v>464</v>
      </c>
      <c r="D470" s="182" t="s">
        <v>118</v>
      </c>
      <c r="E470" s="183" t="s">
        <v>798</v>
      </c>
      <c r="F470" s="184" t="s">
        <v>799</v>
      </c>
      <c r="G470" s="185" t="s">
        <v>121</v>
      </c>
      <c r="H470" s="186">
        <v>0.40000000000000002</v>
      </c>
      <c r="I470" s="187"/>
      <c r="J470" s="188">
        <f>ROUND(I470*H470,2)</f>
        <v>0</v>
      </c>
      <c r="K470" s="184" t="s">
        <v>122</v>
      </c>
      <c r="L470" s="41"/>
      <c r="M470" s="189" t="s">
        <v>19</v>
      </c>
      <c r="N470" s="190" t="s">
        <v>43</v>
      </c>
      <c r="O470" s="81"/>
      <c r="P470" s="191">
        <f>O470*H470</f>
        <v>0</v>
      </c>
      <c r="Q470" s="191">
        <v>0</v>
      </c>
      <c r="R470" s="191">
        <f>Q470*H470</f>
        <v>0</v>
      </c>
      <c r="S470" s="191">
        <v>0</v>
      </c>
      <c r="T470" s="192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93" t="s">
        <v>123</v>
      </c>
      <c r="AT470" s="193" t="s">
        <v>118</v>
      </c>
      <c r="AU470" s="193" t="s">
        <v>72</v>
      </c>
      <c r="AY470" s="14" t="s">
        <v>124</v>
      </c>
      <c r="BE470" s="194">
        <f>IF(N470="základní",J470,0)</f>
        <v>0</v>
      </c>
      <c r="BF470" s="194">
        <f>IF(N470="snížená",J470,0)</f>
        <v>0</v>
      </c>
      <c r="BG470" s="194">
        <f>IF(N470="zákl. přenesená",J470,0)</f>
        <v>0</v>
      </c>
      <c r="BH470" s="194">
        <f>IF(N470="sníž. přenesená",J470,0)</f>
        <v>0</v>
      </c>
      <c r="BI470" s="194">
        <f>IF(N470="nulová",J470,0)</f>
        <v>0</v>
      </c>
      <c r="BJ470" s="14" t="s">
        <v>79</v>
      </c>
      <c r="BK470" s="194">
        <f>ROUND(I470*H470,2)</f>
        <v>0</v>
      </c>
      <c r="BL470" s="14" t="s">
        <v>123</v>
      </c>
      <c r="BM470" s="193" t="s">
        <v>800</v>
      </c>
    </row>
    <row r="471" s="2" customFormat="1">
      <c r="A471" s="35"/>
      <c r="B471" s="36"/>
      <c r="C471" s="37"/>
      <c r="D471" s="195" t="s">
        <v>125</v>
      </c>
      <c r="E471" s="37"/>
      <c r="F471" s="196" t="s">
        <v>799</v>
      </c>
      <c r="G471" s="37"/>
      <c r="H471" s="37"/>
      <c r="I471" s="197"/>
      <c r="J471" s="37"/>
      <c r="K471" s="37"/>
      <c r="L471" s="41"/>
      <c r="M471" s="198"/>
      <c r="N471" s="199"/>
      <c r="O471" s="81"/>
      <c r="P471" s="81"/>
      <c r="Q471" s="81"/>
      <c r="R471" s="81"/>
      <c r="S471" s="81"/>
      <c r="T471" s="82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4" t="s">
        <v>125</v>
      </c>
      <c r="AU471" s="14" t="s">
        <v>72</v>
      </c>
    </row>
    <row r="472" s="2" customFormat="1" ht="24.15" customHeight="1">
      <c r="A472" s="35"/>
      <c r="B472" s="36"/>
      <c r="C472" s="182" t="s">
        <v>801</v>
      </c>
      <c r="D472" s="182" t="s">
        <v>118</v>
      </c>
      <c r="E472" s="183" t="s">
        <v>802</v>
      </c>
      <c r="F472" s="184" t="s">
        <v>803</v>
      </c>
      <c r="G472" s="185" t="s">
        <v>121</v>
      </c>
      <c r="H472" s="186">
        <v>0.59999999999999998</v>
      </c>
      <c r="I472" s="187"/>
      <c r="J472" s="188">
        <f>ROUND(I472*H472,2)</f>
        <v>0</v>
      </c>
      <c r="K472" s="184" t="s">
        <v>122</v>
      </c>
      <c r="L472" s="41"/>
      <c r="M472" s="189" t="s">
        <v>19</v>
      </c>
      <c r="N472" s="190" t="s">
        <v>43</v>
      </c>
      <c r="O472" s="81"/>
      <c r="P472" s="191">
        <f>O472*H472</f>
        <v>0</v>
      </c>
      <c r="Q472" s="191">
        <v>0</v>
      </c>
      <c r="R472" s="191">
        <f>Q472*H472</f>
        <v>0</v>
      </c>
      <c r="S472" s="191">
        <v>0</v>
      </c>
      <c r="T472" s="192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3" t="s">
        <v>123</v>
      </c>
      <c r="AT472" s="193" t="s">
        <v>118</v>
      </c>
      <c r="AU472" s="193" t="s">
        <v>72</v>
      </c>
      <c r="AY472" s="14" t="s">
        <v>124</v>
      </c>
      <c r="BE472" s="194">
        <f>IF(N472="základní",J472,0)</f>
        <v>0</v>
      </c>
      <c r="BF472" s="194">
        <f>IF(N472="snížená",J472,0)</f>
        <v>0</v>
      </c>
      <c r="BG472" s="194">
        <f>IF(N472="zákl. přenesená",J472,0)</f>
        <v>0</v>
      </c>
      <c r="BH472" s="194">
        <f>IF(N472="sníž. přenesená",J472,0)</f>
        <v>0</v>
      </c>
      <c r="BI472" s="194">
        <f>IF(N472="nulová",J472,0)</f>
        <v>0</v>
      </c>
      <c r="BJ472" s="14" t="s">
        <v>79</v>
      </c>
      <c r="BK472" s="194">
        <f>ROUND(I472*H472,2)</f>
        <v>0</v>
      </c>
      <c r="BL472" s="14" t="s">
        <v>123</v>
      </c>
      <c r="BM472" s="193" t="s">
        <v>804</v>
      </c>
    </row>
    <row r="473" s="2" customFormat="1">
      <c r="A473" s="35"/>
      <c r="B473" s="36"/>
      <c r="C473" s="37"/>
      <c r="D473" s="195" t="s">
        <v>125</v>
      </c>
      <c r="E473" s="37"/>
      <c r="F473" s="196" t="s">
        <v>803</v>
      </c>
      <c r="G473" s="37"/>
      <c r="H473" s="37"/>
      <c r="I473" s="197"/>
      <c r="J473" s="37"/>
      <c r="K473" s="37"/>
      <c r="L473" s="41"/>
      <c r="M473" s="198"/>
      <c r="N473" s="199"/>
      <c r="O473" s="81"/>
      <c r="P473" s="81"/>
      <c r="Q473" s="81"/>
      <c r="R473" s="81"/>
      <c r="S473" s="81"/>
      <c r="T473" s="82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4" t="s">
        <v>125</v>
      </c>
      <c r="AU473" s="14" t="s">
        <v>72</v>
      </c>
    </row>
    <row r="474" s="2" customFormat="1" ht="24.15" customHeight="1">
      <c r="A474" s="35"/>
      <c r="B474" s="36"/>
      <c r="C474" s="182" t="s">
        <v>467</v>
      </c>
      <c r="D474" s="182" t="s">
        <v>118</v>
      </c>
      <c r="E474" s="183" t="s">
        <v>805</v>
      </c>
      <c r="F474" s="184" t="s">
        <v>806</v>
      </c>
      <c r="G474" s="185" t="s">
        <v>121</v>
      </c>
      <c r="H474" s="186">
        <v>0.59999999999999998</v>
      </c>
      <c r="I474" s="187"/>
      <c r="J474" s="188">
        <f>ROUND(I474*H474,2)</f>
        <v>0</v>
      </c>
      <c r="K474" s="184" t="s">
        <v>122</v>
      </c>
      <c r="L474" s="41"/>
      <c r="M474" s="189" t="s">
        <v>19</v>
      </c>
      <c r="N474" s="190" t="s">
        <v>43</v>
      </c>
      <c r="O474" s="81"/>
      <c r="P474" s="191">
        <f>O474*H474</f>
        <v>0</v>
      </c>
      <c r="Q474" s="191">
        <v>0</v>
      </c>
      <c r="R474" s="191">
        <f>Q474*H474</f>
        <v>0</v>
      </c>
      <c r="S474" s="191">
        <v>0</v>
      </c>
      <c r="T474" s="192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93" t="s">
        <v>123</v>
      </c>
      <c r="AT474" s="193" t="s">
        <v>118</v>
      </c>
      <c r="AU474" s="193" t="s">
        <v>72</v>
      </c>
      <c r="AY474" s="14" t="s">
        <v>124</v>
      </c>
      <c r="BE474" s="194">
        <f>IF(N474="základní",J474,0)</f>
        <v>0</v>
      </c>
      <c r="BF474" s="194">
        <f>IF(N474="snížená",J474,0)</f>
        <v>0</v>
      </c>
      <c r="BG474" s="194">
        <f>IF(N474="zákl. přenesená",J474,0)</f>
        <v>0</v>
      </c>
      <c r="BH474" s="194">
        <f>IF(N474="sníž. přenesená",J474,0)</f>
        <v>0</v>
      </c>
      <c r="BI474" s="194">
        <f>IF(N474="nulová",J474,0)</f>
        <v>0</v>
      </c>
      <c r="BJ474" s="14" t="s">
        <v>79</v>
      </c>
      <c r="BK474" s="194">
        <f>ROUND(I474*H474,2)</f>
        <v>0</v>
      </c>
      <c r="BL474" s="14" t="s">
        <v>123</v>
      </c>
      <c r="BM474" s="193" t="s">
        <v>807</v>
      </c>
    </row>
    <row r="475" s="2" customFormat="1">
      <c r="A475" s="35"/>
      <c r="B475" s="36"/>
      <c r="C475" s="37"/>
      <c r="D475" s="195" t="s">
        <v>125</v>
      </c>
      <c r="E475" s="37"/>
      <c r="F475" s="196" t="s">
        <v>806</v>
      </c>
      <c r="G475" s="37"/>
      <c r="H475" s="37"/>
      <c r="I475" s="197"/>
      <c r="J475" s="37"/>
      <c r="K475" s="37"/>
      <c r="L475" s="41"/>
      <c r="M475" s="198"/>
      <c r="N475" s="199"/>
      <c r="O475" s="81"/>
      <c r="P475" s="81"/>
      <c r="Q475" s="81"/>
      <c r="R475" s="81"/>
      <c r="S475" s="81"/>
      <c r="T475" s="82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4" t="s">
        <v>125</v>
      </c>
      <c r="AU475" s="14" t="s">
        <v>72</v>
      </c>
    </row>
    <row r="476" s="2" customFormat="1" ht="24.15" customHeight="1">
      <c r="A476" s="35"/>
      <c r="B476" s="36"/>
      <c r="C476" s="182" t="s">
        <v>808</v>
      </c>
      <c r="D476" s="182" t="s">
        <v>118</v>
      </c>
      <c r="E476" s="183" t="s">
        <v>809</v>
      </c>
      <c r="F476" s="184" t="s">
        <v>810</v>
      </c>
      <c r="G476" s="185" t="s">
        <v>121</v>
      </c>
      <c r="H476" s="186">
        <v>0.59999999999999998</v>
      </c>
      <c r="I476" s="187"/>
      <c r="J476" s="188">
        <f>ROUND(I476*H476,2)</f>
        <v>0</v>
      </c>
      <c r="K476" s="184" t="s">
        <v>122</v>
      </c>
      <c r="L476" s="41"/>
      <c r="M476" s="189" t="s">
        <v>19</v>
      </c>
      <c r="N476" s="190" t="s">
        <v>43</v>
      </c>
      <c r="O476" s="81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3" t="s">
        <v>123</v>
      </c>
      <c r="AT476" s="193" t="s">
        <v>118</v>
      </c>
      <c r="AU476" s="193" t="s">
        <v>72</v>
      </c>
      <c r="AY476" s="14" t="s">
        <v>124</v>
      </c>
      <c r="BE476" s="194">
        <f>IF(N476="základní",J476,0)</f>
        <v>0</v>
      </c>
      <c r="BF476" s="194">
        <f>IF(N476="snížená",J476,0)</f>
        <v>0</v>
      </c>
      <c r="BG476" s="194">
        <f>IF(N476="zákl. přenesená",J476,0)</f>
        <v>0</v>
      </c>
      <c r="BH476" s="194">
        <f>IF(N476="sníž. přenesená",J476,0)</f>
        <v>0</v>
      </c>
      <c r="BI476" s="194">
        <f>IF(N476="nulová",J476,0)</f>
        <v>0</v>
      </c>
      <c r="BJ476" s="14" t="s">
        <v>79</v>
      </c>
      <c r="BK476" s="194">
        <f>ROUND(I476*H476,2)</f>
        <v>0</v>
      </c>
      <c r="BL476" s="14" t="s">
        <v>123</v>
      </c>
      <c r="BM476" s="193" t="s">
        <v>811</v>
      </c>
    </row>
    <row r="477" s="2" customFormat="1">
      <c r="A477" s="35"/>
      <c r="B477" s="36"/>
      <c r="C477" s="37"/>
      <c r="D477" s="195" t="s">
        <v>125</v>
      </c>
      <c r="E477" s="37"/>
      <c r="F477" s="196" t="s">
        <v>810</v>
      </c>
      <c r="G477" s="37"/>
      <c r="H477" s="37"/>
      <c r="I477" s="197"/>
      <c r="J477" s="37"/>
      <c r="K477" s="37"/>
      <c r="L477" s="41"/>
      <c r="M477" s="198"/>
      <c r="N477" s="199"/>
      <c r="O477" s="81"/>
      <c r="P477" s="81"/>
      <c r="Q477" s="81"/>
      <c r="R477" s="81"/>
      <c r="S477" s="81"/>
      <c r="T477" s="82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4" t="s">
        <v>125</v>
      </c>
      <c r="AU477" s="14" t="s">
        <v>72</v>
      </c>
    </row>
    <row r="478" s="2" customFormat="1" ht="24.15" customHeight="1">
      <c r="A478" s="35"/>
      <c r="B478" s="36"/>
      <c r="C478" s="182" t="s">
        <v>471</v>
      </c>
      <c r="D478" s="182" t="s">
        <v>118</v>
      </c>
      <c r="E478" s="183" t="s">
        <v>812</v>
      </c>
      <c r="F478" s="184" t="s">
        <v>813</v>
      </c>
      <c r="G478" s="185" t="s">
        <v>121</v>
      </c>
      <c r="H478" s="186">
        <v>0.050000000000000003</v>
      </c>
      <c r="I478" s="187"/>
      <c r="J478" s="188">
        <f>ROUND(I478*H478,2)</f>
        <v>0</v>
      </c>
      <c r="K478" s="184" t="s">
        <v>122</v>
      </c>
      <c r="L478" s="41"/>
      <c r="M478" s="189" t="s">
        <v>19</v>
      </c>
      <c r="N478" s="190" t="s">
        <v>43</v>
      </c>
      <c r="O478" s="81"/>
      <c r="P478" s="191">
        <f>O478*H478</f>
        <v>0</v>
      </c>
      <c r="Q478" s="191">
        <v>0</v>
      </c>
      <c r="R478" s="191">
        <f>Q478*H478</f>
        <v>0</v>
      </c>
      <c r="S478" s="191">
        <v>0</v>
      </c>
      <c r="T478" s="192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93" t="s">
        <v>123</v>
      </c>
      <c r="AT478" s="193" t="s">
        <v>118</v>
      </c>
      <c r="AU478" s="193" t="s">
        <v>72</v>
      </c>
      <c r="AY478" s="14" t="s">
        <v>124</v>
      </c>
      <c r="BE478" s="194">
        <f>IF(N478="základní",J478,0)</f>
        <v>0</v>
      </c>
      <c r="BF478" s="194">
        <f>IF(N478="snížená",J478,0)</f>
        <v>0</v>
      </c>
      <c r="BG478" s="194">
        <f>IF(N478="zákl. přenesená",J478,0)</f>
        <v>0</v>
      </c>
      <c r="BH478" s="194">
        <f>IF(N478="sníž. přenesená",J478,0)</f>
        <v>0</v>
      </c>
      <c r="BI478" s="194">
        <f>IF(N478="nulová",J478,0)</f>
        <v>0</v>
      </c>
      <c r="BJ478" s="14" t="s">
        <v>79</v>
      </c>
      <c r="BK478" s="194">
        <f>ROUND(I478*H478,2)</f>
        <v>0</v>
      </c>
      <c r="BL478" s="14" t="s">
        <v>123</v>
      </c>
      <c r="BM478" s="193" t="s">
        <v>814</v>
      </c>
    </row>
    <row r="479" s="2" customFormat="1">
      <c r="A479" s="35"/>
      <c r="B479" s="36"/>
      <c r="C479" s="37"/>
      <c r="D479" s="195" t="s">
        <v>125</v>
      </c>
      <c r="E479" s="37"/>
      <c r="F479" s="196" t="s">
        <v>813</v>
      </c>
      <c r="G479" s="37"/>
      <c r="H479" s="37"/>
      <c r="I479" s="197"/>
      <c r="J479" s="37"/>
      <c r="K479" s="37"/>
      <c r="L479" s="41"/>
      <c r="M479" s="198"/>
      <c r="N479" s="199"/>
      <c r="O479" s="81"/>
      <c r="P479" s="81"/>
      <c r="Q479" s="81"/>
      <c r="R479" s="81"/>
      <c r="S479" s="81"/>
      <c r="T479" s="82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4" t="s">
        <v>125</v>
      </c>
      <c r="AU479" s="14" t="s">
        <v>72</v>
      </c>
    </row>
    <row r="480" s="2" customFormat="1" ht="24.15" customHeight="1">
      <c r="A480" s="35"/>
      <c r="B480" s="36"/>
      <c r="C480" s="182" t="s">
        <v>815</v>
      </c>
      <c r="D480" s="182" t="s">
        <v>118</v>
      </c>
      <c r="E480" s="183" t="s">
        <v>816</v>
      </c>
      <c r="F480" s="184" t="s">
        <v>817</v>
      </c>
      <c r="G480" s="185" t="s">
        <v>121</v>
      </c>
      <c r="H480" s="186">
        <v>0.050000000000000003</v>
      </c>
      <c r="I480" s="187"/>
      <c r="J480" s="188">
        <f>ROUND(I480*H480,2)</f>
        <v>0</v>
      </c>
      <c r="K480" s="184" t="s">
        <v>122</v>
      </c>
      <c r="L480" s="41"/>
      <c r="M480" s="189" t="s">
        <v>19</v>
      </c>
      <c r="N480" s="190" t="s">
        <v>43</v>
      </c>
      <c r="O480" s="81"/>
      <c r="P480" s="191">
        <f>O480*H480</f>
        <v>0</v>
      </c>
      <c r="Q480" s="191">
        <v>0</v>
      </c>
      <c r="R480" s="191">
        <f>Q480*H480</f>
        <v>0</v>
      </c>
      <c r="S480" s="191">
        <v>0</v>
      </c>
      <c r="T480" s="192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3" t="s">
        <v>123</v>
      </c>
      <c r="AT480" s="193" t="s">
        <v>118</v>
      </c>
      <c r="AU480" s="193" t="s">
        <v>72</v>
      </c>
      <c r="AY480" s="14" t="s">
        <v>124</v>
      </c>
      <c r="BE480" s="194">
        <f>IF(N480="základní",J480,0)</f>
        <v>0</v>
      </c>
      <c r="BF480" s="194">
        <f>IF(N480="snížená",J480,0)</f>
        <v>0</v>
      </c>
      <c r="BG480" s="194">
        <f>IF(N480="zákl. přenesená",J480,0)</f>
        <v>0</v>
      </c>
      <c r="BH480" s="194">
        <f>IF(N480="sníž. přenesená",J480,0)</f>
        <v>0</v>
      </c>
      <c r="BI480" s="194">
        <f>IF(N480="nulová",J480,0)</f>
        <v>0</v>
      </c>
      <c r="BJ480" s="14" t="s">
        <v>79</v>
      </c>
      <c r="BK480" s="194">
        <f>ROUND(I480*H480,2)</f>
        <v>0</v>
      </c>
      <c r="BL480" s="14" t="s">
        <v>123</v>
      </c>
      <c r="BM480" s="193" t="s">
        <v>818</v>
      </c>
    </row>
    <row r="481" s="2" customFormat="1">
      <c r="A481" s="35"/>
      <c r="B481" s="36"/>
      <c r="C481" s="37"/>
      <c r="D481" s="195" t="s">
        <v>125</v>
      </c>
      <c r="E481" s="37"/>
      <c r="F481" s="196" t="s">
        <v>817</v>
      </c>
      <c r="G481" s="37"/>
      <c r="H481" s="37"/>
      <c r="I481" s="197"/>
      <c r="J481" s="37"/>
      <c r="K481" s="37"/>
      <c r="L481" s="41"/>
      <c r="M481" s="198"/>
      <c r="N481" s="199"/>
      <c r="O481" s="81"/>
      <c r="P481" s="81"/>
      <c r="Q481" s="81"/>
      <c r="R481" s="81"/>
      <c r="S481" s="81"/>
      <c r="T481" s="82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4" t="s">
        <v>125</v>
      </c>
      <c r="AU481" s="14" t="s">
        <v>72</v>
      </c>
    </row>
    <row r="482" s="2" customFormat="1" ht="24.15" customHeight="1">
      <c r="A482" s="35"/>
      <c r="B482" s="36"/>
      <c r="C482" s="182" t="s">
        <v>474</v>
      </c>
      <c r="D482" s="182" t="s">
        <v>118</v>
      </c>
      <c r="E482" s="183" t="s">
        <v>819</v>
      </c>
      <c r="F482" s="184" t="s">
        <v>820</v>
      </c>
      <c r="G482" s="185" t="s">
        <v>121</v>
      </c>
      <c r="H482" s="186">
        <v>0.050000000000000003</v>
      </c>
      <c r="I482" s="187"/>
      <c r="J482" s="188">
        <f>ROUND(I482*H482,2)</f>
        <v>0</v>
      </c>
      <c r="K482" s="184" t="s">
        <v>122</v>
      </c>
      <c r="L482" s="41"/>
      <c r="M482" s="189" t="s">
        <v>19</v>
      </c>
      <c r="N482" s="190" t="s">
        <v>43</v>
      </c>
      <c r="O482" s="81"/>
      <c r="P482" s="191">
        <f>O482*H482</f>
        <v>0</v>
      </c>
      <c r="Q482" s="191">
        <v>0</v>
      </c>
      <c r="R482" s="191">
        <f>Q482*H482</f>
        <v>0</v>
      </c>
      <c r="S482" s="191">
        <v>0</v>
      </c>
      <c r="T482" s="192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93" t="s">
        <v>123</v>
      </c>
      <c r="AT482" s="193" t="s">
        <v>118</v>
      </c>
      <c r="AU482" s="193" t="s">
        <v>72</v>
      </c>
      <c r="AY482" s="14" t="s">
        <v>124</v>
      </c>
      <c r="BE482" s="194">
        <f>IF(N482="základní",J482,0)</f>
        <v>0</v>
      </c>
      <c r="BF482" s="194">
        <f>IF(N482="snížená",J482,0)</f>
        <v>0</v>
      </c>
      <c r="BG482" s="194">
        <f>IF(N482="zákl. přenesená",J482,0)</f>
        <v>0</v>
      </c>
      <c r="BH482" s="194">
        <f>IF(N482="sníž. přenesená",J482,0)</f>
        <v>0</v>
      </c>
      <c r="BI482" s="194">
        <f>IF(N482="nulová",J482,0)</f>
        <v>0</v>
      </c>
      <c r="BJ482" s="14" t="s">
        <v>79</v>
      </c>
      <c r="BK482" s="194">
        <f>ROUND(I482*H482,2)</f>
        <v>0</v>
      </c>
      <c r="BL482" s="14" t="s">
        <v>123</v>
      </c>
      <c r="BM482" s="193" t="s">
        <v>821</v>
      </c>
    </row>
    <row r="483" s="2" customFormat="1">
      <c r="A483" s="35"/>
      <c r="B483" s="36"/>
      <c r="C483" s="37"/>
      <c r="D483" s="195" t="s">
        <v>125</v>
      </c>
      <c r="E483" s="37"/>
      <c r="F483" s="196" t="s">
        <v>820</v>
      </c>
      <c r="G483" s="37"/>
      <c r="H483" s="37"/>
      <c r="I483" s="197"/>
      <c r="J483" s="37"/>
      <c r="K483" s="37"/>
      <c r="L483" s="41"/>
      <c r="M483" s="198"/>
      <c r="N483" s="199"/>
      <c r="O483" s="81"/>
      <c r="P483" s="81"/>
      <c r="Q483" s="81"/>
      <c r="R483" s="81"/>
      <c r="S483" s="81"/>
      <c r="T483" s="82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4" t="s">
        <v>125</v>
      </c>
      <c r="AU483" s="14" t="s">
        <v>72</v>
      </c>
    </row>
    <row r="484" s="2" customFormat="1" ht="24.15" customHeight="1">
      <c r="A484" s="35"/>
      <c r="B484" s="36"/>
      <c r="C484" s="182" t="s">
        <v>822</v>
      </c>
      <c r="D484" s="182" t="s">
        <v>118</v>
      </c>
      <c r="E484" s="183" t="s">
        <v>823</v>
      </c>
      <c r="F484" s="184" t="s">
        <v>824</v>
      </c>
      <c r="G484" s="185" t="s">
        <v>121</v>
      </c>
      <c r="H484" s="186">
        <v>0.050000000000000003</v>
      </c>
      <c r="I484" s="187"/>
      <c r="J484" s="188">
        <f>ROUND(I484*H484,2)</f>
        <v>0</v>
      </c>
      <c r="K484" s="184" t="s">
        <v>122</v>
      </c>
      <c r="L484" s="41"/>
      <c r="M484" s="189" t="s">
        <v>19</v>
      </c>
      <c r="N484" s="190" t="s">
        <v>43</v>
      </c>
      <c r="O484" s="81"/>
      <c r="P484" s="191">
        <f>O484*H484</f>
        <v>0</v>
      </c>
      <c r="Q484" s="191">
        <v>0</v>
      </c>
      <c r="R484" s="191">
        <f>Q484*H484</f>
        <v>0</v>
      </c>
      <c r="S484" s="191">
        <v>0</v>
      </c>
      <c r="T484" s="192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93" t="s">
        <v>123</v>
      </c>
      <c r="AT484" s="193" t="s">
        <v>118</v>
      </c>
      <c r="AU484" s="193" t="s">
        <v>72</v>
      </c>
      <c r="AY484" s="14" t="s">
        <v>124</v>
      </c>
      <c r="BE484" s="194">
        <f>IF(N484="základní",J484,0)</f>
        <v>0</v>
      </c>
      <c r="BF484" s="194">
        <f>IF(N484="snížená",J484,0)</f>
        <v>0</v>
      </c>
      <c r="BG484" s="194">
        <f>IF(N484="zákl. přenesená",J484,0)</f>
        <v>0</v>
      </c>
      <c r="BH484" s="194">
        <f>IF(N484="sníž. přenesená",J484,0)</f>
        <v>0</v>
      </c>
      <c r="BI484" s="194">
        <f>IF(N484="nulová",J484,0)</f>
        <v>0</v>
      </c>
      <c r="BJ484" s="14" t="s">
        <v>79</v>
      </c>
      <c r="BK484" s="194">
        <f>ROUND(I484*H484,2)</f>
        <v>0</v>
      </c>
      <c r="BL484" s="14" t="s">
        <v>123</v>
      </c>
      <c r="BM484" s="193" t="s">
        <v>825</v>
      </c>
    </row>
    <row r="485" s="2" customFormat="1">
      <c r="A485" s="35"/>
      <c r="B485" s="36"/>
      <c r="C485" s="37"/>
      <c r="D485" s="195" t="s">
        <v>125</v>
      </c>
      <c r="E485" s="37"/>
      <c r="F485" s="196" t="s">
        <v>824</v>
      </c>
      <c r="G485" s="37"/>
      <c r="H485" s="37"/>
      <c r="I485" s="197"/>
      <c r="J485" s="37"/>
      <c r="K485" s="37"/>
      <c r="L485" s="41"/>
      <c r="M485" s="198"/>
      <c r="N485" s="199"/>
      <c r="O485" s="81"/>
      <c r="P485" s="81"/>
      <c r="Q485" s="81"/>
      <c r="R485" s="81"/>
      <c r="S485" s="81"/>
      <c r="T485" s="82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4" t="s">
        <v>125</v>
      </c>
      <c r="AU485" s="14" t="s">
        <v>72</v>
      </c>
    </row>
    <row r="486" s="2" customFormat="1" ht="24.15" customHeight="1">
      <c r="A486" s="35"/>
      <c r="B486" s="36"/>
      <c r="C486" s="182" t="s">
        <v>478</v>
      </c>
      <c r="D486" s="182" t="s">
        <v>118</v>
      </c>
      <c r="E486" s="183" t="s">
        <v>826</v>
      </c>
      <c r="F486" s="184" t="s">
        <v>827</v>
      </c>
      <c r="G486" s="185" t="s">
        <v>121</v>
      </c>
      <c r="H486" s="186">
        <v>0.050000000000000003</v>
      </c>
      <c r="I486" s="187"/>
      <c r="J486" s="188">
        <f>ROUND(I486*H486,2)</f>
        <v>0</v>
      </c>
      <c r="K486" s="184" t="s">
        <v>122</v>
      </c>
      <c r="L486" s="41"/>
      <c r="M486" s="189" t="s">
        <v>19</v>
      </c>
      <c r="N486" s="190" t="s">
        <v>43</v>
      </c>
      <c r="O486" s="81"/>
      <c r="P486" s="191">
        <f>O486*H486</f>
        <v>0</v>
      </c>
      <c r="Q486" s="191">
        <v>0</v>
      </c>
      <c r="R486" s="191">
        <f>Q486*H486</f>
        <v>0</v>
      </c>
      <c r="S486" s="191">
        <v>0</v>
      </c>
      <c r="T486" s="192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93" t="s">
        <v>123</v>
      </c>
      <c r="AT486" s="193" t="s">
        <v>118</v>
      </c>
      <c r="AU486" s="193" t="s">
        <v>72</v>
      </c>
      <c r="AY486" s="14" t="s">
        <v>124</v>
      </c>
      <c r="BE486" s="194">
        <f>IF(N486="základní",J486,0)</f>
        <v>0</v>
      </c>
      <c r="BF486" s="194">
        <f>IF(N486="snížená",J486,0)</f>
        <v>0</v>
      </c>
      <c r="BG486" s="194">
        <f>IF(N486="zákl. přenesená",J486,0)</f>
        <v>0</v>
      </c>
      <c r="BH486" s="194">
        <f>IF(N486="sníž. přenesená",J486,0)</f>
        <v>0</v>
      </c>
      <c r="BI486" s="194">
        <f>IF(N486="nulová",J486,0)</f>
        <v>0</v>
      </c>
      <c r="BJ486" s="14" t="s">
        <v>79</v>
      </c>
      <c r="BK486" s="194">
        <f>ROUND(I486*H486,2)</f>
        <v>0</v>
      </c>
      <c r="BL486" s="14" t="s">
        <v>123</v>
      </c>
      <c r="BM486" s="193" t="s">
        <v>828</v>
      </c>
    </row>
    <row r="487" s="2" customFormat="1">
      <c r="A487" s="35"/>
      <c r="B487" s="36"/>
      <c r="C487" s="37"/>
      <c r="D487" s="195" t="s">
        <v>125</v>
      </c>
      <c r="E487" s="37"/>
      <c r="F487" s="196" t="s">
        <v>827</v>
      </c>
      <c r="G487" s="37"/>
      <c r="H487" s="37"/>
      <c r="I487" s="197"/>
      <c r="J487" s="37"/>
      <c r="K487" s="37"/>
      <c r="L487" s="41"/>
      <c r="M487" s="198"/>
      <c r="N487" s="199"/>
      <c r="O487" s="81"/>
      <c r="P487" s="81"/>
      <c r="Q487" s="81"/>
      <c r="R487" s="81"/>
      <c r="S487" s="81"/>
      <c r="T487" s="82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4" t="s">
        <v>125</v>
      </c>
      <c r="AU487" s="14" t="s">
        <v>72</v>
      </c>
    </row>
    <row r="488" s="2" customFormat="1" ht="24.15" customHeight="1">
      <c r="A488" s="35"/>
      <c r="B488" s="36"/>
      <c r="C488" s="182" t="s">
        <v>829</v>
      </c>
      <c r="D488" s="182" t="s">
        <v>118</v>
      </c>
      <c r="E488" s="183" t="s">
        <v>830</v>
      </c>
      <c r="F488" s="184" t="s">
        <v>831</v>
      </c>
      <c r="G488" s="185" t="s">
        <v>121</v>
      </c>
      <c r="H488" s="186">
        <v>0.050000000000000003</v>
      </c>
      <c r="I488" s="187"/>
      <c r="J488" s="188">
        <f>ROUND(I488*H488,2)</f>
        <v>0</v>
      </c>
      <c r="K488" s="184" t="s">
        <v>122</v>
      </c>
      <c r="L488" s="41"/>
      <c r="M488" s="189" t="s">
        <v>19</v>
      </c>
      <c r="N488" s="190" t="s">
        <v>43</v>
      </c>
      <c r="O488" s="81"/>
      <c r="P488" s="191">
        <f>O488*H488</f>
        <v>0</v>
      </c>
      <c r="Q488" s="191">
        <v>0</v>
      </c>
      <c r="R488" s="191">
        <f>Q488*H488</f>
        <v>0</v>
      </c>
      <c r="S488" s="191">
        <v>0</v>
      </c>
      <c r="T488" s="192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3" t="s">
        <v>123</v>
      </c>
      <c r="AT488" s="193" t="s">
        <v>118</v>
      </c>
      <c r="AU488" s="193" t="s">
        <v>72</v>
      </c>
      <c r="AY488" s="14" t="s">
        <v>124</v>
      </c>
      <c r="BE488" s="194">
        <f>IF(N488="základní",J488,0)</f>
        <v>0</v>
      </c>
      <c r="BF488" s="194">
        <f>IF(N488="snížená",J488,0)</f>
        <v>0</v>
      </c>
      <c r="BG488" s="194">
        <f>IF(N488="zákl. přenesená",J488,0)</f>
        <v>0</v>
      </c>
      <c r="BH488" s="194">
        <f>IF(N488="sníž. přenesená",J488,0)</f>
        <v>0</v>
      </c>
      <c r="BI488" s="194">
        <f>IF(N488="nulová",J488,0)</f>
        <v>0</v>
      </c>
      <c r="BJ488" s="14" t="s">
        <v>79</v>
      </c>
      <c r="BK488" s="194">
        <f>ROUND(I488*H488,2)</f>
        <v>0</v>
      </c>
      <c r="BL488" s="14" t="s">
        <v>123</v>
      </c>
      <c r="BM488" s="193" t="s">
        <v>832</v>
      </c>
    </row>
    <row r="489" s="2" customFormat="1">
      <c r="A489" s="35"/>
      <c r="B489" s="36"/>
      <c r="C489" s="37"/>
      <c r="D489" s="195" t="s">
        <v>125</v>
      </c>
      <c r="E489" s="37"/>
      <c r="F489" s="196" t="s">
        <v>831</v>
      </c>
      <c r="G489" s="37"/>
      <c r="H489" s="37"/>
      <c r="I489" s="197"/>
      <c r="J489" s="37"/>
      <c r="K489" s="37"/>
      <c r="L489" s="41"/>
      <c r="M489" s="198"/>
      <c r="N489" s="199"/>
      <c r="O489" s="81"/>
      <c r="P489" s="81"/>
      <c r="Q489" s="81"/>
      <c r="R489" s="81"/>
      <c r="S489" s="81"/>
      <c r="T489" s="82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4" t="s">
        <v>125</v>
      </c>
      <c r="AU489" s="14" t="s">
        <v>72</v>
      </c>
    </row>
    <row r="490" s="2" customFormat="1" ht="24.15" customHeight="1">
      <c r="A490" s="35"/>
      <c r="B490" s="36"/>
      <c r="C490" s="182" t="s">
        <v>481</v>
      </c>
      <c r="D490" s="182" t="s">
        <v>118</v>
      </c>
      <c r="E490" s="183" t="s">
        <v>833</v>
      </c>
      <c r="F490" s="184" t="s">
        <v>834</v>
      </c>
      <c r="G490" s="185" t="s">
        <v>121</v>
      </c>
      <c r="H490" s="186">
        <v>0.050000000000000003</v>
      </c>
      <c r="I490" s="187"/>
      <c r="J490" s="188">
        <f>ROUND(I490*H490,2)</f>
        <v>0</v>
      </c>
      <c r="K490" s="184" t="s">
        <v>122</v>
      </c>
      <c r="L490" s="41"/>
      <c r="M490" s="189" t="s">
        <v>19</v>
      </c>
      <c r="N490" s="190" t="s">
        <v>43</v>
      </c>
      <c r="O490" s="81"/>
      <c r="P490" s="191">
        <f>O490*H490</f>
        <v>0</v>
      </c>
      <c r="Q490" s="191">
        <v>0</v>
      </c>
      <c r="R490" s="191">
        <f>Q490*H490</f>
        <v>0</v>
      </c>
      <c r="S490" s="191">
        <v>0</v>
      </c>
      <c r="T490" s="192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93" t="s">
        <v>123</v>
      </c>
      <c r="AT490" s="193" t="s">
        <v>118</v>
      </c>
      <c r="AU490" s="193" t="s">
        <v>72</v>
      </c>
      <c r="AY490" s="14" t="s">
        <v>124</v>
      </c>
      <c r="BE490" s="194">
        <f>IF(N490="základní",J490,0)</f>
        <v>0</v>
      </c>
      <c r="BF490" s="194">
        <f>IF(N490="snížená",J490,0)</f>
        <v>0</v>
      </c>
      <c r="BG490" s="194">
        <f>IF(N490="zákl. přenesená",J490,0)</f>
        <v>0</v>
      </c>
      <c r="BH490" s="194">
        <f>IF(N490="sníž. přenesená",J490,0)</f>
        <v>0</v>
      </c>
      <c r="BI490" s="194">
        <f>IF(N490="nulová",J490,0)</f>
        <v>0</v>
      </c>
      <c r="BJ490" s="14" t="s">
        <v>79</v>
      </c>
      <c r="BK490" s="194">
        <f>ROUND(I490*H490,2)</f>
        <v>0</v>
      </c>
      <c r="BL490" s="14" t="s">
        <v>123</v>
      </c>
      <c r="BM490" s="193" t="s">
        <v>835</v>
      </c>
    </row>
    <row r="491" s="2" customFormat="1">
      <c r="A491" s="35"/>
      <c r="B491" s="36"/>
      <c r="C491" s="37"/>
      <c r="D491" s="195" t="s">
        <v>125</v>
      </c>
      <c r="E491" s="37"/>
      <c r="F491" s="196" t="s">
        <v>834</v>
      </c>
      <c r="G491" s="37"/>
      <c r="H491" s="37"/>
      <c r="I491" s="197"/>
      <c r="J491" s="37"/>
      <c r="K491" s="37"/>
      <c r="L491" s="41"/>
      <c r="M491" s="198"/>
      <c r="N491" s="199"/>
      <c r="O491" s="81"/>
      <c r="P491" s="81"/>
      <c r="Q491" s="81"/>
      <c r="R491" s="81"/>
      <c r="S491" s="81"/>
      <c r="T491" s="82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4" t="s">
        <v>125</v>
      </c>
      <c r="AU491" s="14" t="s">
        <v>72</v>
      </c>
    </row>
    <row r="492" s="2" customFormat="1" ht="24.15" customHeight="1">
      <c r="A492" s="35"/>
      <c r="B492" s="36"/>
      <c r="C492" s="182" t="s">
        <v>836</v>
      </c>
      <c r="D492" s="182" t="s">
        <v>118</v>
      </c>
      <c r="E492" s="183" t="s">
        <v>837</v>
      </c>
      <c r="F492" s="184" t="s">
        <v>838</v>
      </c>
      <c r="G492" s="185" t="s">
        <v>121</v>
      </c>
      <c r="H492" s="186">
        <v>0.20000000000000001</v>
      </c>
      <c r="I492" s="187"/>
      <c r="J492" s="188">
        <f>ROUND(I492*H492,2)</f>
        <v>0</v>
      </c>
      <c r="K492" s="184" t="s">
        <v>122</v>
      </c>
      <c r="L492" s="41"/>
      <c r="M492" s="189" t="s">
        <v>19</v>
      </c>
      <c r="N492" s="190" t="s">
        <v>43</v>
      </c>
      <c r="O492" s="81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93" t="s">
        <v>123</v>
      </c>
      <c r="AT492" s="193" t="s">
        <v>118</v>
      </c>
      <c r="AU492" s="193" t="s">
        <v>72</v>
      </c>
      <c r="AY492" s="14" t="s">
        <v>124</v>
      </c>
      <c r="BE492" s="194">
        <f>IF(N492="základní",J492,0)</f>
        <v>0</v>
      </c>
      <c r="BF492" s="194">
        <f>IF(N492="snížená",J492,0)</f>
        <v>0</v>
      </c>
      <c r="BG492" s="194">
        <f>IF(N492="zákl. přenesená",J492,0)</f>
        <v>0</v>
      </c>
      <c r="BH492" s="194">
        <f>IF(N492="sníž. přenesená",J492,0)</f>
        <v>0</v>
      </c>
      <c r="BI492" s="194">
        <f>IF(N492="nulová",J492,0)</f>
        <v>0</v>
      </c>
      <c r="BJ492" s="14" t="s">
        <v>79</v>
      </c>
      <c r="BK492" s="194">
        <f>ROUND(I492*H492,2)</f>
        <v>0</v>
      </c>
      <c r="BL492" s="14" t="s">
        <v>123</v>
      </c>
      <c r="BM492" s="193" t="s">
        <v>839</v>
      </c>
    </row>
    <row r="493" s="2" customFormat="1">
      <c r="A493" s="35"/>
      <c r="B493" s="36"/>
      <c r="C493" s="37"/>
      <c r="D493" s="195" t="s">
        <v>125</v>
      </c>
      <c r="E493" s="37"/>
      <c r="F493" s="196" t="s">
        <v>838</v>
      </c>
      <c r="G493" s="37"/>
      <c r="H493" s="37"/>
      <c r="I493" s="197"/>
      <c r="J493" s="37"/>
      <c r="K493" s="37"/>
      <c r="L493" s="41"/>
      <c r="M493" s="198"/>
      <c r="N493" s="199"/>
      <c r="O493" s="81"/>
      <c r="P493" s="81"/>
      <c r="Q493" s="81"/>
      <c r="R493" s="81"/>
      <c r="S493" s="81"/>
      <c r="T493" s="82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4" t="s">
        <v>125</v>
      </c>
      <c r="AU493" s="14" t="s">
        <v>72</v>
      </c>
    </row>
    <row r="494" s="2" customFormat="1" ht="24.15" customHeight="1">
      <c r="A494" s="35"/>
      <c r="B494" s="36"/>
      <c r="C494" s="182" t="s">
        <v>485</v>
      </c>
      <c r="D494" s="182" t="s">
        <v>118</v>
      </c>
      <c r="E494" s="183" t="s">
        <v>840</v>
      </c>
      <c r="F494" s="184" t="s">
        <v>841</v>
      </c>
      <c r="G494" s="185" t="s">
        <v>121</v>
      </c>
      <c r="H494" s="186">
        <v>0.20000000000000001</v>
      </c>
      <c r="I494" s="187"/>
      <c r="J494" s="188">
        <f>ROUND(I494*H494,2)</f>
        <v>0</v>
      </c>
      <c r="K494" s="184" t="s">
        <v>122</v>
      </c>
      <c r="L494" s="41"/>
      <c r="M494" s="189" t="s">
        <v>19</v>
      </c>
      <c r="N494" s="190" t="s">
        <v>43</v>
      </c>
      <c r="O494" s="81"/>
      <c r="P494" s="191">
        <f>O494*H494</f>
        <v>0</v>
      </c>
      <c r="Q494" s="191">
        <v>0</v>
      </c>
      <c r="R494" s="191">
        <f>Q494*H494</f>
        <v>0</v>
      </c>
      <c r="S494" s="191">
        <v>0</v>
      </c>
      <c r="T494" s="192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3" t="s">
        <v>123</v>
      </c>
      <c r="AT494" s="193" t="s">
        <v>118</v>
      </c>
      <c r="AU494" s="193" t="s">
        <v>72</v>
      </c>
      <c r="AY494" s="14" t="s">
        <v>124</v>
      </c>
      <c r="BE494" s="194">
        <f>IF(N494="základní",J494,0)</f>
        <v>0</v>
      </c>
      <c r="BF494" s="194">
        <f>IF(N494="snížená",J494,0)</f>
        <v>0</v>
      </c>
      <c r="BG494" s="194">
        <f>IF(N494="zákl. přenesená",J494,0)</f>
        <v>0</v>
      </c>
      <c r="BH494" s="194">
        <f>IF(N494="sníž. přenesená",J494,0)</f>
        <v>0</v>
      </c>
      <c r="BI494" s="194">
        <f>IF(N494="nulová",J494,0)</f>
        <v>0</v>
      </c>
      <c r="BJ494" s="14" t="s">
        <v>79</v>
      </c>
      <c r="BK494" s="194">
        <f>ROUND(I494*H494,2)</f>
        <v>0</v>
      </c>
      <c r="BL494" s="14" t="s">
        <v>123</v>
      </c>
      <c r="BM494" s="193" t="s">
        <v>842</v>
      </c>
    </row>
    <row r="495" s="2" customFormat="1">
      <c r="A495" s="35"/>
      <c r="B495" s="36"/>
      <c r="C495" s="37"/>
      <c r="D495" s="195" t="s">
        <v>125</v>
      </c>
      <c r="E495" s="37"/>
      <c r="F495" s="196" t="s">
        <v>841</v>
      </c>
      <c r="G495" s="37"/>
      <c r="H495" s="37"/>
      <c r="I495" s="197"/>
      <c r="J495" s="37"/>
      <c r="K495" s="37"/>
      <c r="L495" s="41"/>
      <c r="M495" s="198"/>
      <c r="N495" s="199"/>
      <c r="O495" s="81"/>
      <c r="P495" s="81"/>
      <c r="Q495" s="81"/>
      <c r="R495" s="81"/>
      <c r="S495" s="81"/>
      <c r="T495" s="82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4" t="s">
        <v>125</v>
      </c>
      <c r="AU495" s="14" t="s">
        <v>72</v>
      </c>
    </row>
    <row r="496" s="2" customFormat="1" ht="24.15" customHeight="1">
      <c r="A496" s="35"/>
      <c r="B496" s="36"/>
      <c r="C496" s="182" t="s">
        <v>843</v>
      </c>
      <c r="D496" s="182" t="s">
        <v>118</v>
      </c>
      <c r="E496" s="183" t="s">
        <v>844</v>
      </c>
      <c r="F496" s="184" t="s">
        <v>845</v>
      </c>
      <c r="G496" s="185" t="s">
        <v>121</v>
      </c>
      <c r="H496" s="186">
        <v>0.20000000000000001</v>
      </c>
      <c r="I496" s="187"/>
      <c r="J496" s="188">
        <f>ROUND(I496*H496,2)</f>
        <v>0</v>
      </c>
      <c r="K496" s="184" t="s">
        <v>122</v>
      </c>
      <c r="L496" s="41"/>
      <c r="M496" s="189" t="s">
        <v>19</v>
      </c>
      <c r="N496" s="190" t="s">
        <v>43</v>
      </c>
      <c r="O496" s="81"/>
      <c r="P496" s="191">
        <f>O496*H496</f>
        <v>0</v>
      </c>
      <c r="Q496" s="191">
        <v>0</v>
      </c>
      <c r="R496" s="191">
        <f>Q496*H496</f>
        <v>0</v>
      </c>
      <c r="S496" s="191">
        <v>0</v>
      </c>
      <c r="T496" s="192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93" t="s">
        <v>123</v>
      </c>
      <c r="AT496" s="193" t="s">
        <v>118</v>
      </c>
      <c r="AU496" s="193" t="s">
        <v>72</v>
      </c>
      <c r="AY496" s="14" t="s">
        <v>124</v>
      </c>
      <c r="BE496" s="194">
        <f>IF(N496="základní",J496,0)</f>
        <v>0</v>
      </c>
      <c r="BF496" s="194">
        <f>IF(N496="snížená",J496,0)</f>
        <v>0</v>
      </c>
      <c r="BG496" s="194">
        <f>IF(N496="zákl. přenesená",J496,0)</f>
        <v>0</v>
      </c>
      <c r="BH496" s="194">
        <f>IF(N496="sníž. přenesená",J496,0)</f>
        <v>0</v>
      </c>
      <c r="BI496" s="194">
        <f>IF(N496="nulová",J496,0)</f>
        <v>0</v>
      </c>
      <c r="BJ496" s="14" t="s">
        <v>79</v>
      </c>
      <c r="BK496" s="194">
        <f>ROUND(I496*H496,2)</f>
        <v>0</v>
      </c>
      <c r="BL496" s="14" t="s">
        <v>123</v>
      </c>
      <c r="BM496" s="193" t="s">
        <v>846</v>
      </c>
    </row>
    <row r="497" s="2" customFormat="1">
      <c r="A497" s="35"/>
      <c r="B497" s="36"/>
      <c r="C497" s="37"/>
      <c r="D497" s="195" t="s">
        <v>125</v>
      </c>
      <c r="E497" s="37"/>
      <c r="F497" s="196" t="s">
        <v>845</v>
      </c>
      <c r="G497" s="37"/>
      <c r="H497" s="37"/>
      <c r="I497" s="197"/>
      <c r="J497" s="37"/>
      <c r="K497" s="37"/>
      <c r="L497" s="41"/>
      <c r="M497" s="198"/>
      <c r="N497" s="199"/>
      <c r="O497" s="81"/>
      <c r="P497" s="81"/>
      <c r="Q497" s="81"/>
      <c r="R497" s="81"/>
      <c r="S497" s="81"/>
      <c r="T497" s="82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4" t="s">
        <v>125</v>
      </c>
      <c r="AU497" s="14" t="s">
        <v>72</v>
      </c>
    </row>
    <row r="498" s="2" customFormat="1" ht="24.15" customHeight="1">
      <c r="A498" s="35"/>
      <c r="B498" s="36"/>
      <c r="C498" s="182" t="s">
        <v>488</v>
      </c>
      <c r="D498" s="182" t="s">
        <v>118</v>
      </c>
      <c r="E498" s="183" t="s">
        <v>847</v>
      </c>
      <c r="F498" s="184" t="s">
        <v>848</v>
      </c>
      <c r="G498" s="185" t="s">
        <v>121</v>
      </c>
      <c r="H498" s="186">
        <v>0.10000000000000001</v>
      </c>
      <c r="I498" s="187"/>
      <c r="J498" s="188">
        <f>ROUND(I498*H498,2)</f>
        <v>0</v>
      </c>
      <c r="K498" s="184" t="s">
        <v>122</v>
      </c>
      <c r="L498" s="41"/>
      <c r="M498" s="189" t="s">
        <v>19</v>
      </c>
      <c r="N498" s="190" t="s">
        <v>43</v>
      </c>
      <c r="O498" s="81"/>
      <c r="P498" s="191">
        <f>O498*H498</f>
        <v>0</v>
      </c>
      <c r="Q498" s="191">
        <v>0</v>
      </c>
      <c r="R498" s="191">
        <f>Q498*H498</f>
        <v>0</v>
      </c>
      <c r="S498" s="191">
        <v>0</v>
      </c>
      <c r="T498" s="192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93" t="s">
        <v>123</v>
      </c>
      <c r="AT498" s="193" t="s">
        <v>118</v>
      </c>
      <c r="AU498" s="193" t="s">
        <v>72</v>
      </c>
      <c r="AY498" s="14" t="s">
        <v>124</v>
      </c>
      <c r="BE498" s="194">
        <f>IF(N498="základní",J498,0)</f>
        <v>0</v>
      </c>
      <c r="BF498" s="194">
        <f>IF(N498="snížená",J498,0)</f>
        <v>0</v>
      </c>
      <c r="BG498" s="194">
        <f>IF(N498="zákl. přenesená",J498,0)</f>
        <v>0</v>
      </c>
      <c r="BH498" s="194">
        <f>IF(N498="sníž. přenesená",J498,0)</f>
        <v>0</v>
      </c>
      <c r="BI498" s="194">
        <f>IF(N498="nulová",J498,0)</f>
        <v>0</v>
      </c>
      <c r="BJ498" s="14" t="s">
        <v>79</v>
      </c>
      <c r="BK498" s="194">
        <f>ROUND(I498*H498,2)</f>
        <v>0</v>
      </c>
      <c r="BL498" s="14" t="s">
        <v>123</v>
      </c>
      <c r="BM498" s="193" t="s">
        <v>849</v>
      </c>
    </row>
    <row r="499" s="2" customFormat="1">
      <c r="A499" s="35"/>
      <c r="B499" s="36"/>
      <c r="C499" s="37"/>
      <c r="D499" s="195" t="s">
        <v>125</v>
      </c>
      <c r="E499" s="37"/>
      <c r="F499" s="196" t="s">
        <v>848</v>
      </c>
      <c r="G499" s="37"/>
      <c r="H499" s="37"/>
      <c r="I499" s="197"/>
      <c r="J499" s="37"/>
      <c r="K499" s="37"/>
      <c r="L499" s="41"/>
      <c r="M499" s="198"/>
      <c r="N499" s="199"/>
      <c r="O499" s="81"/>
      <c r="P499" s="81"/>
      <c r="Q499" s="81"/>
      <c r="R499" s="81"/>
      <c r="S499" s="81"/>
      <c r="T499" s="82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4" t="s">
        <v>125</v>
      </c>
      <c r="AU499" s="14" t="s">
        <v>72</v>
      </c>
    </row>
    <row r="500" s="2" customFormat="1" ht="24.15" customHeight="1">
      <c r="A500" s="35"/>
      <c r="B500" s="36"/>
      <c r="C500" s="182" t="s">
        <v>850</v>
      </c>
      <c r="D500" s="182" t="s">
        <v>118</v>
      </c>
      <c r="E500" s="183" t="s">
        <v>851</v>
      </c>
      <c r="F500" s="184" t="s">
        <v>852</v>
      </c>
      <c r="G500" s="185" t="s">
        <v>121</v>
      </c>
      <c r="H500" s="186">
        <v>0.10000000000000001</v>
      </c>
      <c r="I500" s="187"/>
      <c r="J500" s="188">
        <f>ROUND(I500*H500,2)</f>
        <v>0</v>
      </c>
      <c r="K500" s="184" t="s">
        <v>122</v>
      </c>
      <c r="L500" s="41"/>
      <c r="M500" s="189" t="s">
        <v>19</v>
      </c>
      <c r="N500" s="190" t="s">
        <v>43</v>
      </c>
      <c r="O500" s="81"/>
      <c r="P500" s="191">
        <f>O500*H500</f>
        <v>0</v>
      </c>
      <c r="Q500" s="191">
        <v>0</v>
      </c>
      <c r="R500" s="191">
        <f>Q500*H500</f>
        <v>0</v>
      </c>
      <c r="S500" s="191">
        <v>0</v>
      </c>
      <c r="T500" s="192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3" t="s">
        <v>123</v>
      </c>
      <c r="AT500" s="193" t="s">
        <v>118</v>
      </c>
      <c r="AU500" s="193" t="s">
        <v>72</v>
      </c>
      <c r="AY500" s="14" t="s">
        <v>124</v>
      </c>
      <c r="BE500" s="194">
        <f>IF(N500="základní",J500,0)</f>
        <v>0</v>
      </c>
      <c r="BF500" s="194">
        <f>IF(N500="snížená",J500,0)</f>
        <v>0</v>
      </c>
      <c r="BG500" s="194">
        <f>IF(N500="zákl. přenesená",J500,0)</f>
        <v>0</v>
      </c>
      <c r="BH500" s="194">
        <f>IF(N500="sníž. přenesená",J500,0)</f>
        <v>0</v>
      </c>
      <c r="BI500" s="194">
        <f>IF(N500="nulová",J500,0)</f>
        <v>0</v>
      </c>
      <c r="BJ500" s="14" t="s">
        <v>79</v>
      </c>
      <c r="BK500" s="194">
        <f>ROUND(I500*H500,2)</f>
        <v>0</v>
      </c>
      <c r="BL500" s="14" t="s">
        <v>123</v>
      </c>
      <c r="BM500" s="193" t="s">
        <v>853</v>
      </c>
    </row>
    <row r="501" s="2" customFormat="1">
      <c r="A501" s="35"/>
      <c r="B501" s="36"/>
      <c r="C501" s="37"/>
      <c r="D501" s="195" t="s">
        <v>125</v>
      </c>
      <c r="E501" s="37"/>
      <c r="F501" s="196" t="s">
        <v>852</v>
      </c>
      <c r="G501" s="37"/>
      <c r="H501" s="37"/>
      <c r="I501" s="197"/>
      <c r="J501" s="37"/>
      <c r="K501" s="37"/>
      <c r="L501" s="41"/>
      <c r="M501" s="198"/>
      <c r="N501" s="199"/>
      <c r="O501" s="81"/>
      <c r="P501" s="81"/>
      <c r="Q501" s="81"/>
      <c r="R501" s="81"/>
      <c r="S501" s="81"/>
      <c r="T501" s="82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4" t="s">
        <v>125</v>
      </c>
      <c r="AU501" s="14" t="s">
        <v>72</v>
      </c>
    </row>
    <row r="502" s="2" customFormat="1" ht="24.15" customHeight="1">
      <c r="A502" s="35"/>
      <c r="B502" s="36"/>
      <c r="C502" s="182" t="s">
        <v>492</v>
      </c>
      <c r="D502" s="182" t="s">
        <v>118</v>
      </c>
      <c r="E502" s="183" t="s">
        <v>854</v>
      </c>
      <c r="F502" s="184" t="s">
        <v>855</v>
      </c>
      <c r="G502" s="185" t="s">
        <v>121</v>
      </c>
      <c r="H502" s="186">
        <v>0.050000000000000003</v>
      </c>
      <c r="I502" s="187"/>
      <c r="J502" s="188">
        <f>ROUND(I502*H502,2)</f>
        <v>0</v>
      </c>
      <c r="K502" s="184" t="s">
        <v>122</v>
      </c>
      <c r="L502" s="41"/>
      <c r="M502" s="189" t="s">
        <v>19</v>
      </c>
      <c r="N502" s="190" t="s">
        <v>43</v>
      </c>
      <c r="O502" s="81"/>
      <c r="P502" s="191">
        <f>O502*H502</f>
        <v>0</v>
      </c>
      <c r="Q502" s="191">
        <v>0</v>
      </c>
      <c r="R502" s="191">
        <f>Q502*H502</f>
        <v>0</v>
      </c>
      <c r="S502" s="191">
        <v>0</v>
      </c>
      <c r="T502" s="192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93" t="s">
        <v>123</v>
      </c>
      <c r="AT502" s="193" t="s">
        <v>118</v>
      </c>
      <c r="AU502" s="193" t="s">
        <v>72</v>
      </c>
      <c r="AY502" s="14" t="s">
        <v>124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14" t="s">
        <v>79</v>
      </c>
      <c r="BK502" s="194">
        <f>ROUND(I502*H502,2)</f>
        <v>0</v>
      </c>
      <c r="BL502" s="14" t="s">
        <v>123</v>
      </c>
      <c r="BM502" s="193" t="s">
        <v>856</v>
      </c>
    </row>
    <row r="503" s="2" customFormat="1">
      <c r="A503" s="35"/>
      <c r="B503" s="36"/>
      <c r="C503" s="37"/>
      <c r="D503" s="195" t="s">
        <v>125</v>
      </c>
      <c r="E503" s="37"/>
      <c r="F503" s="196" t="s">
        <v>855</v>
      </c>
      <c r="G503" s="37"/>
      <c r="H503" s="37"/>
      <c r="I503" s="197"/>
      <c r="J503" s="37"/>
      <c r="K503" s="37"/>
      <c r="L503" s="41"/>
      <c r="M503" s="198"/>
      <c r="N503" s="199"/>
      <c r="O503" s="81"/>
      <c r="P503" s="81"/>
      <c r="Q503" s="81"/>
      <c r="R503" s="81"/>
      <c r="S503" s="81"/>
      <c r="T503" s="82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4" t="s">
        <v>125</v>
      </c>
      <c r="AU503" s="14" t="s">
        <v>72</v>
      </c>
    </row>
    <row r="504" s="2" customFormat="1" ht="24.15" customHeight="1">
      <c r="A504" s="35"/>
      <c r="B504" s="36"/>
      <c r="C504" s="182" t="s">
        <v>857</v>
      </c>
      <c r="D504" s="182" t="s">
        <v>118</v>
      </c>
      <c r="E504" s="183" t="s">
        <v>858</v>
      </c>
      <c r="F504" s="184" t="s">
        <v>859</v>
      </c>
      <c r="G504" s="185" t="s">
        <v>121</v>
      </c>
      <c r="H504" s="186">
        <v>0.050000000000000003</v>
      </c>
      <c r="I504" s="187"/>
      <c r="J504" s="188">
        <f>ROUND(I504*H504,2)</f>
        <v>0</v>
      </c>
      <c r="K504" s="184" t="s">
        <v>122</v>
      </c>
      <c r="L504" s="41"/>
      <c r="M504" s="189" t="s">
        <v>19</v>
      </c>
      <c r="N504" s="190" t="s">
        <v>43</v>
      </c>
      <c r="O504" s="81"/>
      <c r="P504" s="191">
        <f>O504*H504</f>
        <v>0</v>
      </c>
      <c r="Q504" s="191">
        <v>0</v>
      </c>
      <c r="R504" s="191">
        <f>Q504*H504</f>
        <v>0</v>
      </c>
      <c r="S504" s="191">
        <v>0</v>
      </c>
      <c r="T504" s="192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93" t="s">
        <v>123</v>
      </c>
      <c r="AT504" s="193" t="s">
        <v>118</v>
      </c>
      <c r="AU504" s="193" t="s">
        <v>72</v>
      </c>
      <c r="AY504" s="14" t="s">
        <v>124</v>
      </c>
      <c r="BE504" s="194">
        <f>IF(N504="základní",J504,0)</f>
        <v>0</v>
      </c>
      <c r="BF504" s="194">
        <f>IF(N504="snížená",J504,0)</f>
        <v>0</v>
      </c>
      <c r="BG504" s="194">
        <f>IF(N504="zákl. přenesená",J504,0)</f>
        <v>0</v>
      </c>
      <c r="BH504" s="194">
        <f>IF(N504="sníž. přenesená",J504,0)</f>
        <v>0</v>
      </c>
      <c r="BI504" s="194">
        <f>IF(N504="nulová",J504,0)</f>
        <v>0</v>
      </c>
      <c r="BJ504" s="14" t="s">
        <v>79</v>
      </c>
      <c r="BK504" s="194">
        <f>ROUND(I504*H504,2)</f>
        <v>0</v>
      </c>
      <c r="BL504" s="14" t="s">
        <v>123</v>
      </c>
      <c r="BM504" s="193" t="s">
        <v>860</v>
      </c>
    </row>
    <row r="505" s="2" customFormat="1">
      <c r="A505" s="35"/>
      <c r="B505" s="36"/>
      <c r="C505" s="37"/>
      <c r="D505" s="195" t="s">
        <v>125</v>
      </c>
      <c r="E505" s="37"/>
      <c r="F505" s="196" t="s">
        <v>859</v>
      </c>
      <c r="G505" s="37"/>
      <c r="H505" s="37"/>
      <c r="I505" s="197"/>
      <c r="J505" s="37"/>
      <c r="K505" s="37"/>
      <c r="L505" s="41"/>
      <c r="M505" s="198"/>
      <c r="N505" s="199"/>
      <c r="O505" s="81"/>
      <c r="P505" s="81"/>
      <c r="Q505" s="81"/>
      <c r="R505" s="81"/>
      <c r="S505" s="81"/>
      <c r="T505" s="82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4" t="s">
        <v>125</v>
      </c>
      <c r="AU505" s="14" t="s">
        <v>72</v>
      </c>
    </row>
    <row r="506" s="2" customFormat="1" ht="24.15" customHeight="1">
      <c r="A506" s="35"/>
      <c r="B506" s="36"/>
      <c r="C506" s="182" t="s">
        <v>495</v>
      </c>
      <c r="D506" s="182" t="s">
        <v>118</v>
      </c>
      <c r="E506" s="183" t="s">
        <v>861</v>
      </c>
      <c r="F506" s="184" t="s">
        <v>862</v>
      </c>
      <c r="G506" s="185" t="s">
        <v>121</v>
      </c>
      <c r="H506" s="186">
        <v>0.050000000000000003</v>
      </c>
      <c r="I506" s="187"/>
      <c r="J506" s="188">
        <f>ROUND(I506*H506,2)</f>
        <v>0</v>
      </c>
      <c r="K506" s="184" t="s">
        <v>122</v>
      </c>
      <c r="L506" s="41"/>
      <c r="M506" s="189" t="s">
        <v>19</v>
      </c>
      <c r="N506" s="190" t="s">
        <v>43</v>
      </c>
      <c r="O506" s="81"/>
      <c r="P506" s="191">
        <f>O506*H506</f>
        <v>0</v>
      </c>
      <c r="Q506" s="191">
        <v>0</v>
      </c>
      <c r="R506" s="191">
        <f>Q506*H506</f>
        <v>0</v>
      </c>
      <c r="S506" s="191">
        <v>0</v>
      </c>
      <c r="T506" s="192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93" t="s">
        <v>123</v>
      </c>
      <c r="AT506" s="193" t="s">
        <v>118</v>
      </c>
      <c r="AU506" s="193" t="s">
        <v>72</v>
      </c>
      <c r="AY506" s="14" t="s">
        <v>124</v>
      </c>
      <c r="BE506" s="194">
        <f>IF(N506="základní",J506,0)</f>
        <v>0</v>
      </c>
      <c r="BF506" s="194">
        <f>IF(N506="snížená",J506,0)</f>
        <v>0</v>
      </c>
      <c r="BG506" s="194">
        <f>IF(N506="zákl. přenesená",J506,0)</f>
        <v>0</v>
      </c>
      <c r="BH506" s="194">
        <f>IF(N506="sníž. přenesená",J506,0)</f>
        <v>0</v>
      </c>
      <c r="BI506" s="194">
        <f>IF(N506="nulová",J506,0)</f>
        <v>0</v>
      </c>
      <c r="BJ506" s="14" t="s">
        <v>79</v>
      </c>
      <c r="BK506" s="194">
        <f>ROUND(I506*H506,2)</f>
        <v>0</v>
      </c>
      <c r="BL506" s="14" t="s">
        <v>123</v>
      </c>
      <c r="BM506" s="193" t="s">
        <v>863</v>
      </c>
    </row>
    <row r="507" s="2" customFormat="1">
      <c r="A507" s="35"/>
      <c r="B507" s="36"/>
      <c r="C507" s="37"/>
      <c r="D507" s="195" t="s">
        <v>125</v>
      </c>
      <c r="E507" s="37"/>
      <c r="F507" s="196" t="s">
        <v>862</v>
      </c>
      <c r="G507" s="37"/>
      <c r="H507" s="37"/>
      <c r="I507" s="197"/>
      <c r="J507" s="37"/>
      <c r="K507" s="37"/>
      <c r="L507" s="41"/>
      <c r="M507" s="198"/>
      <c r="N507" s="199"/>
      <c r="O507" s="81"/>
      <c r="P507" s="81"/>
      <c r="Q507" s="81"/>
      <c r="R507" s="81"/>
      <c r="S507" s="81"/>
      <c r="T507" s="82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4" t="s">
        <v>125</v>
      </c>
      <c r="AU507" s="14" t="s">
        <v>72</v>
      </c>
    </row>
    <row r="508" s="2" customFormat="1" ht="24.15" customHeight="1">
      <c r="A508" s="35"/>
      <c r="B508" s="36"/>
      <c r="C508" s="182" t="s">
        <v>864</v>
      </c>
      <c r="D508" s="182" t="s">
        <v>118</v>
      </c>
      <c r="E508" s="183" t="s">
        <v>865</v>
      </c>
      <c r="F508" s="184" t="s">
        <v>866</v>
      </c>
      <c r="G508" s="185" t="s">
        <v>121</v>
      </c>
      <c r="H508" s="186">
        <v>0.050000000000000003</v>
      </c>
      <c r="I508" s="187"/>
      <c r="J508" s="188">
        <f>ROUND(I508*H508,2)</f>
        <v>0</v>
      </c>
      <c r="K508" s="184" t="s">
        <v>122</v>
      </c>
      <c r="L508" s="41"/>
      <c r="M508" s="189" t="s">
        <v>19</v>
      </c>
      <c r="N508" s="190" t="s">
        <v>43</v>
      </c>
      <c r="O508" s="81"/>
      <c r="P508" s="191">
        <f>O508*H508</f>
        <v>0</v>
      </c>
      <c r="Q508" s="191">
        <v>0</v>
      </c>
      <c r="R508" s="191">
        <f>Q508*H508</f>
        <v>0</v>
      </c>
      <c r="S508" s="191">
        <v>0</v>
      </c>
      <c r="T508" s="192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93" t="s">
        <v>123</v>
      </c>
      <c r="AT508" s="193" t="s">
        <v>118</v>
      </c>
      <c r="AU508" s="193" t="s">
        <v>72</v>
      </c>
      <c r="AY508" s="14" t="s">
        <v>124</v>
      </c>
      <c r="BE508" s="194">
        <f>IF(N508="základní",J508,0)</f>
        <v>0</v>
      </c>
      <c r="BF508" s="194">
        <f>IF(N508="snížená",J508,0)</f>
        <v>0</v>
      </c>
      <c r="BG508" s="194">
        <f>IF(N508="zákl. přenesená",J508,0)</f>
        <v>0</v>
      </c>
      <c r="BH508" s="194">
        <f>IF(N508="sníž. přenesená",J508,0)</f>
        <v>0</v>
      </c>
      <c r="BI508" s="194">
        <f>IF(N508="nulová",J508,0)</f>
        <v>0</v>
      </c>
      <c r="BJ508" s="14" t="s">
        <v>79</v>
      </c>
      <c r="BK508" s="194">
        <f>ROUND(I508*H508,2)</f>
        <v>0</v>
      </c>
      <c r="BL508" s="14" t="s">
        <v>123</v>
      </c>
      <c r="BM508" s="193" t="s">
        <v>867</v>
      </c>
    </row>
    <row r="509" s="2" customFormat="1">
      <c r="A509" s="35"/>
      <c r="B509" s="36"/>
      <c r="C509" s="37"/>
      <c r="D509" s="195" t="s">
        <v>125</v>
      </c>
      <c r="E509" s="37"/>
      <c r="F509" s="196" t="s">
        <v>866</v>
      </c>
      <c r="G509" s="37"/>
      <c r="H509" s="37"/>
      <c r="I509" s="197"/>
      <c r="J509" s="37"/>
      <c r="K509" s="37"/>
      <c r="L509" s="41"/>
      <c r="M509" s="198"/>
      <c r="N509" s="199"/>
      <c r="O509" s="81"/>
      <c r="P509" s="81"/>
      <c r="Q509" s="81"/>
      <c r="R509" s="81"/>
      <c r="S509" s="81"/>
      <c r="T509" s="82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4" t="s">
        <v>125</v>
      </c>
      <c r="AU509" s="14" t="s">
        <v>72</v>
      </c>
    </row>
    <row r="510" s="2" customFormat="1" ht="24.15" customHeight="1">
      <c r="A510" s="35"/>
      <c r="B510" s="36"/>
      <c r="C510" s="182" t="s">
        <v>499</v>
      </c>
      <c r="D510" s="182" t="s">
        <v>118</v>
      </c>
      <c r="E510" s="183" t="s">
        <v>868</v>
      </c>
      <c r="F510" s="184" t="s">
        <v>869</v>
      </c>
      <c r="G510" s="185" t="s">
        <v>121</v>
      </c>
      <c r="H510" s="186">
        <v>0.050000000000000003</v>
      </c>
      <c r="I510" s="187"/>
      <c r="J510" s="188">
        <f>ROUND(I510*H510,2)</f>
        <v>0</v>
      </c>
      <c r="K510" s="184" t="s">
        <v>122</v>
      </c>
      <c r="L510" s="41"/>
      <c r="M510" s="189" t="s">
        <v>19</v>
      </c>
      <c r="N510" s="190" t="s">
        <v>43</v>
      </c>
      <c r="O510" s="81"/>
      <c r="P510" s="191">
        <f>O510*H510</f>
        <v>0</v>
      </c>
      <c r="Q510" s="191">
        <v>0</v>
      </c>
      <c r="R510" s="191">
        <f>Q510*H510</f>
        <v>0</v>
      </c>
      <c r="S510" s="191">
        <v>0</v>
      </c>
      <c r="T510" s="192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93" t="s">
        <v>123</v>
      </c>
      <c r="AT510" s="193" t="s">
        <v>118</v>
      </c>
      <c r="AU510" s="193" t="s">
        <v>72</v>
      </c>
      <c r="AY510" s="14" t="s">
        <v>124</v>
      </c>
      <c r="BE510" s="194">
        <f>IF(N510="základní",J510,0)</f>
        <v>0</v>
      </c>
      <c r="BF510" s="194">
        <f>IF(N510="snížená",J510,0)</f>
        <v>0</v>
      </c>
      <c r="BG510" s="194">
        <f>IF(N510="zákl. přenesená",J510,0)</f>
        <v>0</v>
      </c>
      <c r="BH510" s="194">
        <f>IF(N510="sníž. přenesená",J510,0)</f>
        <v>0</v>
      </c>
      <c r="BI510" s="194">
        <f>IF(N510="nulová",J510,0)</f>
        <v>0</v>
      </c>
      <c r="BJ510" s="14" t="s">
        <v>79</v>
      </c>
      <c r="BK510" s="194">
        <f>ROUND(I510*H510,2)</f>
        <v>0</v>
      </c>
      <c r="BL510" s="14" t="s">
        <v>123</v>
      </c>
      <c r="BM510" s="193" t="s">
        <v>870</v>
      </c>
    </row>
    <row r="511" s="2" customFormat="1">
      <c r="A511" s="35"/>
      <c r="B511" s="36"/>
      <c r="C511" s="37"/>
      <c r="D511" s="195" t="s">
        <v>125</v>
      </c>
      <c r="E511" s="37"/>
      <c r="F511" s="196" t="s">
        <v>869</v>
      </c>
      <c r="G511" s="37"/>
      <c r="H511" s="37"/>
      <c r="I511" s="197"/>
      <c r="J511" s="37"/>
      <c r="K511" s="37"/>
      <c r="L511" s="41"/>
      <c r="M511" s="198"/>
      <c r="N511" s="199"/>
      <c r="O511" s="81"/>
      <c r="P511" s="81"/>
      <c r="Q511" s="81"/>
      <c r="R511" s="81"/>
      <c r="S511" s="81"/>
      <c r="T511" s="82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4" t="s">
        <v>125</v>
      </c>
      <c r="AU511" s="14" t="s">
        <v>72</v>
      </c>
    </row>
    <row r="512" s="2" customFormat="1" ht="24.15" customHeight="1">
      <c r="A512" s="35"/>
      <c r="B512" s="36"/>
      <c r="C512" s="182" t="s">
        <v>871</v>
      </c>
      <c r="D512" s="182" t="s">
        <v>118</v>
      </c>
      <c r="E512" s="183" t="s">
        <v>872</v>
      </c>
      <c r="F512" s="184" t="s">
        <v>873</v>
      </c>
      <c r="G512" s="185" t="s">
        <v>121</v>
      </c>
      <c r="H512" s="186">
        <v>0.050000000000000003</v>
      </c>
      <c r="I512" s="187"/>
      <c r="J512" s="188">
        <f>ROUND(I512*H512,2)</f>
        <v>0</v>
      </c>
      <c r="K512" s="184" t="s">
        <v>122</v>
      </c>
      <c r="L512" s="41"/>
      <c r="M512" s="189" t="s">
        <v>19</v>
      </c>
      <c r="N512" s="190" t="s">
        <v>43</v>
      </c>
      <c r="O512" s="81"/>
      <c r="P512" s="191">
        <f>O512*H512</f>
        <v>0</v>
      </c>
      <c r="Q512" s="191">
        <v>0</v>
      </c>
      <c r="R512" s="191">
        <f>Q512*H512</f>
        <v>0</v>
      </c>
      <c r="S512" s="191">
        <v>0</v>
      </c>
      <c r="T512" s="192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3" t="s">
        <v>123</v>
      </c>
      <c r="AT512" s="193" t="s">
        <v>118</v>
      </c>
      <c r="AU512" s="193" t="s">
        <v>72</v>
      </c>
      <c r="AY512" s="14" t="s">
        <v>124</v>
      </c>
      <c r="BE512" s="194">
        <f>IF(N512="základní",J512,0)</f>
        <v>0</v>
      </c>
      <c r="BF512" s="194">
        <f>IF(N512="snížená",J512,0)</f>
        <v>0</v>
      </c>
      <c r="BG512" s="194">
        <f>IF(N512="zákl. přenesená",J512,0)</f>
        <v>0</v>
      </c>
      <c r="BH512" s="194">
        <f>IF(N512="sníž. přenesená",J512,0)</f>
        <v>0</v>
      </c>
      <c r="BI512" s="194">
        <f>IF(N512="nulová",J512,0)</f>
        <v>0</v>
      </c>
      <c r="BJ512" s="14" t="s">
        <v>79</v>
      </c>
      <c r="BK512" s="194">
        <f>ROUND(I512*H512,2)</f>
        <v>0</v>
      </c>
      <c r="BL512" s="14" t="s">
        <v>123</v>
      </c>
      <c r="BM512" s="193" t="s">
        <v>874</v>
      </c>
    </row>
    <row r="513" s="2" customFormat="1">
      <c r="A513" s="35"/>
      <c r="B513" s="36"/>
      <c r="C513" s="37"/>
      <c r="D513" s="195" t="s">
        <v>125</v>
      </c>
      <c r="E513" s="37"/>
      <c r="F513" s="196" t="s">
        <v>873</v>
      </c>
      <c r="G513" s="37"/>
      <c r="H513" s="37"/>
      <c r="I513" s="197"/>
      <c r="J513" s="37"/>
      <c r="K513" s="37"/>
      <c r="L513" s="41"/>
      <c r="M513" s="198"/>
      <c r="N513" s="199"/>
      <c r="O513" s="81"/>
      <c r="P513" s="81"/>
      <c r="Q513" s="81"/>
      <c r="R513" s="81"/>
      <c r="S513" s="81"/>
      <c r="T513" s="82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4" t="s">
        <v>125</v>
      </c>
      <c r="AU513" s="14" t="s">
        <v>72</v>
      </c>
    </row>
    <row r="514" s="2" customFormat="1" ht="24.15" customHeight="1">
      <c r="A514" s="35"/>
      <c r="B514" s="36"/>
      <c r="C514" s="182" t="s">
        <v>502</v>
      </c>
      <c r="D514" s="182" t="s">
        <v>118</v>
      </c>
      <c r="E514" s="183" t="s">
        <v>875</v>
      </c>
      <c r="F514" s="184" t="s">
        <v>876</v>
      </c>
      <c r="G514" s="185" t="s">
        <v>121</v>
      </c>
      <c r="H514" s="186">
        <v>0.050000000000000003</v>
      </c>
      <c r="I514" s="187"/>
      <c r="J514" s="188">
        <f>ROUND(I514*H514,2)</f>
        <v>0</v>
      </c>
      <c r="K514" s="184" t="s">
        <v>122</v>
      </c>
      <c r="L514" s="41"/>
      <c r="M514" s="189" t="s">
        <v>19</v>
      </c>
      <c r="N514" s="190" t="s">
        <v>43</v>
      </c>
      <c r="O514" s="81"/>
      <c r="P514" s="191">
        <f>O514*H514</f>
        <v>0</v>
      </c>
      <c r="Q514" s="191">
        <v>0</v>
      </c>
      <c r="R514" s="191">
        <f>Q514*H514</f>
        <v>0</v>
      </c>
      <c r="S514" s="191">
        <v>0</v>
      </c>
      <c r="T514" s="192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3" t="s">
        <v>123</v>
      </c>
      <c r="AT514" s="193" t="s">
        <v>118</v>
      </c>
      <c r="AU514" s="193" t="s">
        <v>72</v>
      </c>
      <c r="AY514" s="14" t="s">
        <v>124</v>
      </c>
      <c r="BE514" s="194">
        <f>IF(N514="základní",J514,0)</f>
        <v>0</v>
      </c>
      <c r="BF514" s="194">
        <f>IF(N514="snížená",J514,0)</f>
        <v>0</v>
      </c>
      <c r="BG514" s="194">
        <f>IF(N514="zákl. přenesená",J514,0)</f>
        <v>0</v>
      </c>
      <c r="BH514" s="194">
        <f>IF(N514="sníž. přenesená",J514,0)</f>
        <v>0</v>
      </c>
      <c r="BI514" s="194">
        <f>IF(N514="nulová",J514,0)</f>
        <v>0</v>
      </c>
      <c r="BJ514" s="14" t="s">
        <v>79</v>
      </c>
      <c r="BK514" s="194">
        <f>ROUND(I514*H514,2)</f>
        <v>0</v>
      </c>
      <c r="BL514" s="14" t="s">
        <v>123</v>
      </c>
      <c r="BM514" s="193" t="s">
        <v>877</v>
      </c>
    </row>
    <row r="515" s="2" customFormat="1">
      <c r="A515" s="35"/>
      <c r="B515" s="36"/>
      <c r="C515" s="37"/>
      <c r="D515" s="195" t="s">
        <v>125</v>
      </c>
      <c r="E515" s="37"/>
      <c r="F515" s="196" t="s">
        <v>876</v>
      </c>
      <c r="G515" s="37"/>
      <c r="H515" s="37"/>
      <c r="I515" s="197"/>
      <c r="J515" s="37"/>
      <c r="K515" s="37"/>
      <c r="L515" s="41"/>
      <c r="M515" s="198"/>
      <c r="N515" s="199"/>
      <c r="O515" s="81"/>
      <c r="P515" s="81"/>
      <c r="Q515" s="81"/>
      <c r="R515" s="81"/>
      <c r="S515" s="81"/>
      <c r="T515" s="82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4" t="s">
        <v>125</v>
      </c>
      <c r="AU515" s="14" t="s">
        <v>72</v>
      </c>
    </row>
    <row r="516" s="2" customFormat="1" ht="24.15" customHeight="1">
      <c r="A516" s="35"/>
      <c r="B516" s="36"/>
      <c r="C516" s="182" t="s">
        <v>878</v>
      </c>
      <c r="D516" s="182" t="s">
        <v>118</v>
      </c>
      <c r="E516" s="183" t="s">
        <v>879</v>
      </c>
      <c r="F516" s="184" t="s">
        <v>880</v>
      </c>
      <c r="G516" s="185" t="s">
        <v>121</v>
      </c>
      <c r="H516" s="186">
        <v>0.20000000000000001</v>
      </c>
      <c r="I516" s="187"/>
      <c r="J516" s="188">
        <f>ROUND(I516*H516,2)</f>
        <v>0</v>
      </c>
      <c r="K516" s="184" t="s">
        <v>122</v>
      </c>
      <c r="L516" s="41"/>
      <c r="M516" s="189" t="s">
        <v>19</v>
      </c>
      <c r="N516" s="190" t="s">
        <v>43</v>
      </c>
      <c r="O516" s="81"/>
      <c r="P516" s="191">
        <f>O516*H516</f>
        <v>0</v>
      </c>
      <c r="Q516" s="191">
        <v>0</v>
      </c>
      <c r="R516" s="191">
        <f>Q516*H516</f>
        <v>0</v>
      </c>
      <c r="S516" s="191">
        <v>0</v>
      </c>
      <c r="T516" s="192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3" t="s">
        <v>123</v>
      </c>
      <c r="AT516" s="193" t="s">
        <v>118</v>
      </c>
      <c r="AU516" s="193" t="s">
        <v>72</v>
      </c>
      <c r="AY516" s="14" t="s">
        <v>124</v>
      </c>
      <c r="BE516" s="194">
        <f>IF(N516="základní",J516,0)</f>
        <v>0</v>
      </c>
      <c r="BF516" s="194">
        <f>IF(N516="snížená",J516,0)</f>
        <v>0</v>
      </c>
      <c r="BG516" s="194">
        <f>IF(N516="zákl. přenesená",J516,0)</f>
        <v>0</v>
      </c>
      <c r="BH516" s="194">
        <f>IF(N516="sníž. přenesená",J516,0)</f>
        <v>0</v>
      </c>
      <c r="BI516" s="194">
        <f>IF(N516="nulová",J516,0)</f>
        <v>0</v>
      </c>
      <c r="BJ516" s="14" t="s">
        <v>79</v>
      </c>
      <c r="BK516" s="194">
        <f>ROUND(I516*H516,2)</f>
        <v>0</v>
      </c>
      <c r="BL516" s="14" t="s">
        <v>123</v>
      </c>
      <c r="BM516" s="193" t="s">
        <v>881</v>
      </c>
    </row>
    <row r="517" s="2" customFormat="1">
      <c r="A517" s="35"/>
      <c r="B517" s="36"/>
      <c r="C517" s="37"/>
      <c r="D517" s="195" t="s">
        <v>125</v>
      </c>
      <c r="E517" s="37"/>
      <c r="F517" s="196" t="s">
        <v>880</v>
      </c>
      <c r="G517" s="37"/>
      <c r="H517" s="37"/>
      <c r="I517" s="197"/>
      <c r="J517" s="37"/>
      <c r="K517" s="37"/>
      <c r="L517" s="41"/>
      <c r="M517" s="198"/>
      <c r="N517" s="199"/>
      <c r="O517" s="81"/>
      <c r="P517" s="81"/>
      <c r="Q517" s="81"/>
      <c r="R517" s="81"/>
      <c r="S517" s="81"/>
      <c r="T517" s="82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4" t="s">
        <v>125</v>
      </c>
      <c r="AU517" s="14" t="s">
        <v>72</v>
      </c>
    </row>
    <row r="518" s="2" customFormat="1" ht="24.15" customHeight="1">
      <c r="A518" s="35"/>
      <c r="B518" s="36"/>
      <c r="C518" s="182" t="s">
        <v>506</v>
      </c>
      <c r="D518" s="182" t="s">
        <v>118</v>
      </c>
      <c r="E518" s="183" t="s">
        <v>882</v>
      </c>
      <c r="F518" s="184" t="s">
        <v>883</v>
      </c>
      <c r="G518" s="185" t="s">
        <v>121</v>
      </c>
      <c r="H518" s="186">
        <v>0.20000000000000001</v>
      </c>
      <c r="I518" s="187"/>
      <c r="J518" s="188">
        <f>ROUND(I518*H518,2)</f>
        <v>0</v>
      </c>
      <c r="K518" s="184" t="s">
        <v>122</v>
      </c>
      <c r="L518" s="41"/>
      <c r="M518" s="189" t="s">
        <v>19</v>
      </c>
      <c r="N518" s="190" t="s">
        <v>43</v>
      </c>
      <c r="O518" s="81"/>
      <c r="P518" s="191">
        <f>O518*H518</f>
        <v>0</v>
      </c>
      <c r="Q518" s="191">
        <v>0</v>
      </c>
      <c r="R518" s="191">
        <f>Q518*H518</f>
        <v>0</v>
      </c>
      <c r="S518" s="191">
        <v>0</v>
      </c>
      <c r="T518" s="192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3" t="s">
        <v>123</v>
      </c>
      <c r="AT518" s="193" t="s">
        <v>118</v>
      </c>
      <c r="AU518" s="193" t="s">
        <v>72</v>
      </c>
      <c r="AY518" s="14" t="s">
        <v>124</v>
      </c>
      <c r="BE518" s="194">
        <f>IF(N518="základní",J518,0)</f>
        <v>0</v>
      </c>
      <c r="BF518" s="194">
        <f>IF(N518="snížená",J518,0)</f>
        <v>0</v>
      </c>
      <c r="BG518" s="194">
        <f>IF(N518="zákl. přenesená",J518,0)</f>
        <v>0</v>
      </c>
      <c r="BH518" s="194">
        <f>IF(N518="sníž. přenesená",J518,0)</f>
        <v>0</v>
      </c>
      <c r="BI518" s="194">
        <f>IF(N518="nulová",J518,0)</f>
        <v>0</v>
      </c>
      <c r="BJ518" s="14" t="s">
        <v>79</v>
      </c>
      <c r="BK518" s="194">
        <f>ROUND(I518*H518,2)</f>
        <v>0</v>
      </c>
      <c r="BL518" s="14" t="s">
        <v>123</v>
      </c>
      <c r="BM518" s="193" t="s">
        <v>884</v>
      </c>
    </row>
    <row r="519" s="2" customFormat="1">
      <c r="A519" s="35"/>
      <c r="B519" s="36"/>
      <c r="C519" s="37"/>
      <c r="D519" s="195" t="s">
        <v>125</v>
      </c>
      <c r="E519" s="37"/>
      <c r="F519" s="196" t="s">
        <v>883</v>
      </c>
      <c r="G519" s="37"/>
      <c r="H519" s="37"/>
      <c r="I519" s="197"/>
      <c r="J519" s="37"/>
      <c r="K519" s="37"/>
      <c r="L519" s="41"/>
      <c r="M519" s="198"/>
      <c r="N519" s="199"/>
      <c r="O519" s="81"/>
      <c r="P519" s="81"/>
      <c r="Q519" s="81"/>
      <c r="R519" s="81"/>
      <c r="S519" s="81"/>
      <c r="T519" s="82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4" t="s">
        <v>125</v>
      </c>
      <c r="AU519" s="14" t="s">
        <v>72</v>
      </c>
    </row>
    <row r="520" s="2" customFormat="1" ht="24.15" customHeight="1">
      <c r="A520" s="35"/>
      <c r="B520" s="36"/>
      <c r="C520" s="182" t="s">
        <v>885</v>
      </c>
      <c r="D520" s="182" t="s">
        <v>118</v>
      </c>
      <c r="E520" s="183" t="s">
        <v>886</v>
      </c>
      <c r="F520" s="184" t="s">
        <v>887</v>
      </c>
      <c r="G520" s="185" t="s">
        <v>121</v>
      </c>
      <c r="H520" s="186">
        <v>0.20000000000000001</v>
      </c>
      <c r="I520" s="187"/>
      <c r="J520" s="188">
        <f>ROUND(I520*H520,2)</f>
        <v>0</v>
      </c>
      <c r="K520" s="184" t="s">
        <v>122</v>
      </c>
      <c r="L520" s="41"/>
      <c r="M520" s="189" t="s">
        <v>19</v>
      </c>
      <c r="N520" s="190" t="s">
        <v>43</v>
      </c>
      <c r="O520" s="81"/>
      <c r="P520" s="191">
        <f>O520*H520</f>
        <v>0</v>
      </c>
      <c r="Q520" s="191">
        <v>0</v>
      </c>
      <c r="R520" s="191">
        <f>Q520*H520</f>
        <v>0</v>
      </c>
      <c r="S520" s="191">
        <v>0</v>
      </c>
      <c r="T520" s="192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3" t="s">
        <v>123</v>
      </c>
      <c r="AT520" s="193" t="s">
        <v>118</v>
      </c>
      <c r="AU520" s="193" t="s">
        <v>72</v>
      </c>
      <c r="AY520" s="14" t="s">
        <v>124</v>
      </c>
      <c r="BE520" s="194">
        <f>IF(N520="základní",J520,0)</f>
        <v>0</v>
      </c>
      <c r="BF520" s="194">
        <f>IF(N520="snížená",J520,0)</f>
        <v>0</v>
      </c>
      <c r="BG520" s="194">
        <f>IF(N520="zákl. přenesená",J520,0)</f>
        <v>0</v>
      </c>
      <c r="BH520" s="194">
        <f>IF(N520="sníž. přenesená",J520,0)</f>
        <v>0</v>
      </c>
      <c r="BI520" s="194">
        <f>IF(N520="nulová",J520,0)</f>
        <v>0</v>
      </c>
      <c r="BJ520" s="14" t="s">
        <v>79</v>
      </c>
      <c r="BK520" s="194">
        <f>ROUND(I520*H520,2)</f>
        <v>0</v>
      </c>
      <c r="BL520" s="14" t="s">
        <v>123</v>
      </c>
      <c r="BM520" s="193" t="s">
        <v>888</v>
      </c>
    </row>
    <row r="521" s="2" customFormat="1">
      <c r="A521" s="35"/>
      <c r="B521" s="36"/>
      <c r="C521" s="37"/>
      <c r="D521" s="195" t="s">
        <v>125</v>
      </c>
      <c r="E521" s="37"/>
      <c r="F521" s="196" t="s">
        <v>887</v>
      </c>
      <c r="G521" s="37"/>
      <c r="H521" s="37"/>
      <c r="I521" s="197"/>
      <c r="J521" s="37"/>
      <c r="K521" s="37"/>
      <c r="L521" s="41"/>
      <c r="M521" s="198"/>
      <c r="N521" s="199"/>
      <c r="O521" s="81"/>
      <c r="P521" s="81"/>
      <c r="Q521" s="81"/>
      <c r="R521" s="81"/>
      <c r="S521" s="81"/>
      <c r="T521" s="82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4" t="s">
        <v>125</v>
      </c>
      <c r="AU521" s="14" t="s">
        <v>72</v>
      </c>
    </row>
    <row r="522" s="2" customFormat="1" ht="24.15" customHeight="1">
      <c r="A522" s="35"/>
      <c r="B522" s="36"/>
      <c r="C522" s="182" t="s">
        <v>509</v>
      </c>
      <c r="D522" s="182" t="s">
        <v>118</v>
      </c>
      <c r="E522" s="183" t="s">
        <v>889</v>
      </c>
      <c r="F522" s="184" t="s">
        <v>890</v>
      </c>
      <c r="G522" s="185" t="s">
        <v>121</v>
      </c>
      <c r="H522" s="186">
        <v>0.050000000000000003</v>
      </c>
      <c r="I522" s="187"/>
      <c r="J522" s="188">
        <f>ROUND(I522*H522,2)</f>
        <v>0</v>
      </c>
      <c r="K522" s="184" t="s">
        <v>122</v>
      </c>
      <c r="L522" s="41"/>
      <c r="M522" s="189" t="s">
        <v>19</v>
      </c>
      <c r="N522" s="190" t="s">
        <v>43</v>
      </c>
      <c r="O522" s="81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93" t="s">
        <v>123</v>
      </c>
      <c r="AT522" s="193" t="s">
        <v>118</v>
      </c>
      <c r="AU522" s="193" t="s">
        <v>72</v>
      </c>
      <c r="AY522" s="14" t="s">
        <v>124</v>
      </c>
      <c r="BE522" s="194">
        <f>IF(N522="základní",J522,0)</f>
        <v>0</v>
      </c>
      <c r="BF522" s="194">
        <f>IF(N522="snížená",J522,0)</f>
        <v>0</v>
      </c>
      <c r="BG522" s="194">
        <f>IF(N522="zákl. přenesená",J522,0)</f>
        <v>0</v>
      </c>
      <c r="BH522" s="194">
        <f>IF(N522="sníž. přenesená",J522,0)</f>
        <v>0</v>
      </c>
      <c r="BI522" s="194">
        <f>IF(N522="nulová",J522,0)</f>
        <v>0</v>
      </c>
      <c r="BJ522" s="14" t="s">
        <v>79</v>
      </c>
      <c r="BK522" s="194">
        <f>ROUND(I522*H522,2)</f>
        <v>0</v>
      </c>
      <c r="BL522" s="14" t="s">
        <v>123</v>
      </c>
      <c r="BM522" s="193" t="s">
        <v>891</v>
      </c>
    </row>
    <row r="523" s="2" customFormat="1">
      <c r="A523" s="35"/>
      <c r="B523" s="36"/>
      <c r="C523" s="37"/>
      <c r="D523" s="195" t="s">
        <v>125</v>
      </c>
      <c r="E523" s="37"/>
      <c r="F523" s="196" t="s">
        <v>890</v>
      </c>
      <c r="G523" s="37"/>
      <c r="H523" s="37"/>
      <c r="I523" s="197"/>
      <c r="J523" s="37"/>
      <c r="K523" s="37"/>
      <c r="L523" s="41"/>
      <c r="M523" s="198"/>
      <c r="N523" s="199"/>
      <c r="O523" s="81"/>
      <c r="P523" s="81"/>
      <c r="Q523" s="81"/>
      <c r="R523" s="81"/>
      <c r="S523" s="81"/>
      <c r="T523" s="82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4" t="s">
        <v>125</v>
      </c>
      <c r="AU523" s="14" t="s">
        <v>72</v>
      </c>
    </row>
    <row r="524" s="2" customFormat="1" ht="24.15" customHeight="1">
      <c r="A524" s="35"/>
      <c r="B524" s="36"/>
      <c r="C524" s="182" t="s">
        <v>892</v>
      </c>
      <c r="D524" s="182" t="s">
        <v>118</v>
      </c>
      <c r="E524" s="183" t="s">
        <v>893</v>
      </c>
      <c r="F524" s="184" t="s">
        <v>894</v>
      </c>
      <c r="G524" s="185" t="s">
        <v>121</v>
      </c>
      <c r="H524" s="186">
        <v>0.050000000000000003</v>
      </c>
      <c r="I524" s="187"/>
      <c r="J524" s="188">
        <f>ROUND(I524*H524,2)</f>
        <v>0</v>
      </c>
      <c r="K524" s="184" t="s">
        <v>122</v>
      </c>
      <c r="L524" s="41"/>
      <c r="M524" s="189" t="s">
        <v>19</v>
      </c>
      <c r="N524" s="190" t="s">
        <v>43</v>
      </c>
      <c r="O524" s="81"/>
      <c r="P524" s="191">
        <f>O524*H524</f>
        <v>0</v>
      </c>
      <c r="Q524" s="191">
        <v>0</v>
      </c>
      <c r="R524" s="191">
        <f>Q524*H524</f>
        <v>0</v>
      </c>
      <c r="S524" s="191">
        <v>0</v>
      </c>
      <c r="T524" s="192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3" t="s">
        <v>123</v>
      </c>
      <c r="AT524" s="193" t="s">
        <v>118</v>
      </c>
      <c r="AU524" s="193" t="s">
        <v>72</v>
      </c>
      <c r="AY524" s="14" t="s">
        <v>124</v>
      </c>
      <c r="BE524" s="194">
        <f>IF(N524="základní",J524,0)</f>
        <v>0</v>
      </c>
      <c r="BF524" s="194">
        <f>IF(N524="snížená",J524,0)</f>
        <v>0</v>
      </c>
      <c r="BG524" s="194">
        <f>IF(N524="zákl. přenesená",J524,0)</f>
        <v>0</v>
      </c>
      <c r="BH524" s="194">
        <f>IF(N524="sníž. přenesená",J524,0)</f>
        <v>0</v>
      </c>
      <c r="BI524" s="194">
        <f>IF(N524="nulová",J524,0)</f>
        <v>0</v>
      </c>
      <c r="BJ524" s="14" t="s">
        <v>79</v>
      </c>
      <c r="BK524" s="194">
        <f>ROUND(I524*H524,2)</f>
        <v>0</v>
      </c>
      <c r="BL524" s="14" t="s">
        <v>123</v>
      </c>
      <c r="BM524" s="193" t="s">
        <v>895</v>
      </c>
    </row>
    <row r="525" s="2" customFormat="1">
      <c r="A525" s="35"/>
      <c r="B525" s="36"/>
      <c r="C525" s="37"/>
      <c r="D525" s="195" t="s">
        <v>125</v>
      </c>
      <c r="E525" s="37"/>
      <c r="F525" s="196" t="s">
        <v>894</v>
      </c>
      <c r="G525" s="37"/>
      <c r="H525" s="37"/>
      <c r="I525" s="197"/>
      <c r="J525" s="37"/>
      <c r="K525" s="37"/>
      <c r="L525" s="41"/>
      <c r="M525" s="198"/>
      <c r="N525" s="199"/>
      <c r="O525" s="81"/>
      <c r="P525" s="81"/>
      <c r="Q525" s="81"/>
      <c r="R525" s="81"/>
      <c r="S525" s="81"/>
      <c r="T525" s="82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4" t="s">
        <v>125</v>
      </c>
      <c r="AU525" s="14" t="s">
        <v>72</v>
      </c>
    </row>
    <row r="526" s="2" customFormat="1" ht="24.15" customHeight="1">
      <c r="A526" s="35"/>
      <c r="B526" s="36"/>
      <c r="C526" s="182" t="s">
        <v>513</v>
      </c>
      <c r="D526" s="182" t="s">
        <v>118</v>
      </c>
      <c r="E526" s="183" t="s">
        <v>896</v>
      </c>
      <c r="F526" s="184" t="s">
        <v>897</v>
      </c>
      <c r="G526" s="185" t="s">
        <v>121</v>
      </c>
      <c r="H526" s="186">
        <v>0.10000000000000001</v>
      </c>
      <c r="I526" s="187"/>
      <c r="J526" s="188">
        <f>ROUND(I526*H526,2)</f>
        <v>0</v>
      </c>
      <c r="K526" s="184" t="s">
        <v>122</v>
      </c>
      <c r="L526" s="41"/>
      <c r="M526" s="189" t="s">
        <v>19</v>
      </c>
      <c r="N526" s="190" t="s">
        <v>43</v>
      </c>
      <c r="O526" s="81"/>
      <c r="P526" s="191">
        <f>O526*H526</f>
        <v>0</v>
      </c>
      <c r="Q526" s="191">
        <v>0</v>
      </c>
      <c r="R526" s="191">
        <f>Q526*H526</f>
        <v>0</v>
      </c>
      <c r="S526" s="191">
        <v>0</v>
      </c>
      <c r="T526" s="192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93" t="s">
        <v>123</v>
      </c>
      <c r="AT526" s="193" t="s">
        <v>118</v>
      </c>
      <c r="AU526" s="193" t="s">
        <v>72</v>
      </c>
      <c r="AY526" s="14" t="s">
        <v>124</v>
      </c>
      <c r="BE526" s="194">
        <f>IF(N526="základní",J526,0)</f>
        <v>0</v>
      </c>
      <c r="BF526" s="194">
        <f>IF(N526="snížená",J526,0)</f>
        <v>0</v>
      </c>
      <c r="BG526" s="194">
        <f>IF(N526="zákl. přenesená",J526,0)</f>
        <v>0</v>
      </c>
      <c r="BH526" s="194">
        <f>IF(N526="sníž. přenesená",J526,0)</f>
        <v>0</v>
      </c>
      <c r="BI526" s="194">
        <f>IF(N526="nulová",J526,0)</f>
        <v>0</v>
      </c>
      <c r="BJ526" s="14" t="s">
        <v>79</v>
      </c>
      <c r="BK526" s="194">
        <f>ROUND(I526*H526,2)</f>
        <v>0</v>
      </c>
      <c r="BL526" s="14" t="s">
        <v>123</v>
      </c>
      <c r="BM526" s="193" t="s">
        <v>898</v>
      </c>
    </row>
    <row r="527" s="2" customFormat="1">
      <c r="A527" s="35"/>
      <c r="B527" s="36"/>
      <c r="C527" s="37"/>
      <c r="D527" s="195" t="s">
        <v>125</v>
      </c>
      <c r="E527" s="37"/>
      <c r="F527" s="196" t="s">
        <v>897</v>
      </c>
      <c r="G527" s="37"/>
      <c r="H527" s="37"/>
      <c r="I527" s="197"/>
      <c r="J527" s="37"/>
      <c r="K527" s="37"/>
      <c r="L527" s="41"/>
      <c r="M527" s="198"/>
      <c r="N527" s="199"/>
      <c r="O527" s="81"/>
      <c r="P527" s="81"/>
      <c r="Q527" s="81"/>
      <c r="R527" s="81"/>
      <c r="S527" s="81"/>
      <c r="T527" s="82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4" t="s">
        <v>125</v>
      </c>
      <c r="AU527" s="14" t="s">
        <v>72</v>
      </c>
    </row>
    <row r="528" s="2" customFormat="1" ht="24.15" customHeight="1">
      <c r="A528" s="35"/>
      <c r="B528" s="36"/>
      <c r="C528" s="182" t="s">
        <v>899</v>
      </c>
      <c r="D528" s="182" t="s">
        <v>118</v>
      </c>
      <c r="E528" s="183" t="s">
        <v>900</v>
      </c>
      <c r="F528" s="184" t="s">
        <v>901</v>
      </c>
      <c r="G528" s="185" t="s">
        <v>121</v>
      </c>
      <c r="H528" s="186">
        <v>0.10000000000000001</v>
      </c>
      <c r="I528" s="187"/>
      <c r="J528" s="188">
        <f>ROUND(I528*H528,2)</f>
        <v>0</v>
      </c>
      <c r="K528" s="184" t="s">
        <v>122</v>
      </c>
      <c r="L528" s="41"/>
      <c r="M528" s="189" t="s">
        <v>19</v>
      </c>
      <c r="N528" s="190" t="s">
        <v>43</v>
      </c>
      <c r="O528" s="81"/>
      <c r="P528" s="191">
        <f>O528*H528</f>
        <v>0</v>
      </c>
      <c r="Q528" s="191">
        <v>0</v>
      </c>
      <c r="R528" s="191">
        <f>Q528*H528</f>
        <v>0</v>
      </c>
      <c r="S528" s="191">
        <v>0</v>
      </c>
      <c r="T528" s="192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93" t="s">
        <v>123</v>
      </c>
      <c r="AT528" s="193" t="s">
        <v>118</v>
      </c>
      <c r="AU528" s="193" t="s">
        <v>72</v>
      </c>
      <c r="AY528" s="14" t="s">
        <v>124</v>
      </c>
      <c r="BE528" s="194">
        <f>IF(N528="základní",J528,0)</f>
        <v>0</v>
      </c>
      <c r="BF528" s="194">
        <f>IF(N528="snížená",J528,0)</f>
        <v>0</v>
      </c>
      <c r="BG528" s="194">
        <f>IF(N528="zákl. přenesená",J528,0)</f>
        <v>0</v>
      </c>
      <c r="BH528" s="194">
        <f>IF(N528="sníž. přenesená",J528,0)</f>
        <v>0</v>
      </c>
      <c r="BI528" s="194">
        <f>IF(N528="nulová",J528,0)</f>
        <v>0</v>
      </c>
      <c r="BJ528" s="14" t="s">
        <v>79</v>
      </c>
      <c r="BK528" s="194">
        <f>ROUND(I528*H528,2)</f>
        <v>0</v>
      </c>
      <c r="BL528" s="14" t="s">
        <v>123</v>
      </c>
      <c r="BM528" s="193" t="s">
        <v>902</v>
      </c>
    </row>
    <row r="529" s="2" customFormat="1">
      <c r="A529" s="35"/>
      <c r="B529" s="36"/>
      <c r="C529" s="37"/>
      <c r="D529" s="195" t="s">
        <v>125</v>
      </c>
      <c r="E529" s="37"/>
      <c r="F529" s="196" t="s">
        <v>901</v>
      </c>
      <c r="G529" s="37"/>
      <c r="H529" s="37"/>
      <c r="I529" s="197"/>
      <c r="J529" s="37"/>
      <c r="K529" s="37"/>
      <c r="L529" s="41"/>
      <c r="M529" s="198"/>
      <c r="N529" s="199"/>
      <c r="O529" s="81"/>
      <c r="P529" s="81"/>
      <c r="Q529" s="81"/>
      <c r="R529" s="81"/>
      <c r="S529" s="81"/>
      <c r="T529" s="82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4" t="s">
        <v>125</v>
      </c>
      <c r="AU529" s="14" t="s">
        <v>72</v>
      </c>
    </row>
    <row r="530" s="2" customFormat="1" ht="24.15" customHeight="1">
      <c r="A530" s="35"/>
      <c r="B530" s="36"/>
      <c r="C530" s="182" t="s">
        <v>516</v>
      </c>
      <c r="D530" s="182" t="s">
        <v>118</v>
      </c>
      <c r="E530" s="183" t="s">
        <v>903</v>
      </c>
      <c r="F530" s="184" t="s">
        <v>904</v>
      </c>
      <c r="G530" s="185" t="s">
        <v>121</v>
      </c>
      <c r="H530" s="186">
        <v>0.10000000000000001</v>
      </c>
      <c r="I530" s="187"/>
      <c r="J530" s="188">
        <f>ROUND(I530*H530,2)</f>
        <v>0</v>
      </c>
      <c r="K530" s="184" t="s">
        <v>122</v>
      </c>
      <c r="L530" s="41"/>
      <c r="M530" s="189" t="s">
        <v>19</v>
      </c>
      <c r="N530" s="190" t="s">
        <v>43</v>
      </c>
      <c r="O530" s="81"/>
      <c r="P530" s="191">
        <f>O530*H530</f>
        <v>0</v>
      </c>
      <c r="Q530" s="191">
        <v>0</v>
      </c>
      <c r="R530" s="191">
        <f>Q530*H530</f>
        <v>0</v>
      </c>
      <c r="S530" s="191">
        <v>0</v>
      </c>
      <c r="T530" s="192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93" t="s">
        <v>123</v>
      </c>
      <c r="AT530" s="193" t="s">
        <v>118</v>
      </c>
      <c r="AU530" s="193" t="s">
        <v>72</v>
      </c>
      <c r="AY530" s="14" t="s">
        <v>124</v>
      </c>
      <c r="BE530" s="194">
        <f>IF(N530="základní",J530,0)</f>
        <v>0</v>
      </c>
      <c r="BF530" s="194">
        <f>IF(N530="snížená",J530,0)</f>
        <v>0</v>
      </c>
      <c r="BG530" s="194">
        <f>IF(N530="zákl. přenesená",J530,0)</f>
        <v>0</v>
      </c>
      <c r="BH530" s="194">
        <f>IF(N530="sníž. přenesená",J530,0)</f>
        <v>0</v>
      </c>
      <c r="BI530" s="194">
        <f>IF(N530="nulová",J530,0)</f>
        <v>0</v>
      </c>
      <c r="BJ530" s="14" t="s">
        <v>79</v>
      </c>
      <c r="BK530" s="194">
        <f>ROUND(I530*H530,2)</f>
        <v>0</v>
      </c>
      <c r="BL530" s="14" t="s">
        <v>123</v>
      </c>
      <c r="BM530" s="193" t="s">
        <v>905</v>
      </c>
    </row>
    <row r="531" s="2" customFormat="1">
      <c r="A531" s="35"/>
      <c r="B531" s="36"/>
      <c r="C531" s="37"/>
      <c r="D531" s="195" t="s">
        <v>125</v>
      </c>
      <c r="E531" s="37"/>
      <c r="F531" s="196" t="s">
        <v>904</v>
      </c>
      <c r="G531" s="37"/>
      <c r="H531" s="37"/>
      <c r="I531" s="197"/>
      <c r="J531" s="37"/>
      <c r="K531" s="37"/>
      <c r="L531" s="41"/>
      <c r="M531" s="198"/>
      <c r="N531" s="199"/>
      <c r="O531" s="81"/>
      <c r="P531" s="81"/>
      <c r="Q531" s="81"/>
      <c r="R531" s="81"/>
      <c r="S531" s="81"/>
      <c r="T531" s="82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4" t="s">
        <v>125</v>
      </c>
      <c r="AU531" s="14" t="s">
        <v>72</v>
      </c>
    </row>
    <row r="532" s="2" customFormat="1" ht="24.15" customHeight="1">
      <c r="A532" s="35"/>
      <c r="B532" s="36"/>
      <c r="C532" s="182" t="s">
        <v>906</v>
      </c>
      <c r="D532" s="182" t="s">
        <v>118</v>
      </c>
      <c r="E532" s="183" t="s">
        <v>907</v>
      </c>
      <c r="F532" s="184" t="s">
        <v>908</v>
      </c>
      <c r="G532" s="185" t="s">
        <v>121</v>
      </c>
      <c r="H532" s="186">
        <v>0.10000000000000001</v>
      </c>
      <c r="I532" s="187"/>
      <c r="J532" s="188">
        <f>ROUND(I532*H532,2)</f>
        <v>0</v>
      </c>
      <c r="K532" s="184" t="s">
        <v>122</v>
      </c>
      <c r="L532" s="41"/>
      <c r="M532" s="189" t="s">
        <v>19</v>
      </c>
      <c r="N532" s="190" t="s">
        <v>43</v>
      </c>
      <c r="O532" s="81"/>
      <c r="P532" s="191">
        <f>O532*H532</f>
        <v>0</v>
      </c>
      <c r="Q532" s="191">
        <v>0</v>
      </c>
      <c r="R532" s="191">
        <f>Q532*H532</f>
        <v>0</v>
      </c>
      <c r="S532" s="191">
        <v>0</v>
      </c>
      <c r="T532" s="192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93" t="s">
        <v>123</v>
      </c>
      <c r="AT532" s="193" t="s">
        <v>118</v>
      </c>
      <c r="AU532" s="193" t="s">
        <v>72</v>
      </c>
      <c r="AY532" s="14" t="s">
        <v>124</v>
      </c>
      <c r="BE532" s="194">
        <f>IF(N532="základní",J532,0)</f>
        <v>0</v>
      </c>
      <c r="BF532" s="194">
        <f>IF(N532="snížená",J532,0)</f>
        <v>0</v>
      </c>
      <c r="BG532" s="194">
        <f>IF(N532="zákl. přenesená",J532,0)</f>
        <v>0</v>
      </c>
      <c r="BH532" s="194">
        <f>IF(N532="sníž. přenesená",J532,0)</f>
        <v>0</v>
      </c>
      <c r="BI532" s="194">
        <f>IF(N532="nulová",J532,0)</f>
        <v>0</v>
      </c>
      <c r="BJ532" s="14" t="s">
        <v>79</v>
      </c>
      <c r="BK532" s="194">
        <f>ROUND(I532*H532,2)</f>
        <v>0</v>
      </c>
      <c r="BL532" s="14" t="s">
        <v>123</v>
      </c>
      <c r="BM532" s="193" t="s">
        <v>909</v>
      </c>
    </row>
    <row r="533" s="2" customFormat="1">
      <c r="A533" s="35"/>
      <c r="B533" s="36"/>
      <c r="C533" s="37"/>
      <c r="D533" s="195" t="s">
        <v>125</v>
      </c>
      <c r="E533" s="37"/>
      <c r="F533" s="196" t="s">
        <v>908</v>
      </c>
      <c r="G533" s="37"/>
      <c r="H533" s="37"/>
      <c r="I533" s="197"/>
      <c r="J533" s="37"/>
      <c r="K533" s="37"/>
      <c r="L533" s="41"/>
      <c r="M533" s="198"/>
      <c r="N533" s="199"/>
      <c r="O533" s="81"/>
      <c r="P533" s="81"/>
      <c r="Q533" s="81"/>
      <c r="R533" s="81"/>
      <c r="S533" s="81"/>
      <c r="T533" s="82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4" t="s">
        <v>125</v>
      </c>
      <c r="AU533" s="14" t="s">
        <v>72</v>
      </c>
    </row>
    <row r="534" s="2" customFormat="1" ht="24.15" customHeight="1">
      <c r="A534" s="35"/>
      <c r="B534" s="36"/>
      <c r="C534" s="182" t="s">
        <v>520</v>
      </c>
      <c r="D534" s="182" t="s">
        <v>118</v>
      </c>
      <c r="E534" s="183" t="s">
        <v>910</v>
      </c>
      <c r="F534" s="184" t="s">
        <v>911</v>
      </c>
      <c r="G534" s="185" t="s">
        <v>121</v>
      </c>
      <c r="H534" s="186">
        <v>0.10000000000000001</v>
      </c>
      <c r="I534" s="187"/>
      <c r="J534" s="188">
        <f>ROUND(I534*H534,2)</f>
        <v>0</v>
      </c>
      <c r="K534" s="184" t="s">
        <v>122</v>
      </c>
      <c r="L534" s="41"/>
      <c r="M534" s="189" t="s">
        <v>19</v>
      </c>
      <c r="N534" s="190" t="s">
        <v>43</v>
      </c>
      <c r="O534" s="81"/>
      <c r="P534" s="191">
        <f>O534*H534</f>
        <v>0</v>
      </c>
      <c r="Q534" s="191">
        <v>0</v>
      </c>
      <c r="R534" s="191">
        <f>Q534*H534</f>
        <v>0</v>
      </c>
      <c r="S534" s="191">
        <v>0</v>
      </c>
      <c r="T534" s="192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3" t="s">
        <v>123</v>
      </c>
      <c r="AT534" s="193" t="s">
        <v>118</v>
      </c>
      <c r="AU534" s="193" t="s">
        <v>72</v>
      </c>
      <c r="AY534" s="14" t="s">
        <v>124</v>
      </c>
      <c r="BE534" s="194">
        <f>IF(N534="základní",J534,0)</f>
        <v>0</v>
      </c>
      <c r="BF534" s="194">
        <f>IF(N534="snížená",J534,0)</f>
        <v>0</v>
      </c>
      <c r="BG534" s="194">
        <f>IF(N534="zákl. přenesená",J534,0)</f>
        <v>0</v>
      </c>
      <c r="BH534" s="194">
        <f>IF(N534="sníž. přenesená",J534,0)</f>
        <v>0</v>
      </c>
      <c r="BI534" s="194">
        <f>IF(N534="nulová",J534,0)</f>
        <v>0</v>
      </c>
      <c r="BJ534" s="14" t="s">
        <v>79</v>
      </c>
      <c r="BK534" s="194">
        <f>ROUND(I534*H534,2)</f>
        <v>0</v>
      </c>
      <c r="BL534" s="14" t="s">
        <v>123</v>
      </c>
      <c r="BM534" s="193" t="s">
        <v>912</v>
      </c>
    </row>
    <row r="535" s="2" customFormat="1">
      <c r="A535" s="35"/>
      <c r="B535" s="36"/>
      <c r="C535" s="37"/>
      <c r="D535" s="195" t="s">
        <v>125</v>
      </c>
      <c r="E535" s="37"/>
      <c r="F535" s="196" t="s">
        <v>911</v>
      </c>
      <c r="G535" s="37"/>
      <c r="H535" s="37"/>
      <c r="I535" s="197"/>
      <c r="J535" s="37"/>
      <c r="K535" s="37"/>
      <c r="L535" s="41"/>
      <c r="M535" s="198"/>
      <c r="N535" s="199"/>
      <c r="O535" s="81"/>
      <c r="P535" s="81"/>
      <c r="Q535" s="81"/>
      <c r="R535" s="81"/>
      <c r="S535" s="81"/>
      <c r="T535" s="82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4" t="s">
        <v>125</v>
      </c>
      <c r="AU535" s="14" t="s">
        <v>72</v>
      </c>
    </row>
    <row r="536" s="2" customFormat="1" ht="24.15" customHeight="1">
      <c r="A536" s="35"/>
      <c r="B536" s="36"/>
      <c r="C536" s="182" t="s">
        <v>913</v>
      </c>
      <c r="D536" s="182" t="s">
        <v>118</v>
      </c>
      <c r="E536" s="183" t="s">
        <v>914</v>
      </c>
      <c r="F536" s="184" t="s">
        <v>915</v>
      </c>
      <c r="G536" s="185" t="s">
        <v>121</v>
      </c>
      <c r="H536" s="186">
        <v>0.10000000000000001</v>
      </c>
      <c r="I536" s="187"/>
      <c r="J536" s="188">
        <f>ROUND(I536*H536,2)</f>
        <v>0</v>
      </c>
      <c r="K536" s="184" t="s">
        <v>122</v>
      </c>
      <c r="L536" s="41"/>
      <c r="M536" s="189" t="s">
        <v>19</v>
      </c>
      <c r="N536" s="190" t="s">
        <v>43</v>
      </c>
      <c r="O536" s="81"/>
      <c r="P536" s="191">
        <f>O536*H536</f>
        <v>0</v>
      </c>
      <c r="Q536" s="191">
        <v>0</v>
      </c>
      <c r="R536" s="191">
        <f>Q536*H536</f>
        <v>0</v>
      </c>
      <c r="S536" s="191">
        <v>0</v>
      </c>
      <c r="T536" s="192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93" t="s">
        <v>123</v>
      </c>
      <c r="AT536" s="193" t="s">
        <v>118</v>
      </c>
      <c r="AU536" s="193" t="s">
        <v>72</v>
      </c>
      <c r="AY536" s="14" t="s">
        <v>124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4" t="s">
        <v>79</v>
      </c>
      <c r="BK536" s="194">
        <f>ROUND(I536*H536,2)</f>
        <v>0</v>
      </c>
      <c r="BL536" s="14" t="s">
        <v>123</v>
      </c>
      <c r="BM536" s="193" t="s">
        <v>916</v>
      </c>
    </row>
    <row r="537" s="2" customFormat="1">
      <c r="A537" s="35"/>
      <c r="B537" s="36"/>
      <c r="C537" s="37"/>
      <c r="D537" s="195" t="s">
        <v>125</v>
      </c>
      <c r="E537" s="37"/>
      <c r="F537" s="196" t="s">
        <v>915</v>
      </c>
      <c r="G537" s="37"/>
      <c r="H537" s="37"/>
      <c r="I537" s="197"/>
      <c r="J537" s="37"/>
      <c r="K537" s="37"/>
      <c r="L537" s="41"/>
      <c r="M537" s="198"/>
      <c r="N537" s="199"/>
      <c r="O537" s="81"/>
      <c r="P537" s="81"/>
      <c r="Q537" s="81"/>
      <c r="R537" s="81"/>
      <c r="S537" s="81"/>
      <c r="T537" s="82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4" t="s">
        <v>125</v>
      </c>
      <c r="AU537" s="14" t="s">
        <v>72</v>
      </c>
    </row>
    <row r="538" s="2" customFormat="1" ht="24.15" customHeight="1">
      <c r="A538" s="35"/>
      <c r="B538" s="36"/>
      <c r="C538" s="182" t="s">
        <v>523</v>
      </c>
      <c r="D538" s="182" t="s">
        <v>118</v>
      </c>
      <c r="E538" s="183" t="s">
        <v>917</v>
      </c>
      <c r="F538" s="184" t="s">
        <v>918</v>
      </c>
      <c r="G538" s="185" t="s">
        <v>121</v>
      </c>
      <c r="H538" s="186">
        <v>0.10000000000000001</v>
      </c>
      <c r="I538" s="187"/>
      <c r="J538" s="188">
        <f>ROUND(I538*H538,2)</f>
        <v>0</v>
      </c>
      <c r="K538" s="184" t="s">
        <v>122</v>
      </c>
      <c r="L538" s="41"/>
      <c r="M538" s="189" t="s">
        <v>19</v>
      </c>
      <c r="N538" s="190" t="s">
        <v>43</v>
      </c>
      <c r="O538" s="81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93" t="s">
        <v>123</v>
      </c>
      <c r="AT538" s="193" t="s">
        <v>118</v>
      </c>
      <c r="AU538" s="193" t="s">
        <v>72</v>
      </c>
      <c r="AY538" s="14" t="s">
        <v>124</v>
      </c>
      <c r="BE538" s="194">
        <f>IF(N538="základní",J538,0)</f>
        <v>0</v>
      </c>
      <c r="BF538" s="194">
        <f>IF(N538="snížená",J538,0)</f>
        <v>0</v>
      </c>
      <c r="BG538" s="194">
        <f>IF(N538="zákl. přenesená",J538,0)</f>
        <v>0</v>
      </c>
      <c r="BH538" s="194">
        <f>IF(N538="sníž. přenesená",J538,0)</f>
        <v>0</v>
      </c>
      <c r="BI538" s="194">
        <f>IF(N538="nulová",J538,0)</f>
        <v>0</v>
      </c>
      <c r="BJ538" s="14" t="s">
        <v>79</v>
      </c>
      <c r="BK538" s="194">
        <f>ROUND(I538*H538,2)</f>
        <v>0</v>
      </c>
      <c r="BL538" s="14" t="s">
        <v>123</v>
      </c>
      <c r="BM538" s="193" t="s">
        <v>919</v>
      </c>
    </row>
    <row r="539" s="2" customFormat="1">
      <c r="A539" s="35"/>
      <c r="B539" s="36"/>
      <c r="C539" s="37"/>
      <c r="D539" s="195" t="s">
        <v>125</v>
      </c>
      <c r="E539" s="37"/>
      <c r="F539" s="196" t="s">
        <v>918</v>
      </c>
      <c r="G539" s="37"/>
      <c r="H539" s="37"/>
      <c r="I539" s="197"/>
      <c r="J539" s="37"/>
      <c r="K539" s="37"/>
      <c r="L539" s="41"/>
      <c r="M539" s="198"/>
      <c r="N539" s="199"/>
      <c r="O539" s="81"/>
      <c r="P539" s="81"/>
      <c r="Q539" s="81"/>
      <c r="R539" s="81"/>
      <c r="S539" s="81"/>
      <c r="T539" s="82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4" t="s">
        <v>125</v>
      </c>
      <c r="AU539" s="14" t="s">
        <v>72</v>
      </c>
    </row>
    <row r="540" s="2" customFormat="1" ht="24.15" customHeight="1">
      <c r="A540" s="35"/>
      <c r="B540" s="36"/>
      <c r="C540" s="182" t="s">
        <v>920</v>
      </c>
      <c r="D540" s="182" t="s">
        <v>118</v>
      </c>
      <c r="E540" s="183" t="s">
        <v>921</v>
      </c>
      <c r="F540" s="184" t="s">
        <v>922</v>
      </c>
      <c r="G540" s="185" t="s">
        <v>121</v>
      </c>
      <c r="H540" s="186">
        <v>0.40000000000000002</v>
      </c>
      <c r="I540" s="187"/>
      <c r="J540" s="188">
        <f>ROUND(I540*H540,2)</f>
        <v>0</v>
      </c>
      <c r="K540" s="184" t="s">
        <v>122</v>
      </c>
      <c r="L540" s="41"/>
      <c r="M540" s="189" t="s">
        <v>19</v>
      </c>
      <c r="N540" s="190" t="s">
        <v>43</v>
      </c>
      <c r="O540" s="81"/>
      <c r="P540" s="191">
        <f>O540*H540</f>
        <v>0</v>
      </c>
      <c r="Q540" s="191">
        <v>0</v>
      </c>
      <c r="R540" s="191">
        <f>Q540*H540</f>
        <v>0</v>
      </c>
      <c r="S540" s="191">
        <v>0</v>
      </c>
      <c r="T540" s="192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93" t="s">
        <v>123</v>
      </c>
      <c r="AT540" s="193" t="s">
        <v>118</v>
      </c>
      <c r="AU540" s="193" t="s">
        <v>72</v>
      </c>
      <c r="AY540" s="14" t="s">
        <v>124</v>
      </c>
      <c r="BE540" s="194">
        <f>IF(N540="základní",J540,0)</f>
        <v>0</v>
      </c>
      <c r="BF540" s="194">
        <f>IF(N540="snížená",J540,0)</f>
        <v>0</v>
      </c>
      <c r="BG540" s="194">
        <f>IF(N540="zákl. přenesená",J540,0)</f>
        <v>0</v>
      </c>
      <c r="BH540" s="194">
        <f>IF(N540="sníž. přenesená",J540,0)</f>
        <v>0</v>
      </c>
      <c r="BI540" s="194">
        <f>IF(N540="nulová",J540,0)</f>
        <v>0</v>
      </c>
      <c r="BJ540" s="14" t="s">
        <v>79</v>
      </c>
      <c r="BK540" s="194">
        <f>ROUND(I540*H540,2)</f>
        <v>0</v>
      </c>
      <c r="BL540" s="14" t="s">
        <v>123</v>
      </c>
      <c r="BM540" s="193" t="s">
        <v>923</v>
      </c>
    </row>
    <row r="541" s="2" customFormat="1">
      <c r="A541" s="35"/>
      <c r="B541" s="36"/>
      <c r="C541" s="37"/>
      <c r="D541" s="195" t="s">
        <v>125</v>
      </c>
      <c r="E541" s="37"/>
      <c r="F541" s="196" t="s">
        <v>922</v>
      </c>
      <c r="G541" s="37"/>
      <c r="H541" s="37"/>
      <c r="I541" s="197"/>
      <c r="J541" s="37"/>
      <c r="K541" s="37"/>
      <c r="L541" s="41"/>
      <c r="M541" s="198"/>
      <c r="N541" s="199"/>
      <c r="O541" s="81"/>
      <c r="P541" s="81"/>
      <c r="Q541" s="81"/>
      <c r="R541" s="81"/>
      <c r="S541" s="81"/>
      <c r="T541" s="82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4" t="s">
        <v>125</v>
      </c>
      <c r="AU541" s="14" t="s">
        <v>72</v>
      </c>
    </row>
    <row r="542" s="2" customFormat="1" ht="24.15" customHeight="1">
      <c r="A542" s="35"/>
      <c r="B542" s="36"/>
      <c r="C542" s="182" t="s">
        <v>527</v>
      </c>
      <c r="D542" s="182" t="s">
        <v>118</v>
      </c>
      <c r="E542" s="183" t="s">
        <v>924</v>
      </c>
      <c r="F542" s="184" t="s">
        <v>925</v>
      </c>
      <c r="G542" s="185" t="s">
        <v>121</v>
      </c>
      <c r="H542" s="186">
        <v>0.40000000000000002</v>
      </c>
      <c r="I542" s="187"/>
      <c r="J542" s="188">
        <f>ROUND(I542*H542,2)</f>
        <v>0</v>
      </c>
      <c r="K542" s="184" t="s">
        <v>122</v>
      </c>
      <c r="L542" s="41"/>
      <c r="M542" s="189" t="s">
        <v>19</v>
      </c>
      <c r="N542" s="190" t="s">
        <v>43</v>
      </c>
      <c r="O542" s="81"/>
      <c r="P542" s="191">
        <f>O542*H542</f>
        <v>0</v>
      </c>
      <c r="Q542" s="191">
        <v>0</v>
      </c>
      <c r="R542" s="191">
        <f>Q542*H542</f>
        <v>0</v>
      </c>
      <c r="S542" s="191">
        <v>0</v>
      </c>
      <c r="T542" s="192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3" t="s">
        <v>123</v>
      </c>
      <c r="AT542" s="193" t="s">
        <v>118</v>
      </c>
      <c r="AU542" s="193" t="s">
        <v>72</v>
      </c>
      <c r="AY542" s="14" t="s">
        <v>124</v>
      </c>
      <c r="BE542" s="194">
        <f>IF(N542="základní",J542,0)</f>
        <v>0</v>
      </c>
      <c r="BF542" s="194">
        <f>IF(N542="snížená",J542,0)</f>
        <v>0</v>
      </c>
      <c r="BG542" s="194">
        <f>IF(N542="zákl. přenesená",J542,0)</f>
        <v>0</v>
      </c>
      <c r="BH542" s="194">
        <f>IF(N542="sníž. přenesená",J542,0)</f>
        <v>0</v>
      </c>
      <c r="BI542" s="194">
        <f>IF(N542="nulová",J542,0)</f>
        <v>0</v>
      </c>
      <c r="BJ542" s="14" t="s">
        <v>79</v>
      </c>
      <c r="BK542" s="194">
        <f>ROUND(I542*H542,2)</f>
        <v>0</v>
      </c>
      <c r="BL542" s="14" t="s">
        <v>123</v>
      </c>
      <c r="BM542" s="193" t="s">
        <v>926</v>
      </c>
    </row>
    <row r="543" s="2" customFormat="1">
      <c r="A543" s="35"/>
      <c r="B543" s="36"/>
      <c r="C543" s="37"/>
      <c r="D543" s="195" t="s">
        <v>125</v>
      </c>
      <c r="E543" s="37"/>
      <c r="F543" s="196" t="s">
        <v>925</v>
      </c>
      <c r="G543" s="37"/>
      <c r="H543" s="37"/>
      <c r="I543" s="197"/>
      <c r="J543" s="37"/>
      <c r="K543" s="37"/>
      <c r="L543" s="41"/>
      <c r="M543" s="198"/>
      <c r="N543" s="199"/>
      <c r="O543" s="81"/>
      <c r="P543" s="81"/>
      <c r="Q543" s="81"/>
      <c r="R543" s="81"/>
      <c r="S543" s="81"/>
      <c r="T543" s="82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4" t="s">
        <v>125</v>
      </c>
      <c r="AU543" s="14" t="s">
        <v>72</v>
      </c>
    </row>
    <row r="544" s="2" customFormat="1" ht="24.15" customHeight="1">
      <c r="A544" s="35"/>
      <c r="B544" s="36"/>
      <c r="C544" s="182" t="s">
        <v>927</v>
      </c>
      <c r="D544" s="182" t="s">
        <v>118</v>
      </c>
      <c r="E544" s="183" t="s">
        <v>928</v>
      </c>
      <c r="F544" s="184" t="s">
        <v>929</v>
      </c>
      <c r="G544" s="185" t="s">
        <v>121</v>
      </c>
      <c r="H544" s="186">
        <v>0.40000000000000002</v>
      </c>
      <c r="I544" s="187"/>
      <c r="J544" s="188">
        <f>ROUND(I544*H544,2)</f>
        <v>0</v>
      </c>
      <c r="K544" s="184" t="s">
        <v>122</v>
      </c>
      <c r="L544" s="41"/>
      <c r="M544" s="189" t="s">
        <v>19</v>
      </c>
      <c r="N544" s="190" t="s">
        <v>43</v>
      </c>
      <c r="O544" s="81"/>
      <c r="P544" s="191">
        <f>O544*H544</f>
        <v>0</v>
      </c>
      <c r="Q544" s="191">
        <v>0</v>
      </c>
      <c r="R544" s="191">
        <f>Q544*H544</f>
        <v>0</v>
      </c>
      <c r="S544" s="191">
        <v>0</v>
      </c>
      <c r="T544" s="192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93" t="s">
        <v>123</v>
      </c>
      <c r="AT544" s="193" t="s">
        <v>118</v>
      </c>
      <c r="AU544" s="193" t="s">
        <v>72</v>
      </c>
      <c r="AY544" s="14" t="s">
        <v>124</v>
      </c>
      <c r="BE544" s="194">
        <f>IF(N544="základní",J544,0)</f>
        <v>0</v>
      </c>
      <c r="BF544" s="194">
        <f>IF(N544="snížená",J544,0)</f>
        <v>0</v>
      </c>
      <c r="BG544" s="194">
        <f>IF(N544="zákl. přenesená",J544,0)</f>
        <v>0</v>
      </c>
      <c r="BH544" s="194">
        <f>IF(N544="sníž. přenesená",J544,0)</f>
        <v>0</v>
      </c>
      <c r="BI544" s="194">
        <f>IF(N544="nulová",J544,0)</f>
        <v>0</v>
      </c>
      <c r="BJ544" s="14" t="s">
        <v>79</v>
      </c>
      <c r="BK544" s="194">
        <f>ROUND(I544*H544,2)</f>
        <v>0</v>
      </c>
      <c r="BL544" s="14" t="s">
        <v>123</v>
      </c>
      <c r="BM544" s="193" t="s">
        <v>930</v>
      </c>
    </row>
    <row r="545" s="2" customFormat="1">
      <c r="A545" s="35"/>
      <c r="B545" s="36"/>
      <c r="C545" s="37"/>
      <c r="D545" s="195" t="s">
        <v>125</v>
      </c>
      <c r="E545" s="37"/>
      <c r="F545" s="196" t="s">
        <v>929</v>
      </c>
      <c r="G545" s="37"/>
      <c r="H545" s="37"/>
      <c r="I545" s="197"/>
      <c r="J545" s="37"/>
      <c r="K545" s="37"/>
      <c r="L545" s="41"/>
      <c r="M545" s="198"/>
      <c r="N545" s="199"/>
      <c r="O545" s="81"/>
      <c r="P545" s="81"/>
      <c r="Q545" s="81"/>
      <c r="R545" s="81"/>
      <c r="S545" s="81"/>
      <c r="T545" s="82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4" t="s">
        <v>125</v>
      </c>
      <c r="AU545" s="14" t="s">
        <v>72</v>
      </c>
    </row>
    <row r="546" s="2" customFormat="1" ht="24.15" customHeight="1">
      <c r="A546" s="35"/>
      <c r="B546" s="36"/>
      <c r="C546" s="182" t="s">
        <v>530</v>
      </c>
      <c r="D546" s="182" t="s">
        <v>118</v>
      </c>
      <c r="E546" s="183" t="s">
        <v>931</v>
      </c>
      <c r="F546" s="184" t="s">
        <v>932</v>
      </c>
      <c r="G546" s="185" t="s">
        <v>121</v>
      </c>
      <c r="H546" s="186">
        <v>0.29999999999999999</v>
      </c>
      <c r="I546" s="187"/>
      <c r="J546" s="188">
        <f>ROUND(I546*H546,2)</f>
        <v>0</v>
      </c>
      <c r="K546" s="184" t="s">
        <v>122</v>
      </c>
      <c r="L546" s="41"/>
      <c r="M546" s="189" t="s">
        <v>19</v>
      </c>
      <c r="N546" s="190" t="s">
        <v>43</v>
      </c>
      <c r="O546" s="81"/>
      <c r="P546" s="191">
        <f>O546*H546</f>
        <v>0</v>
      </c>
      <c r="Q546" s="191">
        <v>0</v>
      </c>
      <c r="R546" s="191">
        <f>Q546*H546</f>
        <v>0</v>
      </c>
      <c r="S546" s="191">
        <v>0</v>
      </c>
      <c r="T546" s="192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3" t="s">
        <v>123</v>
      </c>
      <c r="AT546" s="193" t="s">
        <v>118</v>
      </c>
      <c r="AU546" s="193" t="s">
        <v>72</v>
      </c>
      <c r="AY546" s="14" t="s">
        <v>124</v>
      </c>
      <c r="BE546" s="194">
        <f>IF(N546="základní",J546,0)</f>
        <v>0</v>
      </c>
      <c r="BF546" s="194">
        <f>IF(N546="snížená",J546,0)</f>
        <v>0</v>
      </c>
      <c r="BG546" s="194">
        <f>IF(N546="zákl. přenesená",J546,0)</f>
        <v>0</v>
      </c>
      <c r="BH546" s="194">
        <f>IF(N546="sníž. přenesená",J546,0)</f>
        <v>0</v>
      </c>
      <c r="BI546" s="194">
        <f>IF(N546="nulová",J546,0)</f>
        <v>0</v>
      </c>
      <c r="BJ546" s="14" t="s">
        <v>79</v>
      </c>
      <c r="BK546" s="194">
        <f>ROUND(I546*H546,2)</f>
        <v>0</v>
      </c>
      <c r="BL546" s="14" t="s">
        <v>123</v>
      </c>
      <c r="BM546" s="193" t="s">
        <v>933</v>
      </c>
    </row>
    <row r="547" s="2" customFormat="1">
      <c r="A547" s="35"/>
      <c r="B547" s="36"/>
      <c r="C547" s="37"/>
      <c r="D547" s="195" t="s">
        <v>125</v>
      </c>
      <c r="E547" s="37"/>
      <c r="F547" s="196" t="s">
        <v>932</v>
      </c>
      <c r="G547" s="37"/>
      <c r="H547" s="37"/>
      <c r="I547" s="197"/>
      <c r="J547" s="37"/>
      <c r="K547" s="37"/>
      <c r="L547" s="41"/>
      <c r="M547" s="198"/>
      <c r="N547" s="199"/>
      <c r="O547" s="81"/>
      <c r="P547" s="81"/>
      <c r="Q547" s="81"/>
      <c r="R547" s="81"/>
      <c r="S547" s="81"/>
      <c r="T547" s="82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4" t="s">
        <v>125</v>
      </c>
      <c r="AU547" s="14" t="s">
        <v>72</v>
      </c>
    </row>
    <row r="548" s="2" customFormat="1" ht="24.15" customHeight="1">
      <c r="A548" s="35"/>
      <c r="B548" s="36"/>
      <c r="C548" s="182" t="s">
        <v>934</v>
      </c>
      <c r="D548" s="182" t="s">
        <v>118</v>
      </c>
      <c r="E548" s="183" t="s">
        <v>935</v>
      </c>
      <c r="F548" s="184" t="s">
        <v>936</v>
      </c>
      <c r="G548" s="185" t="s">
        <v>121</v>
      </c>
      <c r="H548" s="186">
        <v>0.29999999999999999</v>
      </c>
      <c r="I548" s="187"/>
      <c r="J548" s="188">
        <f>ROUND(I548*H548,2)</f>
        <v>0</v>
      </c>
      <c r="K548" s="184" t="s">
        <v>122</v>
      </c>
      <c r="L548" s="41"/>
      <c r="M548" s="189" t="s">
        <v>19</v>
      </c>
      <c r="N548" s="190" t="s">
        <v>43</v>
      </c>
      <c r="O548" s="81"/>
      <c r="P548" s="191">
        <f>O548*H548</f>
        <v>0</v>
      </c>
      <c r="Q548" s="191">
        <v>0</v>
      </c>
      <c r="R548" s="191">
        <f>Q548*H548</f>
        <v>0</v>
      </c>
      <c r="S548" s="191">
        <v>0</v>
      </c>
      <c r="T548" s="192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93" t="s">
        <v>123</v>
      </c>
      <c r="AT548" s="193" t="s">
        <v>118</v>
      </c>
      <c r="AU548" s="193" t="s">
        <v>72</v>
      </c>
      <c r="AY548" s="14" t="s">
        <v>124</v>
      </c>
      <c r="BE548" s="194">
        <f>IF(N548="základní",J548,0)</f>
        <v>0</v>
      </c>
      <c r="BF548" s="194">
        <f>IF(N548="snížená",J548,0)</f>
        <v>0</v>
      </c>
      <c r="BG548" s="194">
        <f>IF(N548="zákl. přenesená",J548,0)</f>
        <v>0</v>
      </c>
      <c r="BH548" s="194">
        <f>IF(N548="sníž. přenesená",J548,0)</f>
        <v>0</v>
      </c>
      <c r="BI548" s="194">
        <f>IF(N548="nulová",J548,0)</f>
        <v>0</v>
      </c>
      <c r="BJ548" s="14" t="s">
        <v>79</v>
      </c>
      <c r="BK548" s="194">
        <f>ROUND(I548*H548,2)</f>
        <v>0</v>
      </c>
      <c r="BL548" s="14" t="s">
        <v>123</v>
      </c>
      <c r="BM548" s="193" t="s">
        <v>937</v>
      </c>
    </row>
    <row r="549" s="2" customFormat="1">
      <c r="A549" s="35"/>
      <c r="B549" s="36"/>
      <c r="C549" s="37"/>
      <c r="D549" s="195" t="s">
        <v>125</v>
      </c>
      <c r="E549" s="37"/>
      <c r="F549" s="196" t="s">
        <v>936</v>
      </c>
      <c r="G549" s="37"/>
      <c r="H549" s="37"/>
      <c r="I549" s="197"/>
      <c r="J549" s="37"/>
      <c r="K549" s="37"/>
      <c r="L549" s="41"/>
      <c r="M549" s="198"/>
      <c r="N549" s="199"/>
      <c r="O549" s="81"/>
      <c r="P549" s="81"/>
      <c r="Q549" s="81"/>
      <c r="R549" s="81"/>
      <c r="S549" s="81"/>
      <c r="T549" s="82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4" t="s">
        <v>125</v>
      </c>
      <c r="AU549" s="14" t="s">
        <v>72</v>
      </c>
    </row>
    <row r="550" s="2" customFormat="1" ht="24.15" customHeight="1">
      <c r="A550" s="35"/>
      <c r="B550" s="36"/>
      <c r="C550" s="182" t="s">
        <v>534</v>
      </c>
      <c r="D550" s="182" t="s">
        <v>118</v>
      </c>
      <c r="E550" s="183" t="s">
        <v>938</v>
      </c>
      <c r="F550" s="184" t="s">
        <v>939</v>
      </c>
      <c r="G550" s="185" t="s">
        <v>121</v>
      </c>
      <c r="H550" s="186">
        <v>0.10000000000000001</v>
      </c>
      <c r="I550" s="187"/>
      <c r="J550" s="188">
        <f>ROUND(I550*H550,2)</f>
        <v>0</v>
      </c>
      <c r="K550" s="184" t="s">
        <v>122</v>
      </c>
      <c r="L550" s="41"/>
      <c r="M550" s="189" t="s">
        <v>19</v>
      </c>
      <c r="N550" s="190" t="s">
        <v>43</v>
      </c>
      <c r="O550" s="81"/>
      <c r="P550" s="191">
        <f>O550*H550</f>
        <v>0</v>
      </c>
      <c r="Q550" s="191">
        <v>0</v>
      </c>
      <c r="R550" s="191">
        <f>Q550*H550</f>
        <v>0</v>
      </c>
      <c r="S550" s="191">
        <v>0</v>
      </c>
      <c r="T550" s="192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93" t="s">
        <v>123</v>
      </c>
      <c r="AT550" s="193" t="s">
        <v>118</v>
      </c>
      <c r="AU550" s="193" t="s">
        <v>72</v>
      </c>
      <c r="AY550" s="14" t="s">
        <v>124</v>
      </c>
      <c r="BE550" s="194">
        <f>IF(N550="základní",J550,0)</f>
        <v>0</v>
      </c>
      <c r="BF550" s="194">
        <f>IF(N550="snížená",J550,0)</f>
        <v>0</v>
      </c>
      <c r="BG550" s="194">
        <f>IF(N550="zákl. přenesená",J550,0)</f>
        <v>0</v>
      </c>
      <c r="BH550" s="194">
        <f>IF(N550="sníž. přenesená",J550,0)</f>
        <v>0</v>
      </c>
      <c r="BI550" s="194">
        <f>IF(N550="nulová",J550,0)</f>
        <v>0</v>
      </c>
      <c r="BJ550" s="14" t="s">
        <v>79</v>
      </c>
      <c r="BK550" s="194">
        <f>ROUND(I550*H550,2)</f>
        <v>0</v>
      </c>
      <c r="BL550" s="14" t="s">
        <v>123</v>
      </c>
      <c r="BM550" s="193" t="s">
        <v>940</v>
      </c>
    </row>
    <row r="551" s="2" customFormat="1">
      <c r="A551" s="35"/>
      <c r="B551" s="36"/>
      <c r="C551" s="37"/>
      <c r="D551" s="195" t="s">
        <v>125</v>
      </c>
      <c r="E551" s="37"/>
      <c r="F551" s="196" t="s">
        <v>939</v>
      </c>
      <c r="G551" s="37"/>
      <c r="H551" s="37"/>
      <c r="I551" s="197"/>
      <c r="J551" s="37"/>
      <c r="K551" s="37"/>
      <c r="L551" s="41"/>
      <c r="M551" s="198"/>
      <c r="N551" s="199"/>
      <c r="O551" s="81"/>
      <c r="P551" s="81"/>
      <c r="Q551" s="81"/>
      <c r="R551" s="81"/>
      <c r="S551" s="81"/>
      <c r="T551" s="82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4" t="s">
        <v>125</v>
      </c>
      <c r="AU551" s="14" t="s">
        <v>72</v>
      </c>
    </row>
    <row r="552" s="2" customFormat="1" ht="24.15" customHeight="1">
      <c r="A552" s="35"/>
      <c r="B552" s="36"/>
      <c r="C552" s="182" t="s">
        <v>941</v>
      </c>
      <c r="D552" s="182" t="s">
        <v>118</v>
      </c>
      <c r="E552" s="183" t="s">
        <v>942</v>
      </c>
      <c r="F552" s="184" t="s">
        <v>943</v>
      </c>
      <c r="G552" s="185" t="s">
        <v>121</v>
      </c>
      <c r="H552" s="186">
        <v>0.10000000000000001</v>
      </c>
      <c r="I552" s="187"/>
      <c r="J552" s="188">
        <f>ROUND(I552*H552,2)</f>
        <v>0</v>
      </c>
      <c r="K552" s="184" t="s">
        <v>122</v>
      </c>
      <c r="L552" s="41"/>
      <c r="M552" s="189" t="s">
        <v>19</v>
      </c>
      <c r="N552" s="190" t="s">
        <v>43</v>
      </c>
      <c r="O552" s="81"/>
      <c r="P552" s="191">
        <f>O552*H552</f>
        <v>0</v>
      </c>
      <c r="Q552" s="191">
        <v>0</v>
      </c>
      <c r="R552" s="191">
        <f>Q552*H552</f>
        <v>0</v>
      </c>
      <c r="S552" s="191">
        <v>0</v>
      </c>
      <c r="T552" s="192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93" t="s">
        <v>123</v>
      </c>
      <c r="AT552" s="193" t="s">
        <v>118</v>
      </c>
      <c r="AU552" s="193" t="s">
        <v>72</v>
      </c>
      <c r="AY552" s="14" t="s">
        <v>124</v>
      </c>
      <c r="BE552" s="194">
        <f>IF(N552="základní",J552,0)</f>
        <v>0</v>
      </c>
      <c r="BF552" s="194">
        <f>IF(N552="snížená",J552,0)</f>
        <v>0</v>
      </c>
      <c r="BG552" s="194">
        <f>IF(N552="zákl. přenesená",J552,0)</f>
        <v>0</v>
      </c>
      <c r="BH552" s="194">
        <f>IF(N552="sníž. přenesená",J552,0)</f>
        <v>0</v>
      </c>
      <c r="BI552" s="194">
        <f>IF(N552="nulová",J552,0)</f>
        <v>0</v>
      </c>
      <c r="BJ552" s="14" t="s">
        <v>79</v>
      </c>
      <c r="BK552" s="194">
        <f>ROUND(I552*H552,2)</f>
        <v>0</v>
      </c>
      <c r="BL552" s="14" t="s">
        <v>123</v>
      </c>
      <c r="BM552" s="193" t="s">
        <v>944</v>
      </c>
    </row>
    <row r="553" s="2" customFormat="1">
      <c r="A553" s="35"/>
      <c r="B553" s="36"/>
      <c r="C553" s="37"/>
      <c r="D553" s="195" t="s">
        <v>125</v>
      </c>
      <c r="E553" s="37"/>
      <c r="F553" s="196" t="s">
        <v>943</v>
      </c>
      <c r="G553" s="37"/>
      <c r="H553" s="37"/>
      <c r="I553" s="197"/>
      <c r="J553" s="37"/>
      <c r="K553" s="37"/>
      <c r="L553" s="41"/>
      <c r="M553" s="198"/>
      <c r="N553" s="199"/>
      <c r="O553" s="81"/>
      <c r="P553" s="81"/>
      <c r="Q553" s="81"/>
      <c r="R553" s="81"/>
      <c r="S553" s="81"/>
      <c r="T553" s="82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4" t="s">
        <v>125</v>
      </c>
      <c r="AU553" s="14" t="s">
        <v>72</v>
      </c>
    </row>
    <row r="554" s="2" customFormat="1" ht="24.15" customHeight="1">
      <c r="A554" s="35"/>
      <c r="B554" s="36"/>
      <c r="C554" s="182" t="s">
        <v>537</v>
      </c>
      <c r="D554" s="182" t="s">
        <v>118</v>
      </c>
      <c r="E554" s="183" t="s">
        <v>945</v>
      </c>
      <c r="F554" s="184" t="s">
        <v>946</v>
      </c>
      <c r="G554" s="185" t="s">
        <v>121</v>
      </c>
      <c r="H554" s="186">
        <v>0.20000000000000001</v>
      </c>
      <c r="I554" s="187"/>
      <c r="J554" s="188">
        <f>ROUND(I554*H554,2)</f>
        <v>0</v>
      </c>
      <c r="K554" s="184" t="s">
        <v>122</v>
      </c>
      <c r="L554" s="41"/>
      <c r="M554" s="189" t="s">
        <v>19</v>
      </c>
      <c r="N554" s="190" t="s">
        <v>43</v>
      </c>
      <c r="O554" s="81"/>
      <c r="P554" s="191">
        <f>O554*H554</f>
        <v>0</v>
      </c>
      <c r="Q554" s="191">
        <v>0</v>
      </c>
      <c r="R554" s="191">
        <f>Q554*H554</f>
        <v>0</v>
      </c>
      <c r="S554" s="191">
        <v>0</v>
      </c>
      <c r="T554" s="192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3" t="s">
        <v>123</v>
      </c>
      <c r="AT554" s="193" t="s">
        <v>118</v>
      </c>
      <c r="AU554" s="193" t="s">
        <v>72</v>
      </c>
      <c r="AY554" s="14" t="s">
        <v>124</v>
      </c>
      <c r="BE554" s="194">
        <f>IF(N554="základní",J554,0)</f>
        <v>0</v>
      </c>
      <c r="BF554" s="194">
        <f>IF(N554="snížená",J554,0)</f>
        <v>0</v>
      </c>
      <c r="BG554" s="194">
        <f>IF(N554="zákl. přenesená",J554,0)</f>
        <v>0</v>
      </c>
      <c r="BH554" s="194">
        <f>IF(N554="sníž. přenesená",J554,0)</f>
        <v>0</v>
      </c>
      <c r="BI554" s="194">
        <f>IF(N554="nulová",J554,0)</f>
        <v>0</v>
      </c>
      <c r="BJ554" s="14" t="s">
        <v>79</v>
      </c>
      <c r="BK554" s="194">
        <f>ROUND(I554*H554,2)</f>
        <v>0</v>
      </c>
      <c r="BL554" s="14" t="s">
        <v>123</v>
      </c>
      <c r="BM554" s="193" t="s">
        <v>947</v>
      </c>
    </row>
    <row r="555" s="2" customFormat="1">
      <c r="A555" s="35"/>
      <c r="B555" s="36"/>
      <c r="C555" s="37"/>
      <c r="D555" s="195" t="s">
        <v>125</v>
      </c>
      <c r="E555" s="37"/>
      <c r="F555" s="196" t="s">
        <v>946</v>
      </c>
      <c r="G555" s="37"/>
      <c r="H555" s="37"/>
      <c r="I555" s="197"/>
      <c r="J555" s="37"/>
      <c r="K555" s="37"/>
      <c r="L555" s="41"/>
      <c r="M555" s="198"/>
      <c r="N555" s="199"/>
      <c r="O555" s="81"/>
      <c r="P555" s="81"/>
      <c r="Q555" s="81"/>
      <c r="R555" s="81"/>
      <c r="S555" s="81"/>
      <c r="T555" s="82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4" t="s">
        <v>125</v>
      </c>
      <c r="AU555" s="14" t="s">
        <v>72</v>
      </c>
    </row>
    <row r="556" s="2" customFormat="1" ht="24.15" customHeight="1">
      <c r="A556" s="35"/>
      <c r="B556" s="36"/>
      <c r="C556" s="182" t="s">
        <v>948</v>
      </c>
      <c r="D556" s="182" t="s">
        <v>118</v>
      </c>
      <c r="E556" s="183" t="s">
        <v>949</v>
      </c>
      <c r="F556" s="184" t="s">
        <v>950</v>
      </c>
      <c r="G556" s="185" t="s">
        <v>121</v>
      </c>
      <c r="H556" s="186">
        <v>0.20000000000000001</v>
      </c>
      <c r="I556" s="187"/>
      <c r="J556" s="188">
        <f>ROUND(I556*H556,2)</f>
        <v>0</v>
      </c>
      <c r="K556" s="184" t="s">
        <v>122</v>
      </c>
      <c r="L556" s="41"/>
      <c r="M556" s="189" t="s">
        <v>19</v>
      </c>
      <c r="N556" s="190" t="s">
        <v>43</v>
      </c>
      <c r="O556" s="81"/>
      <c r="P556" s="191">
        <f>O556*H556</f>
        <v>0</v>
      </c>
      <c r="Q556" s="191">
        <v>0</v>
      </c>
      <c r="R556" s="191">
        <f>Q556*H556</f>
        <v>0</v>
      </c>
      <c r="S556" s="191">
        <v>0</v>
      </c>
      <c r="T556" s="192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3" t="s">
        <v>123</v>
      </c>
      <c r="AT556" s="193" t="s">
        <v>118</v>
      </c>
      <c r="AU556" s="193" t="s">
        <v>72</v>
      </c>
      <c r="AY556" s="14" t="s">
        <v>124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14" t="s">
        <v>79</v>
      </c>
      <c r="BK556" s="194">
        <f>ROUND(I556*H556,2)</f>
        <v>0</v>
      </c>
      <c r="BL556" s="14" t="s">
        <v>123</v>
      </c>
      <c r="BM556" s="193" t="s">
        <v>951</v>
      </c>
    </row>
    <row r="557" s="2" customFormat="1">
      <c r="A557" s="35"/>
      <c r="B557" s="36"/>
      <c r="C557" s="37"/>
      <c r="D557" s="195" t="s">
        <v>125</v>
      </c>
      <c r="E557" s="37"/>
      <c r="F557" s="196" t="s">
        <v>950</v>
      </c>
      <c r="G557" s="37"/>
      <c r="H557" s="37"/>
      <c r="I557" s="197"/>
      <c r="J557" s="37"/>
      <c r="K557" s="37"/>
      <c r="L557" s="41"/>
      <c r="M557" s="198"/>
      <c r="N557" s="199"/>
      <c r="O557" s="81"/>
      <c r="P557" s="81"/>
      <c r="Q557" s="81"/>
      <c r="R557" s="81"/>
      <c r="S557" s="81"/>
      <c r="T557" s="82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4" t="s">
        <v>125</v>
      </c>
      <c r="AU557" s="14" t="s">
        <v>72</v>
      </c>
    </row>
    <row r="558" s="2" customFormat="1" ht="24.15" customHeight="1">
      <c r="A558" s="35"/>
      <c r="B558" s="36"/>
      <c r="C558" s="182" t="s">
        <v>541</v>
      </c>
      <c r="D558" s="182" t="s">
        <v>118</v>
      </c>
      <c r="E558" s="183" t="s">
        <v>952</v>
      </c>
      <c r="F558" s="184" t="s">
        <v>953</v>
      </c>
      <c r="G558" s="185" t="s">
        <v>121</v>
      </c>
      <c r="H558" s="186">
        <v>0.20000000000000001</v>
      </c>
      <c r="I558" s="187"/>
      <c r="J558" s="188">
        <f>ROUND(I558*H558,2)</f>
        <v>0</v>
      </c>
      <c r="K558" s="184" t="s">
        <v>122</v>
      </c>
      <c r="L558" s="41"/>
      <c r="M558" s="189" t="s">
        <v>19</v>
      </c>
      <c r="N558" s="190" t="s">
        <v>43</v>
      </c>
      <c r="O558" s="81"/>
      <c r="P558" s="191">
        <f>O558*H558</f>
        <v>0</v>
      </c>
      <c r="Q558" s="191">
        <v>0</v>
      </c>
      <c r="R558" s="191">
        <f>Q558*H558</f>
        <v>0</v>
      </c>
      <c r="S558" s="191">
        <v>0</v>
      </c>
      <c r="T558" s="192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93" t="s">
        <v>123</v>
      </c>
      <c r="AT558" s="193" t="s">
        <v>118</v>
      </c>
      <c r="AU558" s="193" t="s">
        <v>72</v>
      </c>
      <c r="AY558" s="14" t="s">
        <v>124</v>
      </c>
      <c r="BE558" s="194">
        <f>IF(N558="základní",J558,0)</f>
        <v>0</v>
      </c>
      <c r="BF558" s="194">
        <f>IF(N558="snížená",J558,0)</f>
        <v>0</v>
      </c>
      <c r="BG558" s="194">
        <f>IF(N558="zákl. přenesená",J558,0)</f>
        <v>0</v>
      </c>
      <c r="BH558" s="194">
        <f>IF(N558="sníž. přenesená",J558,0)</f>
        <v>0</v>
      </c>
      <c r="BI558" s="194">
        <f>IF(N558="nulová",J558,0)</f>
        <v>0</v>
      </c>
      <c r="BJ558" s="14" t="s">
        <v>79</v>
      </c>
      <c r="BK558" s="194">
        <f>ROUND(I558*H558,2)</f>
        <v>0</v>
      </c>
      <c r="BL558" s="14" t="s">
        <v>123</v>
      </c>
      <c r="BM558" s="193" t="s">
        <v>954</v>
      </c>
    </row>
    <row r="559" s="2" customFormat="1">
      <c r="A559" s="35"/>
      <c r="B559" s="36"/>
      <c r="C559" s="37"/>
      <c r="D559" s="195" t="s">
        <v>125</v>
      </c>
      <c r="E559" s="37"/>
      <c r="F559" s="196" t="s">
        <v>953</v>
      </c>
      <c r="G559" s="37"/>
      <c r="H559" s="37"/>
      <c r="I559" s="197"/>
      <c r="J559" s="37"/>
      <c r="K559" s="37"/>
      <c r="L559" s="41"/>
      <c r="M559" s="198"/>
      <c r="N559" s="199"/>
      <c r="O559" s="81"/>
      <c r="P559" s="81"/>
      <c r="Q559" s="81"/>
      <c r="R559" s="81"/>
      <c r="S559" s="81"/>
      <c r="T559" s="82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4" t="s">
        <v>125</v>
      </c>
      <c r="AU559" s="14" t="s">
        <v>72</v>
      </c>
    </row>
    <row r="560" s="2" customFormat="1" ht="24.15" customHeight="1">
      <c r="A560" s="35"/>
      <c r="B560" s="36"/>
      <c r="C560" s="182" t="s">
        <v>955</v>
      </c>
      <c r="D560" s="182" t="s">
        <v>118</v>
      </c>
      <c r="E560" s="183" t="s">
        <v>956</v>
      </c>
      <c r="F560" s="184" t="s">
        <v>957</v>
      </c>
      <c r="G560" s="185" t="s">
        <v>121</v>
      </c>
      <c r="H560" s="186">
        <v>0.29999999999999999</v>
      </c>
      <c r="I560" s="187"/>
      <c r="J560" s="188">
        <f>ROUND(I560*H560,2)</f>
        <v>0</v>
      </c>
      <c r="K560" s="184" t="s">
        <v>122</v>
      </c>
      <c r="L560" s="41"/>
      <c r="M560" s="189" t="s">
        <v>19</v>
      </c>
      <c r="N560" s="190" t="s">
        <v>43</v>
      </c>
      <c r="O560" s="81"/>
      <c r="P560" s="191">
        <f>O560*H560</f>
        <v>0</v>
      </c>
      <c r="Q560" s="191">
        <v>0</v>
      </c>
      <c r="R560" s="191">
        <f>Q560*H560</f>
        <v>0</v>
      </c>
      <c r="S560" s="191">
        <v>0</v>
      </c>
      <c r="T560" s="192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93" t="s">
        <v>123</v>
      </c>
      <c r="AT560" s="193" t="s">
        <v>118</v>
      </c>
      <c r="AU560" s="193" t="s">
        <v>72</v>
      </c>
      <c r="AY560" s="14" t="s">
        <v>124</v>
      </c>
      <c r="BE560" s="194">
        <f>IF(N560="základní",J560,0)</f>
        <v>0</v>
      </c>
      <c r="BF560" s="194">
        <f>IF(N560="snížená",J560,0)</f>
        <v>0</v>
      </c>
      <c r="BG560" s="194">
        <f>IF(N560="zákl. přenesená",J560,0)</f>
        <v>0</v>
      </c>
      <c r="BH560" s="194">
        <f>IF(N560="sníž. přenesená",J560,0)</f>
        <v>0</v>
      </c>
      <c r="BI560" s="194">
        <f>IF(N560="nulová",J560,0)</f>
        <v>0</v>
      </c>
      <c r="BJ560" s="14" t="s">
        <v>79</v>
      </c>
      <c r="BK560" s="194">
        <f>ROUND(I560*H560,2)</f>
        <v>0</v>
      </c>
      <c r="BL560" s="14" t="s">
        <v>123</v>
      </c>
      <c r="BM560" s="193" t="s">
        <v>958</v>
      </c>
    </row>
    <row r="561" s="2" customFormat="1">
      <c r="A561" s="35"/>
      <c r="B561" s="36"/>
      <c r="C561" s="37"/>
      <c r="D561" s="195" t="s">
        <v>125</v>
      </c>
      <c r="E561" s="37"/>
      <c r="F561" s="196" t="s">
        <v>957</v>
      </c>
      <c r="G561" s="37"/>
      <c r="H561" s="37"/>
      <c r="I561" s="197"/>
      <c r="J561" s="37"/>
      <c r="K561" s="37"/>
      <c r="L561" s="41"/>
      <c r="M561" s="198"/>
      <c r="N561" s="199"/>
      <c r="O561" s="81"/>
      <c r="P561" s="81"/>
      <c r="Q561" s="81"/>
      <c r="R561" s="81"/>
      <c r="S561" s="81"/>
      <c r="T561" s="82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4" t="s">
        <v>125</v>
      </c>
      <c r="AU561" s="14" t="s">
        <v>72</v>
      </c>
    </row>
    <row r="562" s="2" customFormat="1" ht="24.15" customHeight="1">
      <c r="A562" s="35"/>
      <c r="B562" s="36"/>
      <c r="C562" s="182" t="s">
        <v>544</v>
      </c>
      <c r="D562" s="182" t="s">
        <v>118</v>
      </c>
      <c r="E562" s="183" t="s">
        <v>959</v>
      </c>
      <c r="F562" s="184" t="s">
        <v>960</v>
      </c>
      <c r="G562" s="185" t="s">
        <v>121</v>
      </c>
      <c r="H562" s="186">
        <v>0.29999999999999999</v>
      </c>
      <c r="I562" s="187"/>
      <c r="J562" s="188">
        <f>ROUND(I562*H562,2)</f>
        <v>0</v>
      </c>
      <c r="K562" s="184" t="s">
        <v>122</v>
      </c>
      <c r="L562" s="41"/>
      <c r="M562" s="189" t="s">
        <v>19</v>
      </c>
      <c r="N562" s="190" t="s">
        <v>43</v>
      </c>
      <c r="O562" s="81"/>
      <c r="P562" s="191">
        <f>O562*H562</f>
        <v>0</v>
      </c>
      <c r="Q562" s="191">
        <v>0</v>
      </c>
      <c r="R562" s="191">
        <f>Q562*H562</f>
        <v>0</v>
      </c>
      <c r="S562" s="191">
        <v>0</v>
      </c>
      <c r="T562" s="192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93" t="s">
        <v>123</v>
      </c>
      <c r="AT562" s="193" t="s">
        <v>118</v>
      </c>
      <c r="AU562" s="193" t="s">
        <v>72</v>
      </c>
      <c r="AY562" s="14" t="s">
        <v>124</v>
      </c>
      <c r="BE562" s="194">
        <f>IF(N562="základní",J562,0)</f>
        <v>0</v>
      </c>
      <c r="BF562" s="194">
        <f>IF(N562="snížená",J562,0)</f>
        <v>0</v>
      </c>
      <c r="BG562" s="194">
        <f>IF(N562="zákl. přenesená",J562,0)</f>
        <v>0</v>
      </c>
      <c r="BH562" s="194">
        <f>IF(N562="sníž. přenesená",J562,0)</f>
        <v>0</v>
      </c>
      <c r="BI562" s="194">
        <f>IF(N562="nulová",J562,0)</f>
        <v>0</v>
      </c>
      <c r="BJ562" s="14" t="s">
        <v>79</v>
      </c>
      <c r="BK562" s="194">
        <f>ROUND(I562*H562,2)</f>
        <v>0</v>
      </c>
      <c r="BL562" s="14" t="s">
        <v>123</v>
      </c>
      <c r="BM562" s="193" t="s">
        <v>961</v>
      </c>
    </row>
    <row r="563" s="2" customFormat="1">
      <c r="A563" s="35"/>
      <c r="B563" s="36"/>
      <c r="C563" s="37"/>
      <c r="D563" s="195" t="s">
        <v>125</v>
      </c>
      <c r="E563" s="37"/>
      <c r="F563" s="196" t="s">
        <v>960</v>
      </c>
      <c r="G563" s="37"/>
      <c r="H563" s="37"/>
      <c r="I563" s="197"/>
      <c r="J563" s="37"/>
      <c r="K563" s="37"/>
      <c r="L563" s="41"/>
      <c r="M563" s="198"/>
      <c r="N563" s="199"/>
      <c r="O563" s="81"/>
      <c r="P563" s="81"/>
      <c r="Q563" s="81"/>
      <c r="R563" s="81"/>
      <c r="S563" s="81"/>
      <c r="T563" s="82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4" t="s">
        <v>125</v>
      </c>
      <c r="AU563" s="14" t="s">
        <v>72</v>
      </c>
    </row>
    <row r="564" s="2" customFormat="1" ht="24.15" customHeight="1">
      <c r="A564" s="35"/>
      <c r="B564" s="36"/>
      <c r="C564" s="182" t="s">
        <v>962</v>
      </c>
      <c r="D564" s="182" t="s">
        <v>118</v>
      </c>
      <c r="E564" s="183" t="s">
        <v>963</v>
      </c>
      <c r="F564" s="184" t="s">
        <v>964</v>
      </c>
      <c r="G564" s="185" t="s">
        <v>121</v>
      </c>
      <c r="H564" s="186">
        <v>0.29999999999999999</v>
      </c>
      <c r="I564" s="187"/>
      <c r="J564" s="188">
        <f>ROUND(I564*H564,2)</f>
        <v>0</v>
      </c>
      <c r="K564" s="184" t="s">
        <v>122</v>
      </c>
      <c r="L564" s="41"/>
      <c r="M564" s="189" t="s">
        <v>19</v>
      </c>
      <c r="N564" s="190" t="s">
        <v>43</v>
      </c>
      <c r="O564" s="81"/>
      <c r="P564" s="191">
        <f>O564*H564</f>
        <v>0</v>
      </c>
      <c r="Q564" s="191">
        <v>0</v>
      </c>
      <c r="R564" s="191">
        <f>Q564*H564</f>
        <v>0</v>
      </c>
      <c r="S564" s="191">
        <v>0</v>
      </c>
      <c r="T564" s="192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93" t="s">
        <v>123</v>
      </c>
      <c r="AT564" s="193" t="s">
        <v>118</v>
      </c>
      <c r="AU564" s="193" t="s">
        <v>72</v>
      </c>
      <c r="AY564" s="14" t="s">
        <v>124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4" t="s">
        <v>79</v>
      </c>
      <c r="BK564" s="194">
        <f>ROUND(I564*H564,2)</f>
        <v>0</v>
      </c>
      <c r="BL564" s="14" t="s">
        <v>123</v>
      </c>
      <c r="BM564" s="193" t="s">
        <v>965</v>
      </c>
    </row>
    <row r="565" s="2" customFormat="1">
      <c r="A565" s="35"/>
      <c r="B565" s="36"/>
      <c r="C565" s="37"/>
      <c r="D565" s="195" t="s">
        <v>125</v>
      </c>
      <c r="E565" s="37"/>
      <c r="F565" s="196" t="s">
        <v>964</v>
      </c>
      <c r="G565" s="37"/>
      <c r="H565" s="37"/>
      <c r="I565" s="197"/>
      <c r="J565" s="37"/>
      <c r="K565" s="37"/>
      <c r="L565" s="41"/>
      <c r="M565" s="198"/>
      <c r="N565" s="199"/>
      <c r="O565" s="81"/>
      <c r="P565" s="81"/>
      <c r="Q565" s="81"/>
      <c r="R565" s="81"/>
      <c r="S565" s="81"/>
      <c r="T565" s="82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4" t="s">
        <v>125</v>
      </c>
      <c r="AU565" s="14" t="s">
        <v>72</v>
      </c>
    </row>
    <row r="566" s="2" customFormat="1" ht="24.15" customHeight="1">
      <c r="A566" s="35"/>
      <c r="B566" s="36"/>
      <c r="C566" s="182" t="s">
        <v>548</v>
      </c>
      <c r="D566" s="182" t="s">
        <v>118</v>
      </c>
      <c r="E566" s="183" t="s">
        <v>966</v>
      </c>
      <c r="F566" s="184" t="s">
        <v>967</v>
      </c>
      <c r="G566" s="185" t="s">
        <v>121</v>
      </c>
      <c r="H566" s="186">
        <v>0.29999999999999999</v>
      </c>
      <c r="I566" s="187"/>
      <c r="J566" s="188">
        <f>ROUND(I566*H566,2)</f>
        <v>0</v>
      </c>
      <c r="K566" s="184" t="s">
        <v>122</v>
      </c>
      <c r="L566" s="41"/>
      <c r="M566" s="189" t="s">
        <v>19</v>
      </c>
      <c r="N566" s="190" t="s">
        <v>43</v>
      </c>
      <c r="O566" s="81"/>
      <c r="P566" s="191">
        <f>O566*H566</f>
        <v>0</v>
      </c>
      <c r="Q566" s="191">
        <v>0</v>
      </c>
      <c r="R566" s="191">
        <f>Q566*H566</f>
        <v>0</v>
      </c>
      <c r="S566" s="191">
        <v>0</v>
      </c>
      <c r="T566" s="192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93" t="s">
        <v>123</v>
      </c>
      <c r="AT566" s="193" t="s">
        <v>118</v>
      </c>
      <c r="AU566" s="193" t="s">
        <v>72</v>
      </c>
      <c r="AY566" s="14" t="s">
        <v>124</v>
      </c>
      <c r="BE566" s="194">
        <f>IF(N566="základní",J566,0)</f>
        <v>0</v>
      </c>
      <c r="BF566" s="194">
        <f>IF(N566="snížená",J566,0)</f>
        <v>0</v>
      </c>
      <c r="BG566" s="194">
        <f>IF(N566="zákl. přenesená",J566,0)</f>
        <v>0</v>
      </c>
      <c r="BH566" s="194">
        <f>IF(N566="sníž. přenesená",J566,0)</f>
        <v>0</v>
      </c>
      <c r="BI566" s="194">
        <f>IF(N566="nulová",J566,0)</f>
        <v>0</v>
      </c>
      <c r="BJ566" s="14" t="s">
        <v>79</v>
      </c>
      <c r="BK566" s="194">
        <f>ROUND(I566*H566,2)</f>
        <v>0</v>
      </c>
      <c r="BL566" s="14" t="s">
        <v>123</v>
      </c>
      <c r="BM566" s="193" t="s">
        <v>968</v>
      </c>
    </row>
    <row r="567" s="2" customFormat="1">
      <c r="A567" s="35"/>
      <c r="B567" s="36"/>
      <c r="C567" s="37"/>
      <c r="D567" s="195" t="s">
        <v>125</v>
      </c>
      <c r="E567" s="37"/>
      <c r="F567" s="196" t="s">
        <v>967</v>
      </c>
      <c r="G567" s="37"/>
      <c r="H567" s="37"/>
      <c r="I567" s="197"/>
      <c r="J567" s="37"/>
      <c r="K567" s="37"/>
      <c r="L567" s="41"/>
      <c r="M567" s="198"/>
      <c r="N567" s="199"/>
      <c r="O567" s="81"/>
      <c r="P567" s="81"/>
      <c r="Q567" s="81"/>
      <c r="R567" s="81"/>
      <c r="S567" s="81"/>
      <c r="T567" s="82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4" t="s">
        <v>125</v>
      </c>
      <c r="AU567" s="14" t="s">
        <v>72</v>
      </c>
    </row>
    <row r="568" s="2" customFormat="1" ht="24.15" customHeight="1">
      <c r="A568" s="35"/>
      <c r="B568" s="36"/>
      <c r="C568" s="182" t="s">
        <v>969</v>
      </c>
      <c r="D568" s="182" t="s">
        <v>118</v>
      </c>
      <c r="E568" s="183" t="s">
        <v>970</v>
      </c>
      <c r="F568" s="184" t="s">
        <v>971</v>
      </c>
      <c r="G568" s="185" t="s">
        <v>121</v>
      </c>
      <c r="H568" s="186">
        <v>0.40000000000000002</v>
      </c>
      <c r="I568" s="187"/>
      <c r="J568" s="188">
        <f>ROUND(I568*H568,2)</f>
        <v>0</v>
      </c>
      <c r="K568" s="184" t="s">
        <v>122</v>
      </c>
      <c r="L568" s="41"/>
      <c r="M568" s="189" t="s">
        <v>19</v>
      </c>
      <c r="N568" s="190" t="s">
        <v>43</v>
      </c>
      <c r="O568" s="81"/>
      <c r="P568" s="191">
        <f>O568*H568</f>
        <v>0</v>
      </c>
      <c r="Q568" s="191">
        <v>0</v>
      </c>
      <c r="R568" s="191">
        <f>Q568*H568</f>
        <v>0</v>
      </c>
      <c r="S568" s="191">
        <v>0</v>
      </c>
      <c r="T568" s="192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93" t="s">
        <v>123</v>
      </c>
      <c r="AT568" s="193" t="s">
        <v>118</v>
      </c>
      <c r="AU568" s="193" t="s">
        <v>72</v>
      </c>
      <c r="AY568" s="14" t="s">
        <v>124</v>
      </c>
      <c r="BE568" s="194">
        <f>IF(N568="základní",J568,0)</f>
        <v>0</v>
      </c>
      <c r="BF568" s="194">
        <f>IF(N568="snížená",J568,0)</f>
        <v>0</v>
      </c>
      <c r="BG568" s="194">
        <f>IF(N568="zákl. přenesená",J568,0)</f>
        <v>0</v>
      </c>
      <c r="BH568" s="194">
        <f>IF(N568="sníž. přenesená",J568,0)</f>
        <v>0</v>
      </c>
      <c r="BI568" s="194">
        <f>IF(N568="nulová",J568,0)</f>
        <v>0</v>
      </c>
      <c r="BJ568" s="14" t="s">
        <v>79</v>
      </c>
      <c r="BK568" s="194">
        <f>ROUND(I568*H568,2)</f>
        <v>0</v>
      </c>
      <c r="BL568" s="14" t="s">
        <v>123</v>
      </c>
      <c r="BM568" s="193" t="s">
        <v>972</v>
      </c>
    </row>
    <row r="569" s="2" customFormat="1">
      <c r="A569" s="35"/>
      <c r="B569" s="36"/>
      <c r="C569" s="37"/>
      <c r="D569" s="195" t="s">
        <v>125</v>
      </c>
      <c r="E569" s="37"/>
      <c r="F569" s="196" t="s">
        <v>971</v>
      </c>
      <c r="G569" s="37"/>
      <c r="H569" s="37"/>
      <c r="I569" s="197"/>
      <c r="J569" s="37"/>
      <c r="K569" s="37"/>
      <c r="L569" s="41"/>
      <c r="M569" s="198"/>
      <c r="N569" s="199"/>
      <c r="O569" s="81"/>
      <c r="P569" s="81"/>
      <c r="Q569" s="81"/>
      <c r="R569" s="81"/>
      <c r="S569" s="81"/>
      <c r="T569" s="82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4" t="s">
        <v>125</v>
      </c>
      <c r="AU569" s="14" t="s">
        <v>72</v>
      </c>
    </row>
    <row r="570" s="2" customFormat="1" ht="24.15" customHeight="1">
      <c r="A570" s="35"/>
      <c r="B570" s="36"/>
      <c r="C570" s="182" t="s">
        <v>551</v>
      </c>
      <c r="D570" s="182" t="s">
        <v>118</v>
      </c>
      <c r="E570" s="183" t="s">
        <v>973</v>
      </c>
      <c r="F570" s="184" t="s">
        <v>974</v>
      </c>
      <c r="G570" s="185" t="s">
        <v>121</v>
      </c>
      <c r="H570" s="186">
        <v>0.40000000000000002</v>
      </c>
      <c r="I570" s="187"/>
      <c r="J570" s="188">
        <f>ROUND(I570*H570,2)</f>
        <v>0</v>
      </c>
      <c r="K570" s="184" t="s">
        <v>122</v>
      </c>
      <c r="L570" s="41"/>
      <c r="M570" s="189" t="s">
        <v>19</v>
      </c>
      <c r="N570" s="190" t="s">
        <v>43</v>
      </c>
      <c r="O570" s="81"/>
      <c r="P570" s="191">
        <f>O570*H570</f>
        <v>0</v>
      </c>
      <c r="Q570" s="191">
        <v>0</v>
      </c>
      <c r="R570" s="191">
        <f>Q570*H570</f>
        <v>0</v>
      </c>
      <c r="S570" s="191">
        <v>0</v>
      </c>
      <c r="T570" s="192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3" t="s">
        <v>123</v>
      </c>
      <c r="AT570" s="193" t="s">
        <v>118</v>
      </c>
      <c r="AU570" s="193" t="s">
        <v>72</v>
      </c>
      <c r="AY570" s="14" t="s">
        <v>124</v>
      </c>
      <c r="BE570" s="194">
        <f>IF(N570="základní",J570,0)</f>
        <v>0</v>
      </c>
      <c r="BF570" s="194">
        <f>IF(N570="snížená",J570,0)</f>
        <v>0</v>
      </c>
      <c r="BG570" s="194">
        <f>IF(N570="zákl. přenesená",J570,0)</f>
        <v>0</v>
      </c>
      <c r="BH570" s="194">
        <f>IF(N570="sníž. přenesená",J570,0)</f>
        <v>0</v>
      </c>
      <c r="BI570" s="194">
        <f>IF(N570="nulová",J570,0)</f>
        <v>0</v>
      </c>
      <c r="BJ570" s="14" t="s">
        <v>79</v>
      </c>
      <c r="BK570" s="194">
        <f>ROUND(I570*H570,2)</f>
        <v>0</v>
      </c>
      <c r="BL570" s="14" t="s">
        <v>123</v>
      </c>
      <c r="BM570" s="193" t="s">
        <v>975</v>
      </c>
    </row>
    <row r="571" s="2" customFormat="1">
      <c r="A571" s="35"/>
      <c r="B571" s="36"/>
      <c r="C571" s="37"/>
      <c r="D571" s="195" t="s">
        <v>125</v>
      </c>
      <c r="E571" s="37"/>
      <c r="F571" s="196" t="s">
        <v>974</v>
      </c>
      <c r="G571" s="37"/>
      <c r="H571" s="37"/>
      <c r="I571" s="197"/>
      <c r="J571" s="37"/>
      <c r="K571" s="37"/>
      <c r="L571" s="41"/>
      <c r="M571" s="198"/>
      <c r="N571" s="199"/>
      <c r="O571" s="81"/>
      <c r="P571" s="81"/>
      <c r="Q571" s="81"/>
      <c r="R571" s="81"/>
      <c r="S571" s="81"/>
      <c r="T571" s="82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4" t="s">
        <v>125</v>
      </c>
      <c r="AU571" s="14" t="s">
        <v>72</v>
      </c>
    </row>
    <row r="572" s="2" customFormat="1" ht="24.15" customHeight="1">
      <c r="A572" s="35"/>
      <c r="B572" s="36"/>
      <c r="C572" s="182" t="s">
        <v>976</v>
      </c>
      <c r="D572" s="182" t="s">
        <v>118</v>
      </c>
      <c r="E572" s="183" t="s">
        <v>977</v>
      </c>
      <c r="F572" s="184" t="s">
        <v>978</v>
      </c>
      <c r="G572" s="185" t="s">
        <v>121</v>
      </c>
      <c r="H572" s="186">
        <v>0.40000000000000002</v>
      </c>
      <c r="I572" s="187"/>
      <c r="J572" s="188">
        <f>ROUND(I572*H572,2)</f>
        <v>0</v>
      </c>
      <c r="K572" s="184" t="s">
        <v>122</v>
      </c>
      <c r="L572" s="41"/>
      <c r="M572" s="189" t="s">
        <v>19</v>
      </c>
      <c r="N572" s="190" t="s">
        <v>43</v>
      </c>
      <c r="O572" s="81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93" t="s">
        <v>123</v>
      </c>
      <c r="AT572" s="193" t="s">
        <v>118</v>
      </c>
      <c r="AU572" s="193" t="s">
        <v>72</v>
      </c>
      <c r="AY572" s="14" t="s">
        <v>124</v>
      </c>
      <c r="BE572" s="194">
        <f>IF(N572="základní",J572,0)</f>
        <v>0</v>
      </c>
      <c r="BF572" s="194">
        <f>IF(N572="snížená",J572,0)</f>
        <v>0</v>
      </c>
      <c r="BG572" s="194">
        <f>IF(N572="zákl. přenesená",J572,0)</f>
        <v>0</v>
      </c>
      <c r="BH572" s="194">
        <f>IF(N572="sníž. přenesená",J572,0)</f>
        <v>0</v>
      </c>
      <c r="BI572" s="194">
        <f>IF(N572="nulová",J572,0)</f>
        <v>0</v>
      </c>
      <c r="BJ572" s="14" t="s">
        <v>79</v>
      </c>
      <c r="BK572" s="194">
        <f>ROUND(I572*H572,2)</f>
        <v>0</v>
      </c>
      <c r="BL572" s="14" t="s">
        <v>123</v>
      </c>
      <c r="BM572" s="193" t="s">
        <v>979</v>
      </c>
    </row>
    <row r="573" s="2" customFormat="1">
      <c r="A573" s="35"/>
      <c r="B573" s="36"/>
      <c r="C573" s="37"/>
      <c r="D573" s="195" t="s">
        <v>125</v>
      </c>
      <c r="E573" s="37"/>
      <c r="F573" s="196" t="s">
        <v>978</v>
      </c>
      <c r="G573" s="37"/>
      <c r="H573" s="37"/>
      <c r="I573" s="197"/>
      <c r="J573" s="37"/>
      <c r="K573" s="37"/>
      <c r="L573" s="41"/>
      <c r="M573" s="198"/>
      <c r="N573" s="199"/>
      <c r="O573" s="81"/>
      <c r="P573" s="81"/>
      <c r="Q573" s="81"/>
      <c r="R573" s="81"/>
      <c r="S573" s="81"/>
      <c r="T573" s="82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4" t="s">
        <v>125</v>
      </c>
      <c r="AU573" s="14" t="s">
        <v>72</v>
      </c>
    </row>
    <row r="574" s="2" customFormat="1" ht="24.15" customHeight="1">
      <c r="A574" s="35"/>
      <c r="B574" s="36"/>
      <c r="C574" s="182" t="s">
        <v>555</v>
      </c>
      <c r="D574" s="182" t="s">
        <v>118</v>
      </c>
      <c r="E574" s="183" t="s">
        <v>980</v>
      </c>
      <c r="F574" s="184" t="s">
        <v>981</v>
      </c>
      <c r="G574" s="185" t="s">
        <v>121</v>
      </c>
      <c r="H574" s="186">
        <v>0.20000000000000001</v>
      </c>
      <c r="I574" s="187"/>
      <c r="J574" s="188">
        <f>ROUND(I574*H574,2)</f>
        <v>0</v>
      </c>
      <c r="K574" s="184" t="s">
        <v>122</v>
      </c>
      <c r="L574" s="41"/>
      <c r="M574" s="189" t="s">
        <v>19</v>
      </c>
      <c r="N574" s="190" t="s">
        <v>43</v>
      </c>
      <c r="O574" s="81"/>
      <c r="P574" s="191">
        <f>O574*H574</f>
        <v>0</v>
      </c>
      <c r="Q574" s="191">
        <v>0</v>
      </c>
      <c r="R574" s="191">
        <f>Q574*H574</f>
        <v>0</v>
      </c>
      <c r="S574" s="191">
        <v>0</v>
      </c>
      <c r="T574" s="192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93" t="s">
        <v>123</v>
      </c>
      <c r="AT574" s="193" t="s">
        <v>118</v>
      </c>
      <c r="AU574" s="193" t="s">
        <v>72</v>
      </c>
      <c r="AY574" s="14" t="s">
        <v>124</v>
      </c>
      <c r="BE574" s="194">
        <f>IF(N574="základní",J574,0)</f>
        <v>0</v>
      </c>
      <c r="BF574" s="194">
        <f>IF(N574="snížená",J574,0)</f>
        <v>0</v>
      </c>
      <c r="BG574" s="194">
        <f>IF(N574="zákl. přenesená",J574,0)</f>
        <v>0</v>
      </c>
      <c r="BH574" s="194">
        <f>IF(N574="sníž. přenesená",J574,0)</f>
        <v>0</v>
      </c>
      <c r="BI574" s="194">
        <f>IF(N574="nulová",J574,0)</f>
        <v>0</v>
      </c>
      <c r="BJ574" s="14" t="s">
        <v>79</v>
      </c>
      <c r="BK574" s="194">
        <f>ROUND(I574*H574,2)</f>
        <v>0</v>
      </c>
      <c r="BL574" s="14" t="s">
        <v>123</v>
      </c>
      <c r="BM574" s="193" t="s">
        <v>982</v>
      </c>
    </row>
    <row r="575" s="2" customFormat="1">
      <c r="A575" s="35"/>
      <c r="B575" s="36"/>
      <c r="C575" s="37"/>
      <c r="D575" s="195" t="s">
        <v>125</v>
      </c>
      <c r="E575" s="37"/>
      <c r="F575" s="196" t="s">
        <v>981</v>
      </c>
      <c r="G575" s="37"/>
      <c r="H575" s="37"/>
      <c r="I575" s="197"/>
      <c r="J575" s="37"/>
      <c r="K575" s="37"/>
      <c r="L575" s="41"/>
      <c r="M575" s="198"/>
      <c r="N575" s="199"/>
      <c r="O575" s="81"/>
      <c r="P575" s="81"/>
      <c r="Q575" s="81"/>
      <c r="R575" s="81"/>
      <c r="S575" s="81"/>
      <c r="T575" s="82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4" t="s">
        <v>125</v>
      </c>
      <c r="AU575" s="14" t="s">
        <v>72</v>
      </c>
    </row>
    <row r="576" s="2" customFormat="1" ht="24.15" customHeight="1">
      <c r="A576" s="35"/>
      <c r="B576" s="36"/>
      <c r="C576" s="182" t="s">
        <v>983</v>
      </c>
      <c r="D576" s="182" t="s">
        <v>118</v>
      </c>
      <c r="E576" s="183" t="s">
        <v>984</v>
      </c>
      <c r="F576" s="184" t="s">
        <v>985</v>
      </c>
      <c r="G576" s="185" t="s">
        <v>121</v>
      </c>
      <c r="H576" s="186">
        <v>0.20000000000000001</v>
      </c>
      <c r="I576" s="187"/>
      <c r="J576" s="188">
        <f>ROUND(I576*H576,2)</f>
        <v>0</v>
      </c>
      <c r="K576" s="184" t="s">
        <v>122</v>
      </c>
      <c r="L576" s="41"/>
      <c r="M576" s="189" t="s">
        <v>19</v>
      </c>
      <c r="N576" s="190" t="s">
        <v>43</v>
      </c>
      <c r="O576" s="81"/>
      <c r="P576" s="191">
        <f>O576*H576</f>
        <v>0</v>
      </c>
      <c r="Q576" s="191">
        <v>0</v>
      </c>
      <c r="R576" s="191">
        <f>Q576*H576</f>
        <v>0</v>
      </c>
      <c r="S576" s="191">
        <v>0</v>
      </c>
      <c r="T576" s="192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3" t="s">
        <v>123</v>
      </c>
      <c r="AT576" s="193" t="s">
        <v>118</v>
      </c>
      <c r="AU576" s="193" t="s">
        <v>72</v>
      </c>
      <c r="AY576" s="14" t="s">
        <v>124</v>
      </c>
      <c r="BE576" s="194">
        <f>IF(N576="základní",J576,0)</f>
        <v>0</v>
      </c>
      <c r="BF576" s="194">
        <f>IF(N576="snížená",J576,0)</f>
        <v>0</v>
      </c>
      <c r="BG576" s="194">
        <f>IF(N576="zákl. přenesená",J576,0)</f>
        <v>0</v>
      </c>
      <c r="BH576" s="194">
        <f>IF(N576="sníž. přenesená",J576,0)</f>
        <v>0</v>
      </c>
      <c r="BI576" s="194">
        <f>IF(N576="nulová",J576,0)</f>
        <v>0</v>
      </c>
      <c r="BJ576" s="14" t="s">
        <v>79</v>
      </c>
      <c r="BK576" s="194">
        <f>ROUND(I576*H576,2)</f>
        <v>0</v>
      </c>
      <c r="BL576" s="14" t="s">
        <v>123</v>
      </c>
      <c r="BM576" s="193" t="s">
        <v>986</v>
      </c>
    </row>
    <row r="577" s="2" customFormat="1">
      <c r="A577" s="35"/>
      <c r="B577" s="36"/>
      <c r="C577" s="37"/>
      <c r="D577" s="195" t="s">
        <v>125</v>
      </c>
      <c r="E577" s="37"/>
      <c r="F577" s="196" t="s">
        <v>985</v>
      </c>
      <c r="G577" s="37"/>
      <c r="H577" s="37"/>
      <c r="I577" s="197"/>
      <c r="J577" s="37"/>
      <c r="K577" s="37"/>
      <c r="L577" s="41"/>
      <c r="M577" s="198"/>
      <c r="N577" s="199"/>
      <c r="O577" s="81"/>
      <c r="P577" s="81"/>
      <c r="Q577" s="81"/>
      <c r="R577" s="81"/>
      <c r="S577" s="81"/>
      <c r="T577" s="82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4" t="s">
        <v>125</v>
      </c>
      <c r="AU577" s="14" t="s">
        <v>72</v>
      </c>
    </row>
    <row r="578" s="2" customFormat="1" ht="24.15" customHeight="1">
      <c r="A578" s="35"/>
      <c r="B578" s="36"/>
      <c r="C578" s="182" t="s">
        <v>558</v>
      </c>
      <c r="D578" s="182" t="s">
        <v>118</v>
      </c>
      <c r="E578" s="183" t="s">
        <v>987</v>
      </c>
      <c r="F578" s="184" t="s">
        <v>988</v>
      </c>
      <c r="G578" s="185" t="s">
        <v>121</v>
      </c>
      <c r="H578" s="186">
        <v>0.10000000000000001</v>
      </c>
      <c r="I578" s="187"/>
      <c r="J578" s="188">
        <f>ROUND(I578*H578,2)</f>
        <v>0</v>
      </c>
      <c r="K578" s="184" t="s">
        <v>122</v>
      </c>
      <c r="L578" s="41"/>
      <c r="M578" s="189" t="s">
        <v>19</v>
      </c>
      <c r="N578" s="190" t="s">
        <v>43</v>
      </c>
      <c r="O578" s="81"/>
      <c r="P578" s="191">
        <f>O578*H578</f>
        <v>0</v>
      </c>
      <c r="Q578" s="191">
        <v>0</v>
      </c>
      <c r="R578" s="191">
        <f>Q578*H578</f>
        <v>0</v>
      </c>
      <c r="S578" s="191">
        <v>0</v>
      </c>
      <c r="T578" s="192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93" t="s">
        <v>123</v>
      </c>
      <c r="AT578" s="193" t="s">
        <v>118</v>
      </c>
      <c r="AU578" s="193" t="s">
        <v>72</v>
      </c>
      <c r="AY578" s="14" t="s">
        <v>124</v>
      </c>
      <c r="BE578" s="194">
        <f>IF(N578="základní",J578,0)</f>
        <v>0</v>
      </c>
      <c r="BF578" s="194">
        <f>IF(N578="snížená",J578,0)</f>
        <v>0</v>
      </c>
      <c r="BG578" s="194">
        <f>IF(N578="zákl. přenesená",J578,0)</f>
        <v>0</v>
      </c>
      <c r="BH578" s="194">
        <f>IF(N578="sníž. přenesená",J578,0)</f>
        <v>0</v>
      </c>
      <c r="BI578" s="194">
        <f>IF(N578="nulová",J578,0)</f>
        <v>0</v>
      </c>
      <c r="BJ578" s="14" t="s">
        <v>79</v>
      </c>
      <c r="BK578" s="194">
        <f>ROUND(I578*H578,2)</f>
        <v>0</v>
      </c>
      <c r="BL578" s="14" t="s">
        <v>123</v>
      </c>
      <c r="BM578" s="193" t="s">
        <v>989</v>
      </c>
    </row>
    <row r="579" s="2" customFormat="1">
      <c r="A579" s="35"/>
      <c r="B579" s="36"/>
      <c r="C579" s="37"/>
      <c r="D579" s="195" t="s">
        <v>125</v>
      </c>
      <c r="E579" s="37"/>
      <c r="F579" s="196" t="s">
        <v>988</v>
      </c>
      <c r="G579" s="37"/>
      <c r="H579" s="37"/>
      <c r="I579" s="197"/>
      <c r="J579" s="37"/>
      <c r="K579" s="37"/>
      <c r="L579" s="41"/>
      <c r="M579" s="198"/>
      <c r="N579" s="199"/>
      <c r="O579" s="81"/>
      <c r="P579" s="81"/>
      <c r="Q579" s="81"/>
      <c r="R579" s="81"/>
      <c r="S579" s="81"/>
      <c r="T579" s="82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14" t="s">
        <v>125</v>
      </c>
      <c r="AU579" s="14" t="s">
        <v>72</v>
      </c>
    </row>
    <row r="580" s="2" customFormat="1" ht="24.15" customHeight="1">
      <c r="A580" s="35"/>
      <c r="B580" s="36"/>
      <c r="C580" s="182" t="s">
        <v>990</v>
      </c>
      <c r="D580" s="182" t="s">
        <v>118</v>
      </c>
      <c r="E580" s="183" t="s">
        <v>991</v>
      </c>
      <c r="F580" s="184" t="s">
        <v>992</v>
      </c>
      <c r="G580" s="185" t="s">
        <v>121</v>
      </c>
      <c r="H580" s="186">
        <v>0.10000000000000001</v>
      </c>
      <c r="I580" s="187"/>
      <c r="J580" s="188">
        <f>ROUND(I580*H580,2)</f>
        <v>0</v>
      </c>
      <c r="K580" s="184" t="s">
        <v>122</v>
      </c>
      <c r="L580" s="41"/>
      <c r="M580" s="189" t="s">
        <v>19</v>
      </c>
      <c r="N580" s="190" t="s">
        <v>43</v>
      </c>
      <c r="O580" s="81"/>
      <c r="P580" s="191">
        <f>O580*H580</f>
        <v>0</v>
      </c>
      <c r="Q580" s="191">
        <v>0</v>
      </c>
      <c r="R580" s="191">
        <f>Q580*H580</f>
        <v>0</v>
      </c>
      <c r="S580" s="191">
        <v>0</v>
      </c>
      <c r="T580" s="192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93" t="s">
        <v>123</v>
      </c>
      <c r="AT580" s="193" t="s">
        <v>118</v>
      </c>
      <c r="AU580" s="193" t="s">
        <v>72</v>
      </c>
      <c r="AY580" s="14" t="s">
        <v>124</v>
      </c>
      <c r="BE580" s="194">
        <f>IF(N580="základní",J580,0)</f>
        <v>0</v>
      </c>
      <c r="BF580" s="194">
        <f>IF(N580="snížená",J580,0)</f>
        <v>0</v>
      </c>
      <c r="BG580" s="194">
        <f>IF(N580="zákl. přenesená",J580,0)</f>
        <v>0</v>
      </c>
      <c r="BH580" s="194">
        <f>IF(N580="sníž. přenesená",J580,0)</f>
        <v>0</v>
      </c>
      <c r="BI580" s="194">
        <f>IF(N580="nulová",J580,0)</f>
        <v>0</v>
      </c>
      <c r="BJ580" s="14" t="s">
        <v>79</v>
      </c>
      <c r="BK580" s="194">
        <f>ROUND(I580*H580,2)</f>
        <v>0</v>
      </c>
      <c r="BL580" s="14" t="s">
        <v>123</v>
      </c>
      <c r="BM580" s="193" t="s">
        <v>993</v>
      </c>
    </row>
    <row r="581" s="2" customFormat="1">
      <c r="A581" s="35"/>
      <c r="B581" s="36"/>
      <c r="C581" s="37"/>
      <c r="D581" s="195" t="s">
        <v>125</v>
      </c>
      <c r="E581" s="37"/>
      <c r="F581" s="196" t="s">
        <v>992</v>
      </c>
      <c r="G581" s="37"/>
      <c r="H581" s="37"/>
      <c r="I581" s="197"/>
      <c r="J581" s="37"/>
      <c r="K581" s="37"/>
      <c r="L581" s="41"/>
      <c r="M581" s="198"/>
      <c r="N581" s="199"/>
      <c r="O581" s="81"/>
      <c r="P581" s="81"/>
      <c r="Q581" s="81"/>
      <c r="R581" s="81"/>
      <c r="S581" s="81"/>
      <c r="T581" s="82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4" t="s">
        <v>125</v>
      </c>
      <c r="AU581" s="14" t="s">
        <v>72</v>
      </c>
    </row>
    <row r="582" s="2" customFormat="1" ht="16.5" customHeight="1">
      <c r="A582" s="35"/>
      <c r="B582" s="36"/>
      <c r="C582" s="182" t="s">
        <v>562</v>
      </c>
      <c r="D582" s="182" t="s">
        <v>118</v>
      </c>
      <c r="E582" s="183" t="s">
        <v>994</v>
      </c>
      <c r="F582" s="184" t="s">
        <v>995</v>
      </c>
      <c r="G582" s="185" t="s">
        <v>128</v>
      </c>
      <c r="H582" s="186">
        <v>18</v>
      </c>
      <c r="I582" s="187"/>
      <c r="J582" s="188">
        <f>ROUND(I582*H582,2)</f>
        <v>0</v>
      </c>
      <c r="K582" s="184" t="s">
        <v>122</v>
      </c>
      <c r="L582" s="41"/>
      <c r="M582" s="189" t="s">
        <v>19</v>
      </c>
      <c r="N582" s="190" t="s">
        <v>43</v>
      </c>
      <c r="O582" s="81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93" t="s">
        <v>123</v>
      </c>
      <c r="AT582" s="193" t="s">
        <v>118</v>
      </c>
      <c r="AU582" s="193" t="s">
        <v>72</v>
      </c>
      <c r="AY582" s="14" t="s">
        <v>124</v>
      </c>
      <c r="BE582" s="194">
        <f>IF(N582="základní",J582,0)</f>
        <v>0</v>
      </c>
      <c r="BF582" s="194">
        <f>IF(N582="snížená",J582,0)</f>
        <v>0</v>
      </c>
      <c r="BG582" s="194">
        <f>IF(N582="zákl. přenesená",J582,0)</f>
        <v>0</v>
      </c>
      <c r="BH582" s="194">
        <f>IF(N582="sníž. přenesená",J582,0)</f>
        <v>0</v>
      </c>
      <c r="BI582" s="194">
        <f>IF(N582="nulová",J582,0)</f>
        <v>0</v>
      </c>
      <c r="BJ582" s="14" t="s">
        <v>79</v>
      </c>
      <c r="BK582" s="194">
        <f>ROUND(I582*H582,2)</f>
        <v>0</v>
      </c>
      <c r="BL582" s="14" t="s">
        <v>123</v>
      </c>
      <c r="BM582" s="193" t="s">
        <v>996</v>
      </c>
    </row>
    <row r="583" s="2" customFormat="1">
      <c r="A583" s="35"/>
      <c r="B583" s="36"/>
      <c r="C583" s="37"/>
      <c r="D583" s="195" t="s">
        <v>125</v>
      </c>
      <c r="E583" s="37"/>
      <c r="F583" s="196" t="s">
        <v>995</v>
      </c>
      <c r="G583" s="37"/>
      <c r="H583" s="37"/>
      <c r="I583" s="197"/>
      <c r="J583" s="37"/>
      <c r="K583" s="37"/>
      <c r="L583" s="41"/>
      <c r="M583" s="198"/>
      <c r="N583" s="199"/>
      <c r="O583" s="81"/>
      <c r="P583" s="81"/>
      <c r="Q583" s="81"/>
      <c r="R583" s="81"/>
      <c r="S583" s="81"/>
      <c r="T583" s="82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4" t="s">
        <v>125</v>
      </c>
      <c r="AU583" s="14" t="s">
        <v>72</v>
      </c>
    </row>
    <row r="584" s="2" customFormat="1" ht="16.5" customHeight="1">
      <c r="A584" s="35"/>
      <c r="B584" s="36"/>
      <c r="C584" s="182" t="s">
        <v>997</v>
      </c>
      <c r="D584" s="182" t="s">
        <v>118</v>
      </c>
      <c r="E584" s="183" t="s">
        <v>998</v>
      </c>
      <c r="F584" s="184" t="s">
        <v>999</v>
      </c>
      <c r="G584" s="185" t="s">
        <v>128</v>
      </c>
      <c r="H584" s="186">
        <v>18</v>
      </c>
      <c r="I584" s="187"/>
      <c r="J584" s="188">
        <f>ROUND(I584*H584,2)</f>
        <v>0</v>
      </c>
      <c r="K584" s="184" t="s">
        <v>122</v>
      </c>
      <c r="L584" s="41"/>
      <c r="M584" s="189" t="s">
        <v>19</v>
      </c>
      <c r="N584" s="190" t="s">
        <v>43</v>
      </c>
      <c r="O584" s="81"/>
      <c r="P584" s="191">
        <f>O584*H584</f>
        <v>0</v>
      </c>
      <c r="Q584" s="191">
        <v>0</v>
      </c>
      <c r="R584" s="191">
        <f>Q584*H584</f>
        <v>0</v>
      </c>
      <c r="S584" s="191">
        <v>0</v>
      </c>
      <c r="T584" s="192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3" t="s">
        <v>123</v>
      </c>
      <c r="AT584" s="193" t="s">
        <v>118</v>
      </c>
      <c r="AU584" s="193" t="s">
        <v>72</v>
      </c>
      <c r="AY584" s="14" t="s">
        <v>124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14" t="s">
        <v>79</v>
      </c>
      <c r="BK584" s="194">
        <f>ROUND(I584*H584,2)</f>
        <v>0</v>
      </c>
      <c r="BL584" s="14" t="s">
        <v>123</v>
      </c>
      <c r="BM584" s="193" t="s">
        <v>1000</v>
      </c>
    </row>
    <row r="585" s="2" customFormat="1">
      <c r="A585" s="35"/>
      <c r="B585" s="36"/>
      <c r="C585" s="37"/>
      <c r="D585" s="195" t="s">
        <v>125</v>
      </c>
      <c r="E585" s="37"/>
      <c r="F585" s="196" t="s">
        <v>999</v>
      </c>
      <c r="G585" s="37"/>
      <c r="H585" s="37"/>
      <c r="I585" s="197"/>
      <c r="J585" s="37"/>
      <c r="K585" s="37"/>
      <c r="L585" s="41"/>
      <c r="M585" s="198"/>
      <c r="N585" s="199"/>
      <c r="O585" s="81"/>
      <c r="P585" s="81"/>
      <c r="Q585" s="81"/>
      <c r="R585" s="81"/>
      <c r="S585" s="81"/>
      <c r="T585" s="82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T585" s="14" t="s">
        <v>125</v>
      </c>
      <c r="AU585" s="14" t="s">
        <v>72</v>
      </c>
    </row>
    <row r="586" s="2" customFormat="1" ht="16.5" customHeight="1">
      <c r="A586" s="35"/>
      <c r="B586" s="36"/>
      <c r="C586" s="182" t="s">
        <v>565</v>
      </c>
      <c r="D586" s="182" t="s">
        <v>118</v>
      </c>
      <c r="E586" s="183" t="s">
        <v>1001</v>
      </c>
      <c r="F586" s="184" t="s">
        <v>1002</v>
      </c>
      <c r="G586" s="185" t="s">
        <v>128</v>
      </c>
      <c r="H586" s="186">
        <v>18</v>
      </c>
      <c r="I586" s="187"/>
      <c r="J586" s="188">
        <f>ROUND(I586*H586,2)</f>
        <v>0</v>
      </c>
      <c r="K586" s="184" t="s">
        <v>122</v>
      </c>
      <c r="L586" s="41"/>
      <c r="M586" s="189" t="s">
        <v>19</v>
      </c>
      <c r="N586" s="190" t="s">
        <v>43</v>
      </c>
      <c r="O586" s="81"/>
      <c r="P586" s="191">
        <f>O586*H586</f>
        <v>0</v>
      </c>
      <c r="Q586" s="191">
        <v>0</v>
      </c>
      <c r="R586" s="191">
        <f>Q586*H586</f>
        <v>0</v>
      </c>
      <c r="S586" s="191">
        <v>0</v>
      </c>
      <c r="T586" s="192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3" t="s">
        <v>123</v>
      </c>
      <c r="AT586" s="193" t="s">
        <v>118</v>
      </c>
      <c r="AU586" s="193" t="s">
        <v>72</v>
      </c>
      <c r="AY586" s="14" t="s">
        <v>124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4" t="s">
        <v>79</v>
      </c>
      <c r="BK586" s="194">
        <f>ROUND(I586*H586,2)</f>
        <v>0</v>
      </c>
      <c r="BL586" s="14" t="s">
        <v>123</v>
      </c>
      <c r="BM586" s="193" t="s">
        <v>1003</v>
      </c>
    </row>
    <row r="587" s="2" customFormat="1">
      <c r="A587" s="35"/>
      <c r="B587" s="36"/>
      <c r="C587" s="37"/>
      <c r="D587" s="195" t="s">
        <v>125</v>
      </c>
      <c r="E587" s="37"/>
      <c r="F587" s="196" t="s">
        <v>1002</v>
      </c>
      <c r="G587" s="37"/>
      <c r="H587" s="37"/>
      <c r="I587" s="197"/>
      <c r="J587" s="37"/>
      <c r="K587" s="37"/>
      <c r="L587" s="41"/>
      <c r="M587" s="198"/>
      <c r="N587" s="199"/>
      <c r="O587" s="81"/>
      <c r="P587" s="81"/>
      <c r="Q587" s="81"/>
      <c r="R587" s="81"/>
      <c r="S587" s="81"/>
      <c r="T587" s="82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4" t="s">
        <v>125</v>
      </c>
      <c r="AU587" s="14" t="s">
        <v>72</v>
      </c>
    </row>
    <row r="588" s="2" customFormat="1" ht="16.5" customHeight="1">
      <c r="A588" s="35"/>
      <c r="B588" s="36"/>
      <c r="C588" s="182" t="s">
        <v>1004</v>
      </c>
      <c r="D588" s="182" t="s">
        <v>118</v>
      </c>
      <c r="E588" s="183" t="s">
        <v>1005</v>
      </c>
      <c r="F588" s="184" t="s">
        <v>1006</v>
      </c>
      <c r="G588" s="185" t="s">
        <v>128</v>
      </c>
      <c r="H588" s="186">
        <v>18</v>
      </c>
      <c r="I588" s="187"/>
      <c r="J588" s="188">
        <f>ROUND(I588*H588,2)</f>
        <v>0</v>
      </c>
      <c r="K588" s="184" t="s">
        <v>122</v>
      </c>
      <c r="L588" s="41"/>
      <c r="M588" s="189" t="s">
        <v>19</v>
      </c>
      <c r="N588" s="190" t="s">
        <v>43</v>
      </c>
      <c r="O588" s="81"/>
      <c r="P588" s="191">
        <f>O588*H588</f>
        <v>0</v>
      </c>
      <c r="Q588" s="191">
        <v>0</v>
      </c>
      <c r="R588" s="191">
        <f>Q588*H588</f>
        <v>0</v>
      </c>
      <c r="S588" s="191">
        <v>0</v>
      </c>
      <c r="T588" s="192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93" t="s">
        <v>123</v>
      </c>
      <c r="AT588" s="193" t="s">
        <v>118</v>
      </c>
      <c r="AU588" s="193" t="s">
        <v>72</v>
      </c>
      <c r="AY588" s="14" t="s">
        <v>124</v>
      </c>
      <c r="BE588" s="194">
        <f>IF(N588="základní",J588,0)</f>
        <v>0</v>
      </c>
      <c r="BF588" s="194">
        <f>IF(N588="snížená",J588,0)</f>
        <v>0</v>
      </c>
      <c r="BG588" s="194">
        <f>IF(N588="zákl. přenesená",J588,0)</f>
        <v>0</v>
      </c>
      <c r="BH588" s="194">
        <f>IF(N588="sníž. přenesená",J588,0)</f>
        <v>0</v>
      </c>
      <c r="BI588" s="194">
        <f>IF(N588="nulová",J588,0)</f>
        <v>0</v>
      </c>
      <c r="BJ588" s="14" t="s">
        <v>79</v>
      </c>
      <c r="BK588" s="194">
        <f>ROUND(I588*H588,2)</f>
        <v>0</v>
      </c>
      <c r="BL588" s="14" t="s">
        <v>123</v>
      </c>
      <c r="BM588" s="193" t="s">
        <v>1007</v>
      </c>
    </row>
    <row r="589" s="2" customFormat="1">
      <c r="A589" s="35"/>
      <c r="B589" s="36"/>
      <c r="C589" s="37"/>
      <c r="D589" s="195" t="s">
        <v>125</v>
      </c>
      <c r="E589" s="37"/>
      <c r="F589" s="196" t="s">
        <v>1006</v>
      </c>
      <c r="G589" s="37"/>
      <c r="H589" s="37"/>
      <c r="I589" s="197"/>
      <c r="J589" s="37"/>
      <c r="K589" s="37"/>
      <c r="L589" s="41"/>
      <c r="M589" s="198"/>
      <c r="N589" s="199"/>
      <c r="O589" s="81"/>
      <c r="P589" s="81"/>
      <c r="Q589" s="81"/>
      <c r="R589" s="81"/>
      <c r="S589" s="81"/>
      <c r="T589" s="82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4" t="s">
        <v>125</v>
      </c>
      <c r="AU589" s="14" t="s">
        <v>72</v>
      </c>
    </row>
    <row r="590" s="2" customFormat="1" ht="16.5" customHeight="1">
      <c r="A590" s="35"/>
      <c r="B590" s="36"/>
      <c r="C590" s="182" t="s">
        <v>569</v>
      </c>
      <c r="D590" s="182" t="s">
        <v>118</v>
      </c>
      <c r="E590" s="183" t="s">
        <v>1008</v>
      </c>
      <c r="F590" s="184" t="s">
        <v>1009</v>
      </c>
      <c r="G590" s="185" t="s">
        <v>128</v>
      </c>
      <c r="H590" s="186">
        <v>18</v>
      </c>
      <c r="I590" s="187"/>
      <c r="J590" s="188">
        <f>ROUND(I590*H590,2)</f>
        <v>0</v>
      </c>
      <c r="K590" s="184" t="s">
        <v>122</v>
      </c>
      <c r="L590" s="41"/>
      <c r="M590" s="189" t="s">
        <v>19</v>
      </c>
      <c r="N590" s="190" t="s">
        <v>43</v>
      </c>
      <c r="O590" s="81"/>
      <c r="P590" s="191">
        <f>O590*H590</f>
        <v>0</v>
      </c>
      <c r="Q590" s="191">
        <v>0</v>
      </c>
      <c r="R590" s="191">
        <f>Q590*H590</f>
        <v>0</v>
      </c>
      <c r="S590" s="191">
        <v>0</v>
      </c>
      <c r="T590" s="192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3" t="s">
        <v>123</v>
      </c>
      <c r="AT590" s="193" t="s">
        <v>118</v>
      </c>
      <c r="AU590" s="193" t="s">
        <v>72</v>
      </c>
      <c r="AY590" s="14" t="s">
        <v>124</v>
      </c>
      <c r="BE590" s="194">
        <f>IF(N590="základní",J590,0)</f>
        <v>0</v>
      </c>
      <c r="BF590" s="194">
        <f>IF(N590="snížená",J590,0)</f>
        <v>0</v>
      </c>
      <c r="BG590" s="194">
        <f>IF(N590="zákl. přenesená",J590,0)</f>
        <v>0</v>
      </c>
      <c r="BH590" s="194">
        <f>IF(N590="sníž. přenesená",J590,0)</f>
        <v>0</v>
      </c>
      <c r="BI590" s="194">
        <f>IF(N590="nulová",J590,0)</f>
        <v>0</v>
      </c>
      <c r="BJ590" s="14" t="s">
        <v>79</v>
      </c>
      <c r="BK590" s="194">
        <f>ROUND(I590*H590,2)</f>
        <v>0</v>
      </c>
      <c r="BL590" s="14" t="s">
        <v>123</v>
      </c>
      <c r="BM590" s="193" t="s">
        <v>1010</v>
      </c>
    </row>
    <row r="591" s="2" customFormat="1">
      <c r="A591" s="35"/>
      <c r="B591" s="36"/>
      <c r="C591" s="37"/>
      <c r="D591" s="195" t="s">
        <v>125</v>
      </c>
      <c r="E591" s="37"/>
      <c r="F591" s="196" t="s">
        <v>1009</v>
      </c>
      <c r="G591" s="37"/>
      <c r="H591" s="37"/>
      <c r="I591" s="197"/>
      <c r="J591" s="37"/>
      <c r="K591" s="37"/>
      <c r="L591" s="41"/>
      <c r="M591" s="198"/>
      <c r="N591" s="199"/>
      <c r="O591" s="81"/>
      <c r="P591" s="81"/>
      <c r="Q591" s="81"/>
      <c r="R591" s="81"/>
      <c r="S591" s="81"/>
      <c r="T591" s="82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4" t="s">
        <v>125</v>
      </c>
      <c r="AU591" s="14" t="s">
        <v>72</v>
      </c>
    </row>
    <row r="592" s="2" customFormat="1" ht="16.5" customHeight="1">
      <c r="A592" s="35"/>
      <c r="B592" s="36"/>
      <c r="C592" s="182" t="s">
        <v>1011</v>
      </c>
      <c r="D592" s="182" t="s">
        <v>118</v>
      </c>
      <c r="E592" s="183" t="s">
        <v>1012</v>
      </c>
      <c r="F592" s="184" t="s">
        <v>1013</v>
      </c>
      <c r="G592" s="185" t="s">
        <v>128</v>
      </c>
      <c r="H592" s="186">
        <v>18</v>
      </c>
      <c r="I592" s="187"/>
      <c r="J592" s="188">
        <f>ROUND(I592*H592,2)</f>
        <v>0</v>
      </c>
      <c r="K592" s="184" t="s">
        <v>122</v>
      </c>
      <c r="L592" s="41"/>
      <c r="M592" s="189" t="s">
        <v>19</v>
      </c>
      <c r="N592" s="190" t="s">
        <v>43</v>
      </c>
      <c r="O592" s="81"/>
      <c r="P592" s="191">
        <f>O592*H592</f>
        <v>0</v>
      </c>
      <c r="Q592" s="191">
        <v>0</v>
      </c>
      <c r="R592" s="191">
        <f>Q592*H592</f>
        <v>0</v>
      </c>
      <c r="S592" s="191">
        <v>0</v>
      </c>
      <c r="T592" s="192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93" t="s">
        <v>123</v>
      </c>
      <c r="AT592" s="193" t="s">
        <v>118</v>
      </c>
      <c r="AU592" s="193" t="s">
        <v>72</v>
      </c>
      <c r="AY592" s="14" t="s">
        <v>124</v>
      </c>
      <c r="BE592" s="194">
        <f>IF(N592="základní",J592,0)</f>
        <v>0</v>
      </c>
      <c r="BF592" s="194">
        <f>IF(N592="snížená",J592,0)</f>
        <v>0</v>
      </c>
      <c r="BG592" s="194">
        <f>IF(N592="zákl. přenesená",J592,0)</f>
        <v>0</v>
      </c>
      <c r="BH592" s="194">
        <f>IF(N592="sníž. přenesená",J592,0)</f>
        <v>0</v>
      </c>
      <c r="BI592" s="194">
        <f>IF(N592="nulová",J592,0)</f>
        <v>0</v>
      </c>
      <c r="BJ592" s="14" t="s">
        <v>79</v>
      </c>
      <c r="BK592" s="194">
        <f>ROUND(I592*H592,2)</f>
        <v>0</v>
      </c>
      <c r="BL592" s="14" t="s">
        <v>123</v>
      </c>
      <c r="BM592" s="193" t="s">
        <v>1014</v>
      </c>
    </row>
    <row r="593" s="2" customFormat="1">
      <c r="A593" s="35"/>
      <c r="B593" s="36"/>
      <c r="C593" s="37"/>
      <c r="D593" s="195" t="s">
        <v>125</v>
      </c>
      <c r="E593" s="37"/>
      <c r="F593" s="196" t="s">
        <v>1013</v>
      </c>
      <c r="G593" s="37"/>
      <c r="H593" s="37"/>
      <c r="I593" s="197"/>
      <c r="J593" s="37"/>
      <c r="K593" s="37"/>
      <c r="L593" s="41"/>
      <c r="M593" s="198"/>
      <c r="N593" s="199"/>
      <c r="O593" s="81"/>
      <c r="P593" s="81"/>
      <c r="Q593" s="81"/>
      <c r="R593" s="81"/>
      <c r="S593" s="81"/>
      <c r="T593" s="82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4" t="s">
        <v>125</v>
      </c>
      <c r="AU593" s="14" t="s">
        <v>72</v>
      </c>
    </row>
    <row r="594" s="2" customFormat="1" ht="16.5" customHeight="1">
      <c r="A594" s="35"/>
      <c r="B594" s="36"/>
      <c r="C594" s="182" t="s">
        <v>572</v>
      </c>
      <c r="D594" s="182" t="s">
        <v>118</v>
      </c>
      <c r="E594" s="183" t="s">
        <v>1015</v>
      </c>
      <c r="F594" s="184" t="s">
        <v>1016</v>
      </c>
      <c r="G594" s="185" t="s">
        <v>128</v>
      </c>
      <c r="H594" s="186">
        <v>24</v>
      </c>
      <c r="I594" s="187"/>
      <c r="J594" s="188">
        <f>ROUND(I594*H594,2)</f>
        <v>0</v>
      </c>
      <c r="K594" s="184" t="s">
        <v>122</v>
      </c>
      <c r="L594" s="41"/>
      <c r="M594" s="189" t="s">
        <v>19</v>
      </c>
      <c r="N594" s="190" t="s">
        <v>43</v>
      </c>
      <c r="O594" s="81"/>
      <c r="P594" s="191">
        <f>O594*H594</f>
        <v>0</v>
      </c>
      <c r="Q594" s="191">
        <v>0</v>
      </c>
      <c r="R594" s="191">
        <f>Q594*H594</f>
        <v>0</v>
      </c>
      <c r="S594" s="191">
        <v>0</v>
      </c>
      <c r="T594" s="192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93" t="s">
        <v>123</v>
      </c>
      <c r="AT594" s="193" t="s">
        <v>118</v>
      </c>
      <c r="AU594" s="193" t="s">
        <v>72</v>
      </c>
      <c r="AY594" s="14" t="s">
        <v>124</v>
      </c>
      <c r="BE594" s="194">
        <f>IF(N594="základní",J594,0)</f>
        <v>0</v>
      </c>
      <c r="BF594" s="194">
        <f>IF(N594="snížená",J594,0)</f>
        <v>0</v>
      </c>
      <c r="BG594" s="194">
        <f>IF(N594="zákl. přenesená",J594,0)</f>
        <v>0</v>
      </c>
      <c r="BH594" s="194">
        <f>IF(N594="sníž. přenesená",J594,0)</f>
        <v>0</v>
      </c>
      <c r="BI594" s="194">
        <f>IF(N594="nulová",J594,0)</f>
        <v>0</v>
      </c>
      <c r="BJ594" s="14" t="s">
        <v>79</v>
      </c>
      <c r="BK594" s="194">
        <f>ROUND(I594*H594,2)</f>
        <v>0</v>
      </c>
      <c r="BL594" s="14" t="s">
        <v>123</v>
      </c>
      <c r="BM594" s="193" t="s">
        <v>1017</v>
      </c>
    </row>
    <row r="595" s="2" customFormat="1">
      <c r="A595" s="35"/>
      <c r="B595" s="36"/>
      <c r="C595" s="37"/>
      <c r="D595" s="195" t="s">
        <v>125</v>
      </c>
      <c r="E595" s="37"/>
      <c r="F595" s="196" t="s">
        <v>1016</v>
      </c>
      <c r="G595" s="37"/>
      <c r="H595" s="37"/>
      <c r="I595" s="197"/>
      <c r="J595" s="37"/>
      <c r="K595" s="37"/>
      <c r="L595" s="41"/>
      <c r="M595" s="198"/>
      <c r="N595" s="199"/>
      <c r="O595" s="81"/>
      <c r="P595" s="81"/>
      <c r="Q595" s="81"/>
      <c r="R595" s="81"/>
      <c r="S595" s="81"/>
      <c r="T595" s="82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T595" s="14" t="s">
        <v>125</v>
      </c>
      <c r="AU595" s="14" t="s">
        <v>72</v>
      </c>
    </row>
    <row r="596" s="2" customFormat="1" ht="16.5" customHeight="1">
      <c r="A596" s="35"/>
      <c r="B596" s="36"/>
      <c r="C596" s="182" t="s">
        <v>1018</v>
      </c>
      <c r="D596" s="182" t="s">
        <v>118</v>
      </c>
      <c r="E596" s="183" t="s">
        <v>1019</v>
      </c>
      <c r="F596" s="184" t="s">
        <v>1020</v>
      </c>
      <c r="G596" s="185" t="s">
        <v>128</v>
      </c>
      <c r="H596" s="186">
        <v>24</v>
      </c>
      <c r="I596" s="187"/>
      <c r="J596" s="188">
        <f>ROUND(I596*H596,2)</f>
        <v>0</v>
      </c>
      <c r="K596" s="184" t="s">
        <v>122</v>
      </c>
      <c r="L596" s="41"/>
      <c r="M596" s="189" t="s">
        <v>19</v>
      </c>
      <c r="N596" s="190" t="s">
        <v>43</v>
      </c>
      <c r="O596" s="81"/>
      <c r="P596" s="191">
        <f>O596*H596</f>
        <v>0</v>
      </c>
      <c r="Q596" s="191">
        <v>0</v>
      </c>
      <c r="R596" s="191">
        <f>Q596*H596</f>
        <v>0</v>
      </c>
      <c r="S596" s="191">
        <v>0</v>
      </c>
      <c r="T596" s="192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3" t="s">
        <v>123</v>
      </c>
      <c r="AT596" s="193" t="s">
        <v>118</v>
      </c>
      <c r="AU596" s="193" t="s">
        <v>72</v>
      </c>
      <c r="AY596" s="14" t="s">
        <v>124</v>
      </c>
      <c r="BE596" s="194">
        <f>IF(N596="základní",J596,0)</f>
        <v>0</v>
      </c>
      <c r="BF596" s="194">
        <f>IF(N596="snížená",J596,0)</f>
        <v>0</v>
      </c>
      <c r="BG596" s="194">
        <f>IF(N596="zákl. přenesená",J596,0)</f>
        <v>0</v>
      </c>
      <c r="BH596" s="194">
        <f>IF(N596="sníž. přenesená",J596,0)</f>
        <v>0</v>
      </c>
      <c r="BI596" s="194">
        <f>IF(N596="nulová",J596,0)</f>
        <v>0</v>
      </c>
      <c r="BJ596" s="14" t="s">
        <v>79</v>
      </c>
      <c r="BK596" s="194">
        <f>ROUND(I596*H596,2)</f>
        <v>0</v>
      </c>
      <c r="BL596" s="14" t="s">
        <v>123</v>
      </c>
      <c r="BM596" s="193" t="s">
        <v>1021</v>
      </c>
    </row>
    <row r="597" s="2" customFormat="1">
      <c r="A597" s="35"/>
      <c r="B597" s="36"/>
      <c r="C597" s="37"/>
      <c r="D597" s="195" t="s">
        <v>125</v>
      </c>
      <c r="E597" s="37"/>
      <c r="F597" s="196" t="s">
        <v>1020</v>
      </c>
      <c r="G597" s="37"/>
      <c r="H597" s="37"/>
      <c r="I597" s="197"/>
      <c r="J597" s="37"/>
      <c r="K597" s="37"/>
      <c r="L597" s="41"/>
      <c r="M597" s="198"/>
      <c r="N597" s="199"/>
      <c r="O597" s="81"/>
      <c r="P597" s="81"/>
      <c r="Q597" s="81"/>
      <c r="R597" s="81"/>
      <c r="S597" s="81"/>
      <c r="T597" s="82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4" t="s">
        <v>125</v>
      </c>
      <c r="AU597" s="14" t="s">
        <v>72</v>
      </c>
    </row>
    <row r="598" s="2" customFormat="1" ht="16.5" customHeight="1">
      <c r="A598" s="35"/>
      <c r="B598" s="36"/>
      <c r="C598" s="182" t="s">
        <v>576</v>
      </c>
      <c r="D598" s="182" t="s">
        <v>118</v>
      </c>
      <c r="E598" s="183" t="s">
        <v>1022</v>
      </c>
      <c r="F598" s="184" t="s">
        <v>1023</v>
      </c>
      <c r="G598" s="185" t="s">
        <v>128</v>
      </c>
      <c r="H598" s="186">
        <v>24</v>
      </c>
      <c r="I598" s="187"/>
      <c r="J598" s="188">
        <f>ROUND(I598*H598,2)</f>
        <v>0</v>
      </c>
      <c r="K598" s="184" t="s">
        <v>122</v>
      </c>
      <c r="L598" s="41"/>
      <c r="M598" s="189" t="s">
        <v>19</v>
      </c>
      <c r="N598" s="190" t="s">
        <v>43</v>
      </c>
      <c r="O598" s="81"/>
      <c r="P598" s="191">
        <f>O598*H598</f>
        <v>0</v>
      </c>
      <c r="Q598" s="191">
        <v>0</v>
      </c>
      <c r="R598" s="191">
        <f>Q598*H598</f>
        <v>0</v>
      </c>
      <c r="S598" s="191">
        <v>0</v>
      </c>
      <c r="T598" s="192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93" t="s">
        <v>123</v>
      </c>
      <c r="AT598" s="193" t="s">
        <v>118</v>
      </c>
      <c r="AU598" s="193" t="s">
        <v>72</v>
      </c>
      <c r="AY598" s="14" t="s">
        <v>124</v>
      </c>
      <c r="BE598" s="194">
        <f>IF(N598="základní",J598,0)</f>
        <v>0</v>
      </c>
      <c r="BF598" s="194">
        <f>IF(N598="snížená",J598,0)</f>
        <v>0</v>
      </c>
      <c r="BG598" s="194">
        <f>IF(N598="zákl. přenesená",J598,0)</f>
        <v>0</v>
      </c>
      <c r="BH598" s="194">
        <f>IF(N598="sníž. přenesená",J598,0)</f>
        <v>0</v>
      </c>
      <c r="BI598" s="194">
        <f>IF(N598="nulová",J598,0)</f>
        <v>0</v>
      </c>
      <c r="BJ598" s="14" t="s">
        <v>79</v>
      </c>
      <c r="BK598" s="194">
        <f>ROUND(I598*H598,2)</f>
        <v>0</v>
      </c>
      <c r="BL598" s="14" t="s">
        <v>123</v>
      </c>
      <c r="BM598" s="193" t="s">
        <v>1024</v>
      </c>
    </row>
    <row r="599" s="2" customFormat="1">
      <c r="A599" s="35"/>
      <c r="B599" s="36"/>
      <c r="C599" s="37"/>
      <c r="D599" s="195" t="s">
        <v>125</v>
      </c>
      <c r="E599" s="37"/>
      <c r="F599" s="196" t="s">
        <v>1023</v>
      </c>
      <c r="G599" s="37"/>
      <c r="H599" s="37"/>
      <c r="I599" s="197"/>
      <c r="J599" s="37"/>
      <c r="K599" s="37"/>
      <c r="L599" s="41"/>
      <c r="M599" s="198"/>
      <c r="N599" s="199"/>
      <c r="O599" s="81"/>
      <c r="P599" s="81"/>
      <c r="Q599" s="81"/>
      <c r="R599" s="81"/>
      <c r="S599" s="81"/>
      <c r="T599" s="82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4" t="s">
        <v>125</v>
      </c>
      <c r="AU599" s="14" t="s">
        <v>72</v>
      </c>
    </row>
    <row r="600" s="2" customFormat="1" ht="16.5" customHeight="1">
      <c r="A600" s="35"/>
      <c r="B600" s="36"/>
      <c r="C600" s="182" t="s">
        <v>1025</v>
      </c>
      <c r="D600" s="182" t="s">
        <v>118</v>
      </c>
      <c r="E600" s="183" t="s">
        <v>1026</v>
      </c>
      <c r="F600" s="184" t="s">
        <v>1027</v>
      </c>
      <c r="G600" s="185" t="s">
        <v>128</v>
      </c>
      <c r="H600" s="186">
        <v>24</v>
      </c>
      <c r="I600" s="187"/>
      <c r="J600" s="188">
        <f>ROUND(I600*H600,2)</f>
        <v>0</v>
      </c>
      <c r="K600" s="184" t="s">
        <v>122</v>
      </c>
      <c r="L600" s="41"/>
      <c r="M600" s="189" t="s">
        <v>19</v>
      </c>
      <c r="N600" s="190" t="s">
        <v>43</v>
      </c>
      <c r="O600" s="81"/>
      <c r="P600" s="191">
        <f>O600*H600</f>
        <v>0</v>
      </c>
      <c r="Q600" s="191">
        <v>0</v>
      </c>
      <c r="R600" s="191">
        <f>Q600*H600</f>
        <v>0</v>
      </c>
      <c r="S600" s="191">
        <v>0</v>
      </c>
      <c r="T600" s="192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3" t="s">
        <v>123</v>
      </c>
      <c r="AT600" s="193" t="s">
        <v>118</v>
      </c>
      <c r="AU600" s="193" t="s">
        <v>72</v>
      </c>
      <c r="AY600" s="14" t="s">
        <v>124</v>
      </c>
      <c r="BE600" s="194">
        <f>IF(N600="základní",J600,0)</f>
        <v>0</v>
      </c>
      <c r="BF600" s="194">
        <f>IF(N600="snížená",J600,0)</f>
        <v>0</v>
      </c>
      <c r="BG600" s="194">
        <f>IF(N600="zákl. přenesená",J600,0)</f>
        <v>0</v>
      </c>
      <c r="BH600" s="194">
        <f>IF(N600="sníž. přenesená",J600,0)</f>
        <v>0</v>
      </c>
      <c r="BI600" s="194">
        <f>IF(N600="nulová",J600,0)</f>
        <v>0</v>
      </c>
      <c r="BJ600" s="14" t="s">
        <v>79</v>
      </c>
      <c r="BK600" s="194">
        <f>ROUND(I600*H600,2)</f>
        <v>0</v>
      </c>
      <c r="BL600" s="14" t="s">
        <v>123</v>
      </c>
      <c r="BM600" s="193" t="s">
        <v>1028</v>
      </c>
    </row>
    <row r="601" s="2" customFormat="1">
      <c r="A601" s="35"/>
      <c r="B601" s="36"/>
      <c r="C601" s="37"/>
      <c r="D601" s="195" t="s">
        <v>125</v>
      </c>
      <c r="E601" s="37"/>
      <c r="F601" s="196" t="s">
        <v>1027</v>
      </c>
      <c r="G601" s="37"/>
      <c r="H601" s="37"/>
      <c r="I601" s="197"/>
      <c r="J601" s="37"/>
      <c r="K601" s="37"/>
      <c r="L601" s="41"/>
      <c r="M601" s="198"/>
      <c r="N601" s="199"/>
      <c r="O601" s="81"/>
      <c r="P601" s="81"/>
      <c r="Q601" s="81"/>
      <c r="R601" s="81"/>
      <c r="S601" s="81"/>
      <c r="T601" s="82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4" t="s">
        <v>125</v>
      </c>
      <c r="AU601" s="14" t="s">
        <v>72</v>
      </c>
    </row>
    <row r="602" s="2" customFormat="1" ht="24.15" customHeight="1">
      <c r="A602" s="35"/>
      <c r="B602" s="36"/>
      <c r="C602" s="182" t="s">
        <v>579</v>
      </c>
      <c r="D602" s="182" t="s">
        <v>118</v>
      </c>
      <c r="E602" s="183" t="s">
        <v>1029</v>
      </c>
      <c r="F602" s="184" t="s">
        <v>1030</v>
      </c>
      <c r="G602" s="185" t="s">
        <v>128</v>
      </c>
      <c r="H602" s="186">
        <v>100</v>
      </c>
      <c r="I602" s="187"/>
      <c r="J602" s="188">
        <f>ROUND(I602*H602,2)</f>
        <v>0</v>
      </c>
      <c r="K602" s="184" t="s">
        <v>122</v>
      </c>
      <c r="L602" s="41"/>
      <c r="M602" s="189" t="s">
        <v>19</v>
      </c>
      <c r="N602" s="190" t="s">
        <v>43</v>
      </c>
      <c r="O602" s="81"/>
      <c r="P602" s="191">
        <f>O602*H602</f>
        <v>0</v>
      </c>
      <c r="Q602" s="191">
        <v>0</v>
      </c>
      <c r="R602" s="191">
        <f>Q602*H602</f>
        <v>0</v>
      </c>
      <c r="S602" s="191">
        <v>0</v>
      </c>
      <c r="T602" s="192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93" t="s">
        <v>123</v>
      </c>
      <c r="AT602" s="193" t="s">
        <v>118</v>
      </c>
      <c r="AU602" s="193" t="s">
        <v>72</v>
      </c>
      <c r="AY602" s="14" t="s">
        <v>124</v>
      </c>
      <c r="BE602" s="194">
        <f>IF(N602="základní",J602,0)</f>
        <v>0</v>
      </c>
      <c r="BF602" s="194">
        <f>IF(N602="snížená",J602,0)</f>
        <v>0</v>
      </c>
      <c r="BG602" s="194">
        <f>IF(N602="zákl. přenesená",J602,0)</f>
        <v>0</v>
      </c>
      <c r="BH602" s="194">
        <f>IF(N602="sníž. přenesená",J602,0)</f>
        <v>0</v>
      </c>
      <c r="BI602" s="194">
        <f>IF(N602="nulová",J602,0)</f>
        <v>0</v>
      </c>
      <c r="BJ602" s="14" t="s">
        <v>79</v>
      </c>
      <c r="BK602" s="194">
        <f>ROUND(I602*H602,2)</f>
        <v>0</v>
      </c>
      <c r="BL602" s="14" t="s">
        <v>123</v>
      </c>
      <c r="BM602" s="193" t="s">
        <v>1031</v>
      </c>
    </row>
    <row r="603" s="2" customFormat="1">
      <c r="A603" s="35"/>
      <c r="B603" s="36"/>
      <c r="C603" s="37"/>
      <c r="D603" s="195" t="s">
        <v>125</v>
      </c>
      <c r="E603" s="37"/>
      <c r="F603" s="196" t="s">
        <v>1030</v>
      </c>
      <c r="G603" s="37"/>
      <c r="H603" s="37"/>
      <c r="I603" s="197"/>
      <c r="J603" s="37"/>
      <c r="K603" s="37"/>
      <c r="L603" s="41"/>
      <c r="M603" s="198"/>
      <c r="N603" s="199"/>
      <c r="O603" s="81"/>
      <c r="P603" s="81"/>
      <c r="Q603" s="81"/>
      <c r="R603" s="81"/>
      <c r="S603" s="81"/>
      <c r="T603" s="82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4" t="s">
        <v>125</v>
      </c>
      <c r="AU603" s="14" t="s">
        <v>72</v>
      </c>
    </row>
    <row r="604" s="2" customFormat="1" ht="24.15" customHeight="1">
      <c r="A604" s="35"/>
      <c r="B604" s="36"/>
      <c r="C604" s="182" t="s">
        <v>1032</v>
      </c>
      <c r="D604" s="182" t="s">
        <v>118</v>
      </c>
      <c r="E604" s="183" t="s">
        <v>1033</v>
      </c>
      <c r="F604" s="184" t="s">
        <v>1034</v>
      </c>
      <c r="G604" s="185" t="s">
        <v>128</v>
      </c>
      <c r="H604" s="186">
        <v>100</v>
      </c>
      <c r="I604" s="187"/>
      <c r="J604" s="188">
        <f>ROUND(I604*H604,2)</f>
        <v>0</v>
      </c>
      <c r="K604" s="184" t="s">
        <v>122</v>
      </c>
      <c r="L604" s="41"/>
      <c r="M604" s="189" t="s">
        <v>19</v>
      </c>
      <c r="N604" s="190" t="s">
        <v>43</v>
      </c>
      <c r="O604" s="81"/>
      <c r="P604" s="191">
        <f>O604*H604</f>
        <v>0</v>
      </c>
      <c r="Q604" s="191">
        <v>0</v>
      </c>
      <c r="R604" s="191">
        <f>Q604*H604</f>
        <v>0</v>
      </c>
      <c r="S604" s="191">
        <v>0</v>
      </c>
      <c r="T604" s="192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3" t="s">
        <v>123</v>
      </c>
      <c r="AT604" s="193" t="s">
        <v>118</v>
      </c>
      <c r="AU604" s="193" t="s">
        <v>72</v>
      </c>
      <c r="AY604" s="14" t="s">
        <v>124</v>
      </c>
      <c r="BE604" s="194">
        <f>IF(N604="základní",J604,0)</f>
        <v>0</v>
      </c>
      <c r="BF604" s="194">
        <f>IF(N604="snížená",J604,0)</f>
        <v>0</v>
      </c>
      <c r="BG604" s="194">
        <f>IF(N604="zákl. přenesená",J604,0)</f>
        <v>0</v>
      </c>
      <c r="BH604" s="194">
        <f>IF(N604="sníž. přenesená",J604,0)</f>
        <v>0</v>
      </c>
      <c r="BI604" s="194">
        <f>IF(N604="nulová",J604,0)</f>
        <v>0</v>
      </c>
      <c r="BJ604" s="14" t="s">
        <v>79</v>
      </c>
      <c r="BK604" s="194">
        <f>ROUND(I604*H604,2)</f>
        <v>0</v>
      </c>
      <c r="BL604" s="14" t="s">
        <v>123</v>
      </c>
      <c r="BM604" s="193" t="s">
        <v>1035</v>
      </c>
    </row>
    <row r="605" s="2" customFormat="1">
      <c r="A605" s="35"/>
      <c r="B605" s="36"/>
      <c r="C605" s="37"/>
      <c r="D605" s="195" t="s">
        <v>125</v>
      </c>
      <c r="E605" s="37"/>
      <c r="F605" s="196" t="s">
        <v>1034</v>
      </c>
      <c r="G605" s="37"/>
      <c r="H605" s="37"/>
      <c r="I605" s="197"/>
      <c r="J605" s="37"/>
      <c r="K605" s="37"/>
      <c r="L605" s="41"/>
      <c r="M605" s="198"/>
      <c r="N605" s="199"/>
      <c r="O605" s="81"/>
      <c r="P605" s="81"/>
      <c r="Q605" s="81"/>
      <c r="R605" s="81"/>
      <c r="S605" s="81"/>
      <c r="T605" s="82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4" t="s">
        <v>125</v>
      </c>
      <c r="AU605" s="14" t="s">
        <v>72</v>
      </c>
    </row>
    <row r="606" s="2" customFormat="1" ht="24.15" customHeight="1">
      <c r="A606" s="35"/>
      <c r="B606" s="36"/>
      <c r="C606" s="182" t="s">
        <v>583</v>
      </c>
      <c r="D606" s="182" t="s">
        <v>118</v>
      </c>
      <c r="E606" s="183" t="s">
        <v>1036</v>
      </c>
      <c r="F606" s="184" t="s">
        <v>1037</v>
      </c>
      <c r="G606" s="185" t="s">
        <v>128</v>
      </c>
      <c r="H606" s="186">
        <v>100</v>
      </c>
      <c r="I606" s="187"/>
      <c r="J606" s="188">
        <f>ROUND(I606*H606,2)</f>
        <v>0</v>
      </c>
      <c r="K606" s="184" t="s">
        <v>122</v>
      </c>
      <c r="L606" s="41"/>
      <c r="M606" s="189" t="s">
        <v>19</v>
      </c>
      <c r="N606" s="190" t="s">
        <v>43</v>
      </c>
      <c r="O606" s="81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3" t="s">
        <v>123</v>
      </c>
      <c r="AT606" s="193" t="s">
        <v>118</v>
      </c>
      <c r="AU606" s="193" t="s">
        <v>72</v>
      </c>
      <c r="AY606" s="14" t="s">
        <v>124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4" t="s">
        <v>79</v>
      </c>
      <c r="BK606" s="194">
        <f>ROUND(I606*H606,2)</f>
        <v>0</v>
      </c>
      <c r="BL606" s="14" t="s">
        <v>123</v>
      </c>
      <c r="BM606" s="193" t="s">
        <v>1038</v>
      </c>
    </row>
    <row r="607" s="2" customFormat="1">
      <c r="A607" s="35"/>
      <c r="B607" s="36"/>
      <c r="C607" s="37"/>
      <c r="D607" s="195" t="s">
        <v>125</v>
      </c>
      <c r="E607" s="37"/>
      <c r="F607" s="196" t="s">
        <v>1037</v>
      </c>
      <c r="G607" s="37"/>
      <c r="H607" s="37"/>
      <c r="I607" s="197"/>
      <c r="J607" s="37"/>
      <c r="K607" s="37"/>
      <c r="L607" s="41"/>
      <c r="M607" s="198"/>
      <c r="N607" s="199"/>
      <c r="O607" s="81"/>
      <c r="P607" s="81"/>
      <c r="Q607" s="81"/>
      <c r="R607" s="81"/>
      <c r="S607" s="81"/>
      <c r="T607" s="82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T607" s="14" t="s">
        <v>125</v>
      </c>
      <c r="AU607" s="14" t="s">
        <v>72</v>
      </c>
    </row>
    <row r="608" s="2" customFormat="1" ht="24.15" customHeight="1">
      <c r="A608" s="35"/>
      <c r="B608" s="36"/>
      <c r="C608" s="182" t="s">
        <v>1039</v>
      </c>
      <c r="D608" s="182" t="s">
        <v>118</v>
      </c>
      <c r="E608" s="183" t="s">
        <v>1040</v>
      </c>
      <c r="F608" s="184" t="s">
        <v>1041</v>
      </c>
      <c r="G608" s="185" t="s">
        <v>128</v>
      </c>
      <c r="H608" s="186">
        <v>100</v>
      </c>
      <c r="I608" s="187"/>
      <c r="J608" s="188">
        <f>ROUND(I608*H608,2)</f>
        <v>0</v>
      </c>
      <c r="K608" s="184" t="s">
        <v>122</v>
      </c>
      <c r="L608" s="41"/>
      <c r="M608" s="189" t="s">
        <v>19</v>
      </c>
      <c r="N608" s="190" t="s">
        <v>43</v>
      </c>
      <c r="O608" s="81"/>
      <c r="P608" s="191">
        <f>O608*H608</f>
        <v>0</v>
      </c>
      <c r="Q608" s="191">
        <v>0</v>
      </c>
      <c r="R608" s="191">
        <f>Q608*H608</f>
        <v>0</v>
      </c>
      <c r="S608" s="191">
        <v>0</v>
      </c>
      <c r="T608" s="192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93" t="s">
        <v>123</v>
      </c>
      <c r="AT608" s="193" t="s">
        <v>118</v>
      </c>
      <c r="AU608" s="193" t="s">
        <v>72</v>
      </c>
      <c r="AY608" s="14" t="s">
        <v>124</v>
      </c>
      <c r="BE608" s="194">
        <f>IF(N608="základní",J608,0)</f>
        <v>0</v>
      </c>
      <c r="BF608" s="194">
        <f>IF(N608="snížená",J608,0)</f>
        <v>0</v>
      </c>
      <c r="BG608" s="194">
        <f>IF(N608="zákl. přenesená",J608,0)</f>
        <v>0</v>
      </c>
      <c r="BH608" s="194">
        <f>IF(N608="sníž. přenesená",J608,0)</f>
        <v>0</v>
      </c>
      <c r="BI608" s="194">
        <f>IF(N608="nulová",J608,0)</f>
        <v>0</v>
      </c>
      <c r="BJ608" s="14" t="s">
        <v>79</v>
      </c>
      <c r="BK608" s="194">
        <f>ROUND(I608*H608,2)</f>
        <v>0</v>
      </c>
      <c r="BL608" s="14" t="s">
        <v>123</v>
      </c>
      <c r="BM608" s="193" t="s">
        <v>1042</v>
      </c>
    </row>
    <row r="609" s="2" customFormat="1">
      <c r="A609" s="35"/>
      <c r="B609" s="36"/>
      <c r="C609" s="37"/>
      <c r="D609" s="195" t="s">
        <v>125</v>
      </c>
      <c r="E609" s="37"/>
      <c r="F609" s="196" t="s">
        <v>1041</v>
      </c>
      <c r="G609" s="37"/>
      <c r="H609" s="37"/>
      <c r="I609" s="197"/>
      <c r="J609" s="37"/>
      <c r="K609" s="37"/>
      <c r="L609" s="41"/>
      <c r="M609" s="198"/>
      <c r="N609" s="199"/>
      <c r="O609" s="81"/>
      <c r="P609" s="81"/>
      <c r="Q609" s="81"/>
      <c r="R609" s="81"/>
      <c r="S609" s="81"/>
      <c r="T609" s="82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14" t="s">
        <v>125</v>
      </c>
      <c r="AU609" s="14" t="s">
        <v>72</v>
      </c>
    </row>
    <row r="610" s="2" customFormat="1" ht="24.15" customHeight="1">
      <c r="A610" s="35"/>
      <c r="B610" s="36"/>
      <c r="C610" s="182" t="s">
        <v>586</v>
      </c>
      <c r="D610" s="182" t="s">
        <v>118</v>
      </c>
      <c r="E610" s="183" t="s">
        <v>1043</v>
      </c>
      <c r="F610" s="184" t="s">
        <v>1044</v>
      </c>
      <c r="G610" s="185" t="s">
        <v>128</v>
      </c>
      <c r="H610" s="186">
        <v>100</v>
      </c>
      <c r="I610" s="187"/>
      <c r="J610" s="188">
        <f>ROUND(I610*H610,2)</f>
        <v>0</v>
      </c>
      <c r="K610" s="184" t="s">
        <v>122</v>
      </c>
      <c r="L610" s="41"/>
      <c r="M610" s="189" t="s">
        <v>19</v>
      </c>
      <c r="N610" s="190" t="s">
        <v>43</v>
      </c>
      <c r="O610" s="81"/>
      <c r="P610" s="191">
        <f>O610*H610</f>
        <v>0</v>
      </c>
      <c r="Q610" s="191">
        <v>0</v>
      </c>
      <c r="R610" s="191">
        <f>Q610*H610</f>
        <v>0</v>
      </c>
      <c r="S610" s="191">
        <v>0</v>
      </c>
      <c r="T610" s="192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93" t="s">
        <v>123</v>
      </c>
      <c r="AT610" s="193" t="s">
        <v>118</v>
      </c>
      <c r="AU610" s="193" t="s">
        <v>72</v>
      </c>
      <c r="AY610" s="14" t="s">
        <v>124</v>
      </c>
      <c r="BE610" s="194">
        <f>IF(N610="základní",J610,0)</f>
        <v>0</v>
      </c>
      <c r="BF610" s="194">
        <f>IF(N610="snížená",J610,0)</f>
        <v>0</v>
      </c>
      <c r="BG610" s="194">
        <f>IF(N610="zákl. přenesená",J610,0)</f>
        <v>0</v>
      </c>
      <c r="BH610" s="194">
        <f>IF(N610="sníž. přenesená",J610,0)</f>
        <v>0</v>
      </c>
      <c r="BI610" s="194">
        <f>IF(N610="nulová",J610,0)</f>
        <v>0</v>
      </c>
      <c r="BJ610" s="14" t="s">
        <v>79</v>
      </c>
      <c r="BK610" s="194">
        <f>ROUND(I610*H610,2)</f>
        <v>0</v>
      </c>
      <c r="BL610" s="14" t="s">
        <v>123</v>
      </c>
      <c r="BM610" s="193" t="s">
        <v>1045</v>
      </c>
    </row>
    <row r="611" s="2" customFormat="1">
      <c r="A611" s="35"/>
      <c r="B611" s="36"/>
      <c r="C611" s="37"/>
      <c r="D611" s="195" t="s">
        <v>125</v>
      </c>
      <c r="E611" s="37"/>
      <c r="F611" s="196" t="s">
        <v>1044</v>
      </c>
      <c r="G611" s="37"/>
      <c r="H611" s="37"/>
      <c r="I611" s="197"/>
      <c r="J611" s="37"/>
      <c r="K611" s="37"/>
      <c r="L611" s="41"/>
      <c r="M611" s="198"/>
      <c r="N611" s="199"/>
      <c r="O611" s="81"/>
      <c r="P611" s="81"/>
      <c r="Q611" s="81"/>
      <c r="R611" s="81"/>
      <c r="S611" s="81"/>
      <c r="T611" s="82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T611" s="14" t="s">
        <v>125</v>
      </c>
      <c r="AU611" s="14" t="s">
        <v>72</v>
      </c>
    </row>
    <row r="612" s="2" customFormat="1" ht="24.15" customHeight="1">
      <c r="A612" s="35"/>
      <c r="B612" s="36"/>
      <c r="C612" s="182" t="s">
        <v>1046</v>
      </c>
      <c r="D612" s="182" t="s">
        <v>118</v>
      </c>
      <c r="E612" s="183" t="s">
        <v>1047</v>
      </c>
      <c r="F612" s="184" t="s">
        <v>1048</v>
      </c>
      <c r="G612" s="185" t="s">
        <v>128</v>
      </c>
      <c r="H612" s="186">
        <v>100</v>
      </c>
      <c r="I612" s="187"/>
      <c r="J612" s="188">
        <f>ROUND(I612*H612,2)</f>
        <v>0</v>
      </c>
      <c r="K612" s="184" t="s">
        <v>122</v>
      </c>
      <c r="L612" s="41"/>
      <c r="M612" s="189" t="s">
        <v>19</v>
      </c>
      <c r="N612" s="190" t="s">
        <v>43</v>
      </c>
      <c r="O612" s="81"/>
      <c r="P612" s="191">
        <f>O612*H612</f>
        <v>0</v>
      </c>
      <c r="Q612" s="191">
        <v>0</v>
      </c>
      <c r="R612" s="191">
        <f>Q612*H612</f>
        <v>0</v>
      </c>
      <c r="S612" s="191">
        <v>0</v>
      </c>
      <c r="T612" s="192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93" t="s">
        <v>123</v>
      </c>
      <c r="AT612" s="193" t="s">
        <v>118</v>
      </c>
      <c r="AU612" s="193" t="s">
        <v>72</v>
      </c>
      <c r="AY612" s="14" t="s">
        <v>124</v>
      </c>
      <c r="BE612" s="194">
        <f>IF(N612="základní",J612,0)</f>
        <v>0</v>
      </c>
      <c r="BF612" s="194">
        <f>IF(N612="snížená",J612,0)</f>
        <v>0</v>
      </c>
      <c r="BG612" s="194">
        <f>IF(N612="zákl. přenesená",J612,0)</f>
        <v>0</v>
      </c>
      <c r="BH612" s="194">
        <f>IF(N612="sníž. přenesená",J612,0)</f>
        <v>0</v>
      </c>
      <c r="BI612" s="194">
        <f>IF(N612="nulová",J612,0)</f>
        <v>0</v>
      </c>
      <c r="BJ612" s="14" t="s">
        <v>79</v>
      </c>
      <c r="BK612" s="194">
        <f>ROUND(I612*H612,2)</f>
        <v>0</v>
      </c>
      <c r="BL612" s="14" t="s">
        <v>123</v>
      </c>
      <c r="BM612" s="193" t="s">
        <v>1049</v>
      </c>
    </row>
    <row r="613" s="2" customFormat="1">
      <c r="A613" s="35"/>
      <c r="B613" s="36"/>
      <c r="C613" s="37"/>
      <c r="D613" s="195" t="s">
        <v>125</v>
      </c>
      <c r="E613" s="37"/>
      <c r="F613" s="196" t="s">
        <v>1048</v>
      </c>
      <c r="G613" s="37"/>
      <c r="H613" s="37"/>
      <c r="I613" s="197"/>
      <c r="J613" s="37"/>
      <c r="K613" s="37"/>
      <c r="L613" s="41"/>
      <c r="M613" s="198"/>
      <c r="N613" s="199"/>
      <c r="O613" s="81"/>
      <c r="P613" s="81"/>
      <c r="Q613" s="81"/>
      <c r="R613" s="81"/>
      <c r="S613" s="81"/>
      <c r="T613" s="82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T613" s="14" t="s">
        <v>125</v>
      </c>
      <c r="AU613" s="14" t="s">
        <v>72</v>
      </c>
    </row>
    <row r="614" s="2" customFormat="1" ht="24.15" customHeight="1">
      <c r="A614" s="35"/>
      <c r="B614" s="36"/>
      <c r="C614" s="182" t="s">
        <v>590</v>
      </c>
      <c r="D614" s="182" t="s">
        <v>118</v>
      </c>
      <c r="E614" s="183" t="s">
        <v>1050</v>
      </c>
      <c r="F614" s="184" t="s">
        <v>1051</v>
      </c>
      <c r="G614" s="185" t="s">
        <v>128</v>
      </c>
      <c r="H614" s="186">
        <v>150</v>
      </c>
      <c r="I614" s="187"/>
      <c r="J614" s="188">
        <f>ROUND(I614*H614,2)</f>
        <v>0</v>
      </c>
      <c r="K614" s="184" t="s">
        <v>122</v>
      </c>
      <c r="L614" s="41"/>
      <c r="M614" s="189" t="s">
        <v>19</v>
      </c>
      <c r="N614" s="190" t="s">
        <v>43</v>
      </c>
      <c r="O614" s="81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93" t="s">
        <v>123</v>
      </c>
      <c r="AT614" s="193" t="s">
        <v>118</v>
      </c>
      <c r="AU614" s="193" t="s">
        <v>72</v>
      </c>
      <c r="AY614" s="14" t="s">
        <v>124</v>
      </c>
      <c r="BE614" s="194">
        <f>IF(N614="základní",J614,0)</f>
        <v>0</v>
      </c>
      <c r="BF614" s="194">
        <f>IF(N614="snížená",J614,0)</f>
        <v>0</v>
      </c>
      <c r="BG614" s="194">
        <f>IF(N614="zákl. přenesená",J614,0)</f>
        <v>0</v>
      </c>
      <c r="BH614" s="194">
        <f>IF(N614="sníž. přenesená",J614,0)</f>
        <v>0</v>
      </c>
      <c r="BI614" s="194">
        <f>IF(N614="nulová",J614,0)</f>
        <v>0</v>
      </c>
      <c r="BJ614" s="14" t="s">
        <v>79</v>
      </c>
      <c r="BK614" s="194">
        <f>ROUND(I614*H614,2)</f>
        <v>0</v>
      </c>
      <c r="BL614" s="14" t="s">
        <v>123</v>
      </c>
      <c r="BM614" s="193" t="s">
        <v>1052</v>
      </c>
    </row>
    <row r="615" s="2" customFormat="1">
      <c r="A615" s="35"/>
      <c r="B615" s="36"/>
      <c r="C615" s="37"/>
      <c r="D615" s="195" t="s">
        <v>125</v>
      </c>
      <c r="E615" s="37"/>
      <c r="F615" s="196" t="s">
        <v>1051</v>
      </c>
      <c r="G615" s="37"/>
      <c r="H615" s="37"/>
      <c r="I615" s="197"/>
      <c r="J615" s="37"/>
      <c r="K615" s="37"/>
      <c r="L615" s="41"/>
      <c r="M615" s="198"/>
      <c r="N615" s="199"/>
      <c r="O615" s="81"/>
      <c r="P615" s="81"/>
      <c r="Q615" s="81"/>
      <c r="R615" s="81"/>
      <c r="S615" s="81"/>
      <c r="T615" s="82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4" t="s">
        <v>125</v>
      </c>
      <c r="AU615" s="14" t="s">
        <v>72</v>
      </c>
    </row>
    <row r="616" s="2" customFormat="1" ht="24.15" customHeight="1">
      <c r="A616" s="35"/>
      <c r="B616" s="36"/>
      <c r="C616" s="182" t="s">
        <v>1053</v>
      </c>
      <c r="D616" s="182" t="s">
        <v>118</v>
      </c>
      <c r="E616" s="183" t="s">
        <v>1054</v>
      </c>
      <c r="F616" s="184" t="s">
        <v>1055</v>
      </c>
      <c r="G616" s="185" t="s">
        <v>128</v>
      </c>
      <c r="H616" s="186">
        <v>150</v>
      </c>
      <c r="I616" s="187"/>
      <c r="J616" s="188">
        <f>ROUND(I616*H616,2)</f>
        <v>0</v>
      </c>
      <c r="K616" s="184" t="s">
        <v>122</v>
      </c>
      <c r="L616" s="41"/>
      <c r="M616" s="189" t="s">
        <v>19</v>
      </c>
      <c r="N616" s="190" t="s">
        <v>43</v>
      </c>
      <c r="O616" s="81"/>
      <c r="P616" s="191">
        <f>O616*H616</f>
        <v>0</v>
      </c>
      <c r="Q616" s="191">
        <v>0</v>
      </c>
      <c r="R616" s="191">
        <f>Q616*H616</f>
        <v>0</v>
      </c>
      <c r="S616" s="191">
        <v>0</v>
      </c>
      <c r="T616" s="192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93" t="s">
        <v>123</v>
      </c>
      <c r="AT616" s="193" t="s">
        <v>118</v>
      </c>
      <c r="AU616" s="193" t="s">
        <v>72</v>
      </c>
      <c r="AY616" s="14" t="s">
        <v>124</v>
      </c>
      <c r="BE616" s="194">
        <f>IF(N616="základní",J616,0)</f>
        <v>0</v>
      </c>
      <c r="BF616" s="194">
        <f>IF(N616="snížená",J616,0)</f>
        <v>0</v>
      </c>
      <c r="BG616" s="194">
        <f>IF(N616="zákl. přenesená",J616,0)</f>
        <v>0</v>
      </c>
      <c r="BH616" s="194">
        <f>IF(N616="sníž. přenesená",J616,0)</f>
        <v>0</v>
      </c>
      <c r="BI616" s="194">
        <f>IF(N616="nulová",J616,0)</f>
        <v>0</v>
      </c>
      <c r="BJ616" s="14" t="s">
        <v>79</v>
      </c>
      <c r="BK616" s="194">
        <f>ROUND(I616*H616,2)</f>
        <v>0</v>
      </c>
      <c r="BL616" s="14" t="s">
        <v>123</v>
      </c>
      <c r="BM616" s="193" t="s">
        <v>1056</v>
      </c>
    </row>
    <row r="617" s="2" customFormat="1">
      <c r="A617" s="35"/>
      <c r="B617" s="36"/>
      <c r="C617" s="37"/>
      <c r="D617" s="195" t="s">
        <v>125</v>
      </c>
      <c r="E617" s="37"/>
      <c r="F617" s="196" t="s">
        <v>1055</v>
      </c>
      <c r="G617" s="37"/>
      <c r="H617" s="37"/>
      <c r="I617" s="197"/>
      <c r="J617" s="37"/>
      <c r="K617" s="37"/>
      <c r="L617" s="41"/>
      <c r="M617" s="198"/>
      <c r="N617" s="199"/>
      <c r="O617" s="81"/>
      <c r="P617" s="81"/>
      <c r="Q617" s="81"/>
      <c r="R617" s="81"/>
      <c r="S617" s="81"/>
      <c r="T617" s="82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4" t="s">
        <v>125</v>
      </c>
      <c r="AU617" s="14" t="s">
        <v>72</v>
      </c>
    </row>
    <row r="618" s="2" customFormat="1" ht="24.15" customHeight="1">
      <c r="A618" s="35"/>
      <c r="B618" s="36"/>
      <c r="C618" s="182" t="s">
        <v>593</v>
      </c>
      <c r="D618" s="182" t="s">
        <v>118</v>
      </c>
      <c r="E618" s="183" t="s">
        <v>1057</v>
      </c>
      <c r="F618" s="184" t="s">
        <v>1058</v>
      </c>
      <c r="G618" s="185" t="s">
        <v>128</v>
      </c>
      <c r="H618" s="186">
        <v>150</v>
      </c>
      <c r="I618" s="187"/>
      <c r="J618" s="188">
        <f>ROUND(I618*H618,2)</f>
        <v>0</v>
      </c>
      <c r="K618" s="184" t="s">
        <v>122</v>
      </c>
      <c r="L618" s="41"/>
      <c r="M618" s="189" t="s">
        <v>19</v>
      </c>
      <c r="N618" s="190" t="s">
        <v>43</v>
      </c>
      <c r="O618" s="81"/>
      <c r="P618" s="191">
        <f>O618*H618</f>
        <v>0</v>
      </c>
      <c r="Q618" s="191">
        <v>0</v>
      </c>
      <c r="R618" s="191">
        <f>Q618*H618</f>
        <v>0</v>
      </c>
      <c r="S618" s="191">
        <v>0</v>
      </c>
      <c r="T618" s="192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3" t="s">
        <v>123</v>
      </c>
      <c r="AT618" s="193" t="s">
        <v>118</v>
      </c>
      <c r="AU618" s="193" t="s">
        <v>72</v>
      </c>
      <c r="AY618" s="14" t="s">
        <v>124</v>
      </c>
      <c r="BE618" s="194">
        <f>IF(N618="základní",J618,0)</f>
        <v>0</v>
      </c>
      <c r="BF618" s="194">
        <f>IF(N618="snížená",J618,0)</f>
        <v>0</v>
      </c>
      <c r="BG618" s="194">
        <f>IF(N618="zákl. přenesená",J618,0)</f>
        <v>0</v>
      </c>
      <c r="BH618" s="194">
        <f>IF(N618="sníž. přenesená",J618,0)</f>
        <v>0</v>
      </c>
      <c r="BI618" s="194">
        <f>IF(N618="nulová",J618,0)</f>
        <v>0</v>
      </c>
      <c r="BJ618" s="14" t="s">
        <v>79</v>
      </c>
      <c r="BK618" s="194">
        <f>ROUND(I618*H618,2)</f>
        <v>0</v>
      </c>
      <c r="BL618" s="14" t="s">
        <v>123</v>
      </c>
      <c r="BM618" s="193" t="s">
        <v>1059</v>
      </c>
    </row>
    <row r="619" s="2" customFormat="1">
      <c r="A619" s="35"/>
      <c r="B619" s="36"/>
      <c r="C619" s="37"/>
      <c r="D619" s="195" t="s">
        <v>125</v>
      </c>
      <c r="E619" s="37"/>
      <c r="F619" s="196" t="s">
        <v>1058</v>
      </c>
      <c r="G619" s="37"/>
      <c r="H619" s="37"/>
      <c r="I619" s="197"/>
      <c r="J619" s="37"/>
      <c r="K619" s="37"/>
      <c r="L619" s="41"/>
      <c r="M619" s="198"/>
      <c r="N619" s="199"/>
      <c r="O619" s="81"/>
      <c r="P619" s="81"/>
      <c r="Q619" s="81"/>
      <c r="R619" s="81"/>
      <c r="S619" s="81"/>
      <c r="T619" s="82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T619" s="14" t="s">
        <v>125</v>
      </c>
      <c r="AU619" s="14" t="s">
        <v>72</v>
      </c>
    </row>
    <row r="620" s="2" customFormat="1" ht="24.15" customHeight="1">
      <c r="A620" s="35"/>
      <c r="B620" s="36"/>
      <c r="C620" s="182" t="s">
        <v>1060</v>
      </c>
      <c r="D620" s="182" t="s">
        <v>118</v>
      </c>
      <c r="E620" s="183" t="s">
        <v>1061</v>
      </c>
      <c r="F620" s="184" t="s">
        <v>1062</v>
      </c>
      <c r="G620" s="185" t="s">
        <v>128</v>
      </c>
      <c r="H620" s="186">
        <v>150</v>
      </c>
      <c r="I620" s="187"/>
      <c r="J620" s="188">
        <f>ROUND(I620*H620,2)</f>
        <v>0</v>
      </c>
      <c r="K620" s="184" t="s">
        <v>122</v>
      </c>
      <c r="L620" s="41"/>
      <c r="M620" s="189" t="s">
        <v>19</v>
      </c>
      <c r="N620" s="190" t="s">
        <v>43</v>
      </c>
      <c r="O620" s="81"/>
      <c r="P620" s="191">
        <f>O620*H620</f>
        <v>0</v>
      </c>
      <c r="Q620" s="191">
        <v>0</v>
      </c>
      <c r="R620" s="191">
        <f>Q620*H620</f>
        <v>0</v>
      </c>
      <c r="S620" s="191">
        <v>0</v>
      </c>
      <c r="T620" s="192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93" t="s">
        <v>123</v>
      </c>
      <c r="AT620" s="193" t="s">
        <v>118</v>
      </c>
      <c r="AU620" s="193" t="s">
        <v>72</v>
      </c>
      <c r="AY620" s="14" t="s">
        <v>124</v>
      </c>
      <c r="BE620" s="194">
        <f>IF(N620="základní",J620,0)</f>
        <v>0</v>
      </c>
      <c r="BF620" s="194">
        <f>IF(N620="snížená",J620,0)</f>
        <v>0</v>
      </c>
      <c r="BG620" s="194">
        <f>IF(N620="zákl. přenesená",J620,0)</f>
        <v>0</v>
      </c>
      <c r="BH620" s="194">
        <f>IF(N620="sníž. přenesená",J620,0)</f>
        <v>0</v>
      </c>
      <c r="BI620" s="194">
        <f>IF(N620="nulová",J620,0)</f>
        <v>0</v>
      </c>
      <c r="BJ620" s="14" t="s">
        <v>79</v>
      </c>
      <c r="BK620" s="194">
        <f>ROUND(I620*H620,2)</f>
        <v>0</v>
      </c>
      <c r="BL620" s="14" t="s">
        <v>123</v>
      </c>
      <c r="BM620" s="193" t="s">
        <v>1063</v>
      </c>
    </row>
    <row r="621" s="2" customFormat="1">
      <c r="A621" s="35"/>
      <c r="B621" s="36"/>
      <c r="C621" s="37"/>
      <c r="D621" s="195" t="s">
        <v>125</v>
      </c>
      <c r="E621" s="37"/>
      <c r="F621" s="196" t="s">
        <v>1062</v>
      </c>
      <c r="G621" s="37"/>
      <c r="H621" s="37"/>
      <c r="I621" s="197"/>
      <c r="J621" s="37"/>
      <c r="K621" s="37"/>
      <c r="L621" s="41"/>
      <c r="M621" s="198"/>
      <c r="N621" s="199"/>
      <c r="O621" s="81"/>
      <c r="P621" s="81"/>
      <c r="Q621" s="81"/>
      <c r="R621" s="81"/>
      <c r="S621" s="81"/>
      <c r="T621" s="82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T621" s="14" t="s">
        <v>125</v>
      </c>
      <c r="AU621" s="14" t="s">
        <v>72</v>
      </c>
    </row>
    <row r="622" s="2" customFormat="1" ht="24.15" customHeight="1">
      <c r="A622" s="35"/>
      <c r="B622" s="36"/>
      <c r="C622" s="182" t="s">
        <v>597</v>
      </c>
      <c r="D622" s="182" t="s">
        <v>118</v>
      </c>
      <c r="E622" s="183" t="s">
        <v>1064</v>
      </c>
      <c r="F622" s="184" t="s">
        <v>1065</v>
      </c>
      <c r="G622" s="185" t="s">
        <v>128</v>
      </c>
      <c r="H622" s="186">
        <v>50</v>
      </c>
      <c r="I622" s="187"/>
      <c r="J622" s="188">
        <f>ROUND(I622*H622,2)</f>
        <v>0</v>
      </c>
      <c r="K622" s="184" t="s">
        <v>122</v>
      </c>
      <c r="L622" s="41"/>
      <c r="M622" s="189" t="s">
        <v>19</v>
      </c>
      <c r="N622" s="190" t="s">
        <v>43</v>
      </c>
      <c r="O622" s="81"/>
      <c r="P622" s="191">
        <f>O622*H622</f>
        <v>0</v>
      </c>
      <c r="Q622" s="191">
        <v>0</v>
      </c>
      <c r="R622" s="191">
        <f>Q622*H622</f>
        <v>0</v>
      </c>
      <c r="S622" s="191">
        <v>0</v>
      </c>
      <c r="T622" s="192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93" t="s">
        <v>123</v>
      </c>
      <c r="AT622" s="193" t="s">
        <v>118</v>
      </c>
      <c r="AU622" s="193" t="s">
        <v>72</v>
      </c>
      <c r="AY622" s="14" t="s">
        <v>124</v>
      </c>
      <c r="BE622" s="194">
        <f>IF(N622="základní",J622,0)</f>
        <v>0</v>
      </c>
      <c r="BF622" s="194">
        <f>IF(N622="snížená",J622,0)</f>
        <v>0</v>
      </c>
      <c r="BG622" s="194">
        <f>IF(N622="zákl. přenesená",J622,0)</f>
        <v>0</v>
      </c>
      <c r="BH622" s="194">
        <f>IF(N622="sníž. přenesená",J622,0)</f>
        <v>0</v>
      </c>
      <c r="BI622" s="194">
        <f>IF(N622="nulová",J622,0)</f>
        <v>0</v>
      </c>
      <c r="BJ622" s="14" t="s">
        <v>79</v>
      </c>
      <c r="BK622" s="194">
        <f>ROUND(I622*H622,2)</f>
        <v>0</v>
      </c>
      <c r="BL622" s="14" t="s">
        <v>123</v>
      </c>
      <c r="BM622" s="193" t="s">
        <v>1066</v>
      </c>
    </row>
    <row r="623" s="2" customFormat="1">
      <c r="A623" s="35"/>
      <c r="B623" s="36"/>
      <c r="C623" s="37"/>
      <c r="D623" s="195" t="s">
        <v>125</v>
      </c>
      <c r="E623" s="37"/>
      <c r="F623" s="196" t="s">
        <v>1065</v>
      </c>
      <c r="G623" s="37"/>
      <c r="H623" s="37"/>
      <c r="I623" s="197"/>
      <c r="J623" s="37"/>
      <c r="K623" s="37"/>
      <c r="L623" s="41"/>
      <c r="M623" s="198"/>
      <c r="N623" s="199"/>
      <c r="O623" s="81"/>
      <c r="P623" s="81"/>
      <c r="Q623" s="81"/>
      <c r="R623" s="81"/>
      <c r="S623" s="81"/>
      <c r="T623" s="82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T623" s="14" t="s">
        <v>125</v>
      </c>
      <c r="AU623" s="14" t="s">
        <v>72</v>
      </c>
    </row>
    <row r="624" s="2" customFormat="1" ht="24.15" customHeight="1">
      <c r="A624" s="35"/>
      <c r="B624" s="36"/>
      <c r="C624" s="182" t="s">
        <v>1067</v>
      </c>
      <c r="D624" s="182" t="s">
        <v>118</v>
      </c>
      <c r="E624" s="183" t="s">
        <v>1068</v>
      </c>
      <c r="F624" s="184" t="s">
        <v>1069</v>
      </c>
      <c r="G624" s="185" t="s">
        <v>128</v>
      </c>
      <c r="H624" s="186">
        <v>50</v>
      </c>
      <c r="I624" s="187"/>
      <c r="J624" s="188">
        <f>ROUND(I624*H624,2)</f>
        <v>0</v>
      </c>
      <c r="K624" s="184" t="s">
        <v>122</v>
      </c>
      <c r="L624" s="41"/>
      <c r="M624" s="189" t="s">
        <v>19</v>
      </c>
      <c r="N624" s="190" t="s">
        <v>43</v>
      </c>
      <c r="O624" s="81"/>
      <c r="P624" s="191">
        <f>O624*H624</f>
        <v>0</v>
      </c>
      <c r="Q624" s="191">
        <v>0</v>
      </c>
      <c r="R624" s="191">
        <f>Q624*H624</f>
        <v>0</v>
      </c>
      <c r="S624" s="191">
        <v>0</v>
      </c>
      <c r="T624" s="192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3" t="s">
        <v>123</v>
      </c>
      <c r="AT624" s="193" t="s">
        <v>118</v>
      </c>
      <c r="AU624" s="193" t="s">
        <v>72</v>
      </c>
      <c r="AY624" s="14" t="s">
        <v>124</v>
      </c>
      <c r="BE624" s="194">
        <f>IF(N624="základní",J624,0)</f>
        <v>0</v>
      </c>
      <c r="BF624" s="194">
        <f>IF(N624="snížená",J624,0)</f>
        <v>0</v>
      </c>
      <c r="BG624" s="194">
        <f>IF(N624="zákl. přenesená",J624,0)</f>
        <v>0</v>
      </c>
      <c r="BH624" s="194">
        <f>IF(N624="sníž. přenesená",J624,0)</f>
        <v>0</v>
      </c>
      <c r="BI624" s="194">
        <f>IF(N624="nulová",J624,0)</f>
        <v>0</v>
      </c>
      <c r="BJ624" s="14" t="s">
        <v>79</v>
      </c>
      <c r="BK624" s="194">
        <f>ROUND(I624*H624,2)</f>
        <v>0</v>
      </c>
      <c r="BL624" s="14" t="s">
        <v>123</v>
      </c>
      <c r="BM624" s="193" t="s">
        <v>1070</v>
      </c>
    </row>
    <row r="625" s="2" customFormat="1">
      <c r="A625" s="35"/>
      <c r="B625" s="36"/>
      <c r="C625" s="37"/>
      <c r="D625" s="195" t="s">
        <v>125</v>
      </c>
      <c r="E625" s="37"/>
      <c r="F625" s="196" t="s">
        <v>1069</v>
      </c>
      <c r="G625" s="37"/>
      <c r="H625" s="37"/>
      <c r="I625" s="197"/>
      <c r="J625" s="37"/>
      <c r="K625" s="37"/>
      <c r="L625" s="41"/>
      <c r="M625" s="198"/>
      <c r="N625" s="199"/>
      <c r="O625" s="81"/>
      <c r="P625" s="81"/>
      <c r="Q625" s="81"/>
      <c r="R625" s="81"/>
      <c r="S625" s="81"/>
      <c r="T625" s="82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14" t="s">
        <v>125</v>
      </c>
      <c r="AU625" s="14" t="s">
        <v>72</v>
      </c>
    </row>
    <row r="626" s="2" customFormat="1" ht="24.15" customHeight="1">
      <c r="A626" s="35"/>
      <c r="B626" s="36"/>
      <c r="C626" s="182" t="s">
        <v>600</v>
      </c>
      <c r="D626" s="182" t="s">
        <v>118</v>
      </c>
      <c r="E626" s="183" t="s">
        <v>1071</v>
      </c>
      <c r="F626" s="184" t="s">
        <v>1072</v>
      </c>
      <c r="G626" s="185" t="s">
        <v>128</v>
      </c>
      <c r="H626" s="186">
        <v>50</v>
      </c>
      <c r="I626" s="187"/>
      <c r="J626" s="188">
        <f>ROUND(I626*H626,2)</f>
        <v>0</v>
      </c>
      <c r="K626" s="184" t="s">
        <v>122</v>
      </c>
      <c r="L626" s="41"/>
      <c r="M626" s="189" t="s">
        <v>19</v>
      </c>
      <c r="N626" s="190" t="s">
        <v>43</v>
      </c>
      <c r="O626" s="81"/>
      <c r="P626" s="191">
        <f>O626*H626</f>
        <v>0</v>
      </c>
      <c r="Q626" s="191">
        <v>0</v>
      </c>
      <c r="R626" s="191">
        <f>Q626*H626</f>
        <v>0</v>
      </c>
      <c r="S626" s="191">
        <v>0</v>
      </c>
      <c r="T626" s="192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3" t="s">
        <v>123</v>
      </c>
      <c r="AT626" s="193" t="s">
        <v>118</v>
      </c>
      <c r="AU626" s="193" t="s">
        <v>72</v>
      </c>
      <c r="AY626" s="14" t="s">
        <v>124</v>
      </c>
      <c r="BE626" s="194">
        <f>IF(N626="základní",J626,0)</f>
        <v>0</v>
      </c>
      <c r="BF626" s="194">
        <f>IF(N626="snížená",J626,0)</f>
        <v>0</v>
      </c>
      <c r="BG626" s="194">
        <f>IF(N626="zákl. přenesená",J626,0)</f>
        <v>0</v>
      </c>
      <c r="BH626" s="194">
        <f>IF(N626="sníž. přenesená",J626,0)</f>
        <v>0</v>
      </c>
      <c r="BI626" s="194">
        <f>IF(N626="nulová",J626,0)</f>
        <v>0</v>
      </c>
      <c r="BJ626" s="14" t="s">
        <v>79</v>
      </c>
      <c r="BK626" s="194">
        <f>ROUND(I626*H626,2)</f>
        <v>0</v>
      </c>
      <c r="BL626" s="14" t="s">
        <v>123</v>
      </c>
      <c r="BM626" s="193" t="s">
        <v>1073</v>
      </c>
    </row>
    <row r="627" s="2" customFormat="1">
      <c r="A627" s="35"/>
      <c r="B627" s="36"/>
      <c r="C627" s="37"/>
      <c r="D627" s="195" t="s">
        <v>125</v>
      </c>
      <c r="E627" s="37"/>
      <c r="F627" s="196" t="s">
        <v>1072</v>
      </c>
      <c r="G627" s="37"/>
      <c r="H627" s="37"/>
      <c r="I627" s="197"/>
      <c r="J627" s="37"/>
      <c r="K627" s="37"/>
      <c r="L627" s="41"/>
      <c r="M627" s="198"/>
      <c r="N627" s="199"/>
      <c r="O627" s="81"/>
      <c r="P627" s="81"/>
      <c r="Q627" s="81"/>
      <c r="R627" s="81"/>
      <c r="S627" s="81"/>
      <c r="T627" s="82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4" t="s">
        <v>125</v>
      </c>
      <c r="AU627" s="14" t="s">
        <v>72</v>
      </c>
    </row>
    <row r="628" s="2" customFormat="1" ht="24.15" customHeight="1">
      <c r="A628" s="35"/>
      <c r="B628" s="36"/>
      <c r="C628" s="182" t="s">
        <v>1074</v>
      </c>
      <c r="D628" s="182" t="s">
        <v>118</v>
      </c>
      <c r="E628" s="183" t="s">
        <v>1075</v>
      </c>
      <c r="F628" s="184" t="s">
        <v>1076</v>
      </c>
      <c r="G628" s="185" t="s">
        <v>128</v>
      </c>
      <c r="H628" s="186">
        <v>50</v>
      </c>
      <c r="I628" s="187"/>
      <c r="J628" s="188">
        <f>ROUND(I628*H628,2)</f>
        <v>0</v>
      </c>
      <c r="K628" s="184" t="s">
        <v>122</v>
      </c>
      <c r="L628" s="41"/>
      <c r="M628" s="189" t="s">
        <v>19</v>
      </c>
      <c r="N628" s="190" t="s">
        <v>43</v>
      </c>
      <c r="O628" s="81"/>
      <c r="P628" s="191">
        <f>O628*H628</f>
        <v>0</v>
      </c>
      <c r="Q628" s="191">
        <v>0</v>
      </c>
      <c r="R628" s="191">
        <f>Q628*H628</f>
        <v>0</v>
      </c>
      <c r="S628" s="191">
        <v>0</v>
      </c>
      <c r="T628" s="192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3" t="s">
        <v>123</v>
      </c>
      <c r="AT628" s="193" t="s">
        <v>118</v>
      </c>
      <c r="AU628" s="193" t="s">
        <v>72</v>
      </c>
      <c r="AY628" s="14" t="s">
        <v>124</v>
      </c>
      <c r="BE628" s="194">
        <f>IF(N628="základní",J628,0)</f>
        <v>0</v>
      </c>
      <c r="BF628" s="194">
        <f>IF(N628="snížená",J628,0)</f>
        <v>0</v>
      </c>
      <c r="BG628" s="194">
        <f>IF(N628="zákl. přenesená",J628,0)</f>
        <v>0</v>
      </c>
      <c r="BH628" s="194">
        <f>IF(N628="sníž. přenesená",J628,0)</f>
        <v>0</v>
      </c>
      <c r="BI628" s="194">
        <f>IF(N628="nulová",J628,0)</f>
        <v>0</v>
      </c>
      <c r="BJ628" s="14" t="s">
        <v>79</v>
      </c>
      <c r="BK628" s="194">
        <f>ROUND(I628*H628,2)</f>
        <v>0</v>
      </c>
      <c r="BL628" s="14" t="s">
        <v>123</v>
      </c>
      <c r="BM628" s="193" t="s">
        <v>1077</v>
      </c>
    </row>
    <row r="629" s="2" customFormat="1">
      <c r="A629" s="35"/>
      <c r="B629" s="36"/>
      <c r="C629" s="37"/>
      <c r="D629" s="195" t="s">
        <v>125</v>
      </c>
      <c r="E629" s="37"/>
      <c r="F629" s="196" t="s">
        <v>1076</v>
      </c>
      <c r="G629" s="37"/>
      <c r="H629" s="37"/>
      <c r="I629" s="197"/>
      <c r="J629" s="37"/>
      <c r="K629" s="37"/>
      <c r="L629" s="41"/>
      <c r="M629" s="198"/>
      <c r="N629" s="199"/>
      <c r="O629" s="81"/>
      <c r="P629" s="81"/>
      <c r="Q629" s="81"/>
      <c r="R629" s="81"/>
      <c r="S629" s="81"/>
      <c r="T629" s="82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4" t="s">
        <v>125</v>
      </c>
      <c r="AU629" s="14" t="s">
        <v>72</v>
      </c>
    </row>
    <row r="630" s="2" customFormat="1" ht="24.15" customHeight="1">
      <c r="A630" s="35"/>
      <c r="B630" s="36"/>
      <c r="C630" s="182" t="s">
        <v>604</v>
      </c>
      <c r="D630" s="182" t="s">
        <v>118</v>
      </c>
      <c r="E630" s="183" t="s">
        <v>1078</v>
      </c>
      <c r="F630" s="184" t="s">
        <v>1079</v>
      </c>
      <c r="G630" s="185" t="s">
        <v>128</v>
      </c>
      <c r="H630" s="186">
        <v>100</v>
      </c>
      <c r="I630" s="187"/>
      <c r="J630" s="188">
        <f>ROUND(I630*H630,2)</f>
        <v>0</v>
      </c>
      <c r="K630" s="184" t="s">
        <v>122</v>
      </c>
      <c r="L630" s="41"/>
      <c r="M630" s="189" t="s">
        <v>19</v>
      </c>
      <c r="N630" s="190" t="s">
        <v>43</v>
      </c>
      <c r="O630" s="81"/>
      <c r="P630" s="191">
        <f>O630*H630</f>
        <v>0</v>
      </c>
      <c r="Q630" s="191">
        <v>0</v>
      </c>
      <c r="R630" s="191">
        <f>Q630*H630</f>
        <v>0</v>
      </c>
      <c r="S630" s="191">
        <v>0</v>
      </c>
      <c r="T630" s="192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93" t="s">
        <v>123</v>
      </c>
      <c r="AT630" s="193" t="s">
        <v>118</v>
      </c>
      <c r="AU630" s="193" t="s">
        <v>72</v>
      </c>
      <c r="AY630" s="14" t="s">
        <v>124</v>
      </c>
      <c r="BE630" s="194">
        <f>IF(N630="základní",J630,0)</f>
        <v>0</v>
      </c>
      <c r="BF630" s="194">
        <f>IF(N630="snížená",J630,0)</f>
        <v>0</v>
      </c>
      <c r="BG630" s="194">
        <f>IF(N630="zákl. přenesená",J630,0)</f>
        <v>0</v>
      </c>
      <c r="BH630" s="194">
        <f>IF(N630="sníž. přenesená",J630,0)</f>
        <v>0</v>
      </c>
      <c r="BI630" s="194">
        <f>IF(N630="nulová",J630,0)</f>
        <v>0</v>
      </c>
      <c r="BJ630" s="14" t="s">
        <v>79</v>
      </c>
      <c r="BK630" s="194">
        <f>ROUND(I630*H630,2)</f>
        <v>0</v>
      </c>
      <c r="BL630" s="14" t="s">
        <v>123</v>
      </c>
      <c r="BM630" s="193" t="s">
        <v>1080</v>
      </c>
    </row>
    <row r="631" s="2" customFormat="1">
      <c r="A631" s="35"/>
      <c r="B631" s="36"/>
      <c r="C631" s="37"/>
      <c r="D631" s="195" t="s">
        <v>125</v>
      </c>
      <c r="E631" s="37"/>
      <c r="F631" s="196" t="s">
        <v>1079</v>
      </c>
      <c r="G631" s="37"/>
      <c r="H631" s="37"/>
      <c r="I631" s="197"/>
      <c r="J631" s="37"/>
      <c r="K631" s="37"/>
      <c r="L631" s="41"/>
      <c r="M631" s="198"/>
      <c r="N631" s="199"/>
      <c r="O631" s="81"/>
      <c r="P631" s="81"/>
      <c r="Q631" s="81"/>
      <c r="R631" s="81"/>
      <c r="S631" s="81"/>
      <c r="T631" s="82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14" t="s">
        <v>125</v>
      </c>
      <c r="AU631" s="14" t="s">
        <v>72</v>
      </c>
    </row>
    <row r="632" s="2" customFormat="1" ht="24.15" customHeight="1">
      <c r="A632" s="35"/>
      <c r="B632" s="36"/>
      <c r="C632" s="182" t="s">
        <v>1081</v>
      </c>
      <c r="D632" s="182" t="s">
        <v>118</v>
      </c>
      <c r="E632" s="183" t="s">
        <v>1082</v>
      </c>
      <c r="F632" s="184" t="s">
        <v>1083</v>
      </c>
      <c r="G632" s="185" t="s">
        <v>128</v>
      </c>
      <c r="H632" s="186">
        <v>100</v>
      </c>
      <c r="I632" s="187"/>
      <c r="J632" s="188">
        <f>ROUND(I632*H632,2)</f>
        <v>0</v>
      </c>
      <c r="K632" s="184" t="s">
        <v>122</v>
      </c>
      <c r="L632" s="41"/>
      <c r="M632" s="189" t="s">
        <v>19</v>
      </c>
      <c r="N632" s="190" t="s">
        <v>43</v>
      </c>
      <c r="O632" s="81"/>
      <c r="P632" s="191">
        <f>O632*H632</f>
        <v>0</v>
      </c>
      <c r="Q632" s="191">
        <v>0</v>
      </c>
      <c r="R632" s="191">
        <f>Q632*H632</f>
        <v>0</v>
      </c>
      <c r="S632" s="191">
        <v>0</v>
      </c>
      <c r="T632" s="192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93" t="s">
        <v>123</v>
      </c>
      <c r="AT632" s="193" t="s">
        <v>118</v>
      </c>
      <c r="AU632" s="193" t="s">
        <v>72</v>
      </c>
      <c r="AY632" s="14" t="s">
        <v>124</v>
      </c>
      <c r="BE632" s="194">
        <f>IF(N632="základní",J632,0)</f>
        <v>0</v>
      </c>
      <c r="BF632" s="194">
        <f>IF(N632="snížená",J632,0)</f>
        <v>0</v>
      </c>
      <c r="BG632" s="194">
        <f>IF(N632="zákl. přenesená",J632,0)</f>
        <v>0</v>
      </c>
      <c r="BH632" s="194">
        <f>IF(N632="sníž. přenesená",J632,0)</f>
        <v>0</v>
      </c>
      <c r="BI632" s="194">
        <f>IF(N632="nulová",J632,0)</f>
        <v>0</v>
      </c>
      <c r="BJ632" s="14" t="s">
        <v>79</v>
      </c>
      <c r="BK632" s="194">
        <f>ROUND(I632*H632,2)</f>
        <v>0</v>
      </c>
      <c r="BL632" s="14" t="s">
        <v>123</v>
      </c>
      <c r="BM632" s="193" t="s">
        <v>1084</v>
      </c>
    </row>
    <row r="633" s="2" customFormat="1">
      <c r="A633" s="35"/>
      <c r="B633" s="36"/>
      <c r="C633" s="37"/>
      <c r="D633" s="195" t="s">
        <v>125</v>
      </c>
      <c r="E633" s="37"/>
      <c r="F633" s="196" t="s">
        <v>1083</v>
      </c>
      <c r="G633" s="37"/>
      <c r="H633" s="37"/>
      <c r="I633" s="197"/>
      <c r="J633" s="37"/>
      <c r="K633" s="37"/>
      <c r="L633" s="41"/>
      <c r="M633" s="198"/>
      <c r="N633" s="199"/>
      <c r="O633" s="81"/>
      <c r="P633" s="81"/>
      <c r="Q633" s="81"/>
      <c r="R633" s="81"/>
      <c r="S633" s="81"/>
      <c r="T633" s="82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4" t="s">
        <v>125</v>
      </c>
      <c r="AU633" s="14" t="s">
        <v>72</v>
      </c>
    </row>
    <row r="634" s="2" customFormat="1" ht="24.15" customHeight="1">
      <c r="A634" s="35"/>
      <c r="B634" s="36"/>
      <c r="C634" s="182" t="s">
        <v>607</v>
      </c>
      <c r="D634" s="182" t="s">
        <v>118</v>
      </c>
      <c r="E634" s="183" t="s">
        <v>1085</v>
      </c>
      <c r="F634" s="184" t="s">
        <v>1086</v>
      </c>
      <c r="G634" s="185" t="s">
        <v>128</v>
      </c>
      <c r="H634" s="186">
        <v>100</v>
      </c>
      <c r="I634" s="187"/>
      <c r="J634" s="188">
        <f>ROUND(I634*H634,2)</f>
        <v>0</v>
      </c>
      <c r="K634" s="184" t="s">
        <v>122</v>
      </c>
      <c r="L634" s="41"/>
      <c r="M634" s="189" t="s">
        <v>19</v>
      </c>
      <c r="N634" s="190" t="s">
        <v>43</v>
      </c>
      <c r="O634" s="81"/>
      <c r="P634" s="191">
        <f>O634*H634</f>
        <v>0</v>
      </c>
      <c r="Q634" s="191">
        <v>0</v>
      </c>
      <c r="R634" s="191">
        <f>Q634*H634</f>
        <v>0</v>
      </c>
      <c r="S634" s="191">
        <v>0</v>
      </c>
      <c r="T634" s="192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93" t="s">
        <v>123</v>
      </c>
      <c r="AT634" s="193" t="s">
        <v>118</v>
      </c>
      <c r="AU634" s="193" t="s">
        <v>72</v>
      </c>
      <c r="AY634" s="14" t="s">
        <v>124</v>
      </c>
      <c r="BE634" s="194">
        <f>IF(N634="základní",J634,0)</f>
        <v>0</v>
      </c>
      <c r="BF634" s="194">
        <f>IF(N634="snížená",J634,0)</f>
        <v>0</v>
      </c>
      <c r="BG634" s="194">
        <f>IF(N634="zákl. přenesená",J634,0)</f>
        <v>0</v>
      </c>
      <c r="BH634" s="194">
        <f>IF(N634="sníž. přenesená",J634,0)</f>
        <v>0</v>
      </c>
      <c r="BI634" s="194">
        <f>IF(N634="nulová",J634,0)</f>
        <v>0</v>
      </c>
      <c r="BJ634" s="14" t="s">
        <v>79</v>
      </c>
      <c r="BK634" s="194">
        <f>ROUND(I634*H634,2)</f>
        <v>0</v>
      </c>
      <c r="BL634" s="14" t="s">
        <v>123</v>
      </c>
      <c r="BM634" s="193" t="s">
        <v>1087</v>
      </c>
    </row>
    <row r="635" s="2" customFormat="1">
      <c r="A635" s="35"/>
      <c r="B635" s="36"/>
      <c r="C635" s="37"/>
      <c r="D635" s="195" t="s">
        <v>125</v>
      </c>
      <c r="E635" s="37"/>
      <c r="F635" s="196" t="s">
        <v>1086</v>
      </c>
      <c r="G635" s="37"/>
      <c r="H635" s="37"/>
      <c r="I635" s="197"/>
      <c r="J635" s="37"/>
      <c r="K635" s="37"/>
      <c r="L635" s="41"/>
      <c r="M635" s="198"/>
      <c r="N635" s="199"/>
      <c r="O635" s="81"/>
      <c r="P635" s="81"/>
      <c r="Q635" s="81"/>
      <c r="R635" s="81"/>
      <c r="S635" s="81"/>
      <c r="T635" s="82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T635" s="14" t="s">
        <v>125</v>
      </c>
      <c r="AU635" s="14" t="s">
        <v>72</v>
      </c>
    </row>
    <row r="636" s="2" customFormat="1" ht="33" customHeight="1">
      <c r="A636" s="35"/>
      <c r="B636" s="36"/>
      <c r="C636" s="182" t="s">
        <v>1088</v>
      </c>
      <c r="D636" s="182" t="s">
        <v>118</v>
      </c>
      <c r="E636" s="183" t="s">
        <v>1089</v>
      </c>
      <c r="F636" s="184" t="s">
        <v>1090</v>
      </c>
      <c r="G636" s="185" t="s">
        <v>128</v>
      </c>
      <c r="H636" s="186">
        <v>50</v>
      </c>
      <c r="I636" s="187"/>
      <c r="J636" s="188">
        <f>ROUND(I636*H636,2)</f>
        <v>0</v>
      </c>
      <c r="K636" s="184" t="s">
        <v>122</v>
      </c>
      <c r="L636" s="41"/>
      <c r="M636" s="189" t="s">
        <v>19</v>
      </c>
      <c r="N636" s="190" t="s">
        <v>43</v>
      </c>
      <c r="O636" s="81"/>
      <c r="P636" s="191">
        <f>O636*H636</f>
        <v>0</v>
      </c>
      <c r="Q636" s="191">
        <v>0</v>
      </c>
      <c r="R636" s="191">
        <f>Q636*H636</f>
        <v>0</v>
      </c>
      <c r="S636" s="191">
        <v>0</v>
      </c>
      <c r="T636" s="192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3" t="s">
        <v>123</v>
      </c>
      <c r="AT636" s="193" t="s">
        <v>118</v>
      </c>
      <c r="AU636" s="193" t="s">
        <v>72</v>
      </c>
      <c r="AY636" s="14" t="s">
        <v>124</v>
      </c>
      <c r="BE636" s="194">
        <f>IF(N636="základní",J636,0)</f>
        <v>0</v>
      </c>
      <c r="BF636" s="194">
        <f>IF(N636="snížená",J636,0)</f>
        <v>0</v>
      </c>
      <c r="BG636" s="194">
        <f>IF(N636="zákl. přenesená",J636,0)</f>
        <v>0</v>
      </c>
      <c r="BH636" s="194">
        <f>IF(N636="sníž. přenesená",J636,0)</f>
        <v>0</v>
      </c>
      <c r="BI636" s="194">
        <f>IF(N636="nulová",J636,0)</f>
        <v>0</v>
      </c>
      <c r="BJ636" s="14" t="s">
        <v>79</v>
      </c>
      <c r="BK636" s="194">
        <f>ROUND(I636*H636,2)</f>
        <v>0</v>
      </c>
      <c r="BL636" s="14" t="s">
        <v>123</v>
      </c>
      <c r="BM636" s="193" t="s">
        <v>1091</v>
      </c>
    </row>
    <row r="637" s="2" customFormat="1">
      <c r="A637" s="35"/>
      <c r="B637" s="36"/>
      <c r="C637" s="37"/>
      <c r="D637" s="195" t="s">
        <v>125</v>
      </c>
      <c r="E637" s="37"/>
      <c r="F637" s="196" t="s">
        <v>1090</v>
      </c>
      <c r="G637" s="37"/>
      <c r="H637" s="37"/>
      <c r="I637" s="197"/>
      <c r="J637" s="37"/>
      <c r="K637" s="37"/>
      <c r="L637" s="41"/>
      <c r="M637" s="198"/>
      <c r="N637" s="199"/>
      <c r="O637" s="81"/>
      <c r="P637" s="81"/>
      <c r="Q637" s="81"/>
      <c r="R637" s="81"/>
      <c r="S637" s="81"/>
      <c r="T637" s="82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4" t="s">
        <v>125</v>
      </c>
      <c r="AU637" s="14" t="s">
        <v>72</v>
      </c>
    </row>
    <row r="638" s="2" customFormat="1" ht="33" customHeight="1">
      <c r="A638" s="35"/>
      <c r="B638" s="36"/>
      <c r="C638" s="182" t="s">
        <v>611</v>
      </c>
      <c r="D638" s="182" t="s">
        <v>118</v>
      </c>
      <c r="E638" s="183" t="s">
        <v>1092</v>
      </c>
      <c r="F638" s="184" t="s">
        <v>1093</v>
      </c>
      <c r="G638" s="185" t="s">
        <v>128</v>
      </c>
      <c r="H638" s="186">
        <v>50</v>
      </c>
      <c r="I638" s="187"/>
      <c r="J638" s="188">
        <f>ROUND(I638*H638,2)</f>
        <v>0</v>
      </c>
      <c r="K638" s="184" t="s">
        <v>122</v>
      </c>
      <c r="L638" s="41"/>
      <c r="M638" s="189" t="s">
        <v>19</v>
      </c>
      <c r="N638" s="190" t="s">
        <v>43</v>
      </c>
      <c r="O638" s="81"/>
      <c r="P638" s="191">
        <f>O638*H638</f>
        <v>0</v>
      </c>
      <c r="Q638" s="191">
        <v>0</v>
      </c>
      <c r="R638" s="191">
        <f>Q638*H638</f>
        <v>0</v>
      </c>
      <c r="S638" s="191">
        <v>0</v>
      </c>
      <c r="T638" s="192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3" t="s">
        <v>123</v>
      </c>
      <c r="AT638" s="193" t="s">
        <v>118</v>
      </c>
      <c r="AU638" s="193" t="s">
        <v>72</v>
      </c>
      <c r="AY638" s="14" t="s">
        <v>124</v>
      </c>
      <c r="BE638" s="194">
        <f>IF(N638="základní",J638,0)</f>
        <v>0</v>
      </c>
      <c r="BF638" s="194">
        <f>IF(N638="snížená",J638,0)</f>
        <v>0</v>
      </c>
      <c r="BG638" s="194">
        <f>IF(N638="zákl. přenesená",J638,0)</f>
        <v>0</v>
      </c>
      <c r="BH638" s="194">
        <f>IF(N638="sníž. přenesená",J638,0)</f>
        <v>0</v>
      </c>
      <c r="BI638" s="194">
        <f>IF(N638="nulová",J638,0)</f>
        <v>0</v>
      </c>
      <c r="BJ638" s="14" t="s">
        <v>79</v>
      </c>
      <c r="BK638" s="194">
        <f>ROUND(I638*H638,2)</f>
        <v>0</v>
      </c>
      <c r="BL638" s="14" t="s">
        <v>123</v>
      </c>
      <c r="BM638" s="193" t="s">
        <v>1094</v>
      </c>
    </row>
    <row r="639" s="2" customFormat="1">
      <c r="A639" s="35"/>
      <c r="B639" s="36"/>
      <c r="C639" s="37"/>
      <c r="D639" s="195" t="s">
        <v>125</v>
      </c>
      <c r="E639" s="37"/>
      <c r="F639" s="196" t="s">
        <v>1093</v>
      </c>
      <c r="G639" s="37"/>
      <c r="H639" s="37"/>
      <c r="I639" s="197"/>
      <c r="J639" s="37"/>
      <c r="K639" s="37"/>
      <c r="L639" s="41"/>
      <c r="M639" s="198"/>
      <c r="N639" s="199"/>
      <c r="O639" s="81"/>
      <c r="P639" s="81"/>
      <c r="Q639" s="81"/>
      <c r="R639" s="81"/>
      <c r="S639" s="81"/>
      <c r="T639" s="82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14" t="s">
        <v>125</v>
      </c>
      <c r="AU639" s="14" t="s">
        <v>72</v>
      </c>
    </row>
    <row r="640" s="2" customFormat="1" ht="33" customHeight="1">
      <c r="A640" s="35"/>
      <c r="B640" s="36"/>
      <c r="C640" s="182" t="s">
        <v>1095</v>
      </c>
      <c r="D640" s="182" t="s">
        <v>118</v>
      </c>
      <c r="E640" s="183" t="s">
        <v>1096</v>
      </c>
      <c r="F640" s="184" t="s">
        <v>1097</v>
      </c>
      <c r="G640" s="185" t="s">
        <v>128</v>
      </c>
      <c r="H640" s="186">
        <v>50</v>
      </c>
      <c r="I640" s="187"/>
      <c r="J640" s="188">
        <f>ROUND(I640*H640,2)</f>
        <v>0</v>
      </c>
      <c r="K640" s="184" t="s">
        <v>122</v>
      </c>
      <c r="L640" s="41"/>
      <c r="M640" s="189" t="s">
        <v>19</v>
      </c>
      <c r="N640" s="190" t="s">
        <v>43</v>
      </c>
      <c r="O640" s="81"/>
      <c r="P640" s="191">
        <f>O640*H640</f>
        <v>0</v>
      </c>
      <c r="Q640" s="191">
        <v>0</v>
      </c>
      <c r="R640" s="191">
        <f>Q640*H640</f>
        <v>0</v>
      </c>
      <c r="S640" s="191">
        <v>0</v>
      </c>
      <c r="T640" s="192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93" t="s">
        <v>123</v>
      </c>
      <c r="AT640" s="193" t="s">
        <v>118</v>
      </c>
      <c r="AU640" s="193" t="s">
        <v>72</v>
      </c>
      <c r="AY640" s="14" t="s">
        <v>124</v>
      </c>
      <c r="BE640" s="194">
        <f>IF(N640="základní",J640,0)</f>
        <v>0</v>
      </c>
      <c r="BF640" s="194">
        <f>IF(N640="snížená",J640,0)</f>
        <v>0</v>
      </c>
      <c r="BG640" s="194">
        <f>IF(N640="zákl. přenesená",J640,0)</f>
        <v>0</v>
      </c>
      <c r="BH640" s="194">
        <f>IF(N640="sníž. přenesená",J640,0)</f>
        <v>0</v>
      </c>
      <c r="BI640" s="194">
        <f>IF(N640="nulová",J640,0)</f>
        <v>0</v>
      </c>
      <c r="BJ640" s="14" t="s">
        <v>79</v>
      </c>
      <c r="BK640" s="194">
        <f>ROUND(I640*H640,2)</f>
        <v>0</v>
      </c>
      <c r="BL640" s="14" t="s">
        <v>123</v>
      </c>
      <c r="BM640" s="193" t="s">
        <v>1098</v>
      </c>
    </row>
    <row r="641" s="2" customFormat="1">
      <c r="A641" s="35"/>
      <c r="B641" s="36"/>
      <c r="C641" s="37"/>
      <c r="D641" s="195" t="s">
        <v>125</v>
      </c>
      <c r="E641" s="37"/>
      <c r="F641" s="196" t="s">
        <v>1097</v>
      </c>
      <c r="G641" s="37"/>
      <c r="H641" s="37"/>
      <c r="I641" s="197"/>
      <c r="J641" s="37"/>
      <c r="K641" s="37"/>
      <c r="L641" s="41"/>
      <c r="M641" s="198"/>
      <c r="N641" s="199"/>
      <c r="O641" s="81"/>
      <c r="P641" s="81"/>
      <c r="Q641" s="81"/>
      <c r="R641" s="81"/>
      <c r="S641" s="81"/>
      <c r="T641" s="82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4" t="s">
        <v>125</v>
      </c>
      <c r="AU641" s="14" t="s">
        <v>72</v>
      </c>
    </row>
    <row r="642" s="2" customFormat="1" ht="33" customHeight="1">
      <c r="A642" s="35"/>
      <c r="B642" s="36"/>
      <c r="C642" s="182" t="s">
        <v>614</v>
      </c>
      <c r="D642" s="182" t="s">
        <v>118</v>
      </c>
      <c r="E642" s="183" t="s">
        <v>1099</v>
      </c>
      <c r="F642" s="184" t="s">
        <v>1100</v>
      </c>
      <c r="G642" s="185" t="s">
        <v>128</v>
      </c>
      <c r="H642" s="186">
        <v>50</v>
      </c>
      <c r="I642" s="187"/>
      <c r="J642" s="188">
        <f>ROUND(I642*H642,2)</f>
        <v>0</v>
      </c>
      <c r="K642" s="184" t="s">
        <v>122</v>
      </c>
      <c r="L642" s="41"/>
      <c r="M642" s="189" t="s">
        <v>19</v>
      </c>
      <c r="N642" s="190" t="s">
        <v>43</v>
      </c>
      <c r="O642" s="81"/>
      <c r="P642" s="191">
        <f>O642*H642</f>
        <v>0</v>
      </c>
      <c r="Q642" s="191">
        <v>0</v>
      </c>
      <c r="R642" s="191">
        <f>Q642*H642</f>
        <v>0</v>
      </c>
      <c r="S642" s="191">
        <v>0</v>
      </c>
      <c r="T642" s="192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93" t="s">
        <v>123</v>
      </c>
      <c r="AT642" s="193" t="s">
        <v>118</v>
      </c>
      <c r="AU642" s="193" t="s">
        <v>72</v>
      </c>
      <c r="AY642" s="14" t="s">
        <v>124</v>
      </c>
      <c r="BE642" s="194">
        <f>IF(N642="základní",J642,0)</f>
        <v>0</v>
      </c>
      <c r="BF642" s="194">
        <f>IF(N642="snížená",J642,0)</f>
        <v>0</v>
      </c>
      <c r="BG642" s="194">
        <f>IF(N642="zákl. přenesená",J642,0)</f>
        <v>0</v>
      </c>
      <c r="BH642" s="194">
        <f>IF(N642="sníž. přenesená",J642,0)</f>
        <v>0</v>
      </c>
      <c r="BI642" s="194">
        <f>IF(N642="nulová",J642,0)</f>
        <v>0</v>
      </c>
      <c r="BJ642" s="14" t="s">
        <v>79</v>
      </c>
      <c r="BK642" s="194">
        <f>ROUND(I642*H642,2)</f>
        <v>0</v>
      </c>
      <c r="BL642" s="14" t="s">
        <v>123</v>
      </c>
      <c r="BM642" s="193" t="s">
        <v>1101</v>
      </c>
    </row>
    <row r="643" s="2" customFormat="1">
      <c r="A643" s="35"/>
      <c r="B643" s="36"/>
      <c r="C643" s="37"/>
      <c r="D643" s="195" t="s">
        <v>125</v>
      </c>
      <c r="E643" s="37"/>
      <c r="F643" s="196" t="s">
        <v>1100</v>
      </c>
      <c r="G643" s="37"/>
      <c r="H643" s="37"/>
      <c r="I643" s="197"/>
      <c r="J643" s="37"/>
      <c r="K643" s="37"/>
      <c r="L643" s="41"/>
      <c r="M643" s="198"/>
      <c r="N643" s="199"/>
      <c r="O643" s="81"/>
      <c r="P643" s="81"/>
      <c r="Q643" s="81"/>
      <c r="R643" s="81"/>
      <c r="S643" s="81"/>
      <c r="T643" s="82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4" t="s">
        <v>125</v>
      </c>
      <c r="AU643" s="14" t="s">
        <v>72</v>
      </c>
    </row>
    <row r="644" s="2" customFormat="1" ht="33" customHeight="1">
      <c r="A644" s="35"/>
      <c r="B644" s="36"/>
      <c r="C644" s="182" t="s">
        <v>1102</v>
      </c>
      <c r="D644" s="182" t="s">
        <v>118</v>
      </c>
      <c r="E644" s="183" t="s">
        <v>1103</v>
      </c>
      <c r="F644" s="184" t="s">
        <v>1104</v>
      </c>
      <c r="G644" s="185" t="s">
        <v>128</v>
      </c>
      <c r="H644" s="186">
        <v>50</v>
      </c>
      <c r="I644" s="187"/>
      <c r="J644" s="188">
        <f>ROUND(I644*H644,2)</f>
        <v>0</v>
      </c>
      <c r="K644" s="184" t="s">
        <v>122</v>
      </c>
      <c r="L644" s="41"/>
      <c r="M644" s="189" t="s">
        <v>19</v>
      </c>
      <c r="N644" s="190" t="s">
        <v>43</v>
      </c>
      <c r="O644" s="81"/>
      <c r="P644" s="191">
        <f>O644*H644</f>
        <v>0</v>
      </c>
      <c r="Q644" s="191">
        <v>0</v>
      </c>
      <c r="R644" s="191">
        <f>Q644*H644</f>
        <v>0</v>
      </c>
      <c r="S644" s="191">
        <v>0</v>
      </c>
      <c r="T644" s="192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93" t="s">
        <v>123</v>
      </c>
      <c r="AT644" s="193" t="s">
        <v>118</v>
      </c>
      <c r="AU644" s="193" t="s">
        <v>72</v>
      </c>
      <c r="AY644" s="14" t="s">
        <v>124</v>
      </c>
      <c r="BE644" s="194">
        <f>IF(N644="základní",J644,0)</f>
        <v>0</v>
      </c>
      <c r="BF644" s="194">
        <f>IF(N644="snížená",J644,0)</f>
        <v>0</v>
      </c>
      <c r="BG644" s="194">
        <f>IF(N644="zákl. přenesená",J644,0)</f>
        <v>0</v>
      </c>
      <c r="BH644" s="194">
        <f>IF(N644="sníž. přenesená",J644,0)</f>
        <v>0</v>
      </c>
      <c r="BI644" s="194">
        <f>IF(N644="nulová",J644,0)</f>
        <v>0</v>
      </c>
      <c r="BJ644" s="14" t="s">
        <v>79</v>
      </c>
      <c r="BK644" s="194">
        <f>ROUND(I644*H644,2)</f>
        <v>0</v>
      </c>
      <c r="BL644" s="14" t="s">
        <v>123</v>
      </c>
      <c r="BM644" s="193" t="s">
        <v>1105</v>
      </c>
    </row>
    <row r="645" s="2" customFormat="1">
      <c r="A645" s="35"/>
      <c r="B645" s="36"/>
      <c r="C645" s="37"/>
      <c r="D645" s="195" t="s">
        <v>125</v>
      </c>
      <c r="E645" s="37"/>
      <c r="F645" s="196" t="s">
        <v>1104</v>
      </c>
      <c r="G645" s="37"/>
      <c r="H645" s="37"/>
      <c r="I645" s="197"/>
      <c r="J645" s="37"/>
      <c r="K645" s="37"/>
      <c r="L645" s="41"/>
      <c r="M645" s="198"/>
      <c r="N645" s="199"/>
      <c r="O645" s="81"/>
      <c r="P645" s="81"/>
      <c r="Q645" s="81"/>
      <c r="R645" s="81"/>
      <c r="S645" s="81"/>
      <c r="T645" s="82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14" t="s">
        <v>125</v>
      </c>
      <c r="AU645" s="14" t="s">
        <v>72</v>
      </c>
    </row>
    <row r="646" s="2" customFormat="1" ht="33" customHeight="1">
      <c r="A646" s="35"/>
      <c r="B646" s="36"/>
      <c r="C646" s="182" t="s">
        <v>618</v>
      </c>
      <c r="D646" s="182" t="s">
        <v>118</v>
      </c>
      <c r="E646" s="183" t="s">
        <v>1106</v>
      </c>
      <c r="F646" s="184" t="s">
        <v>1107</v>
      </c>
      <c r="G646" s="185" t="s">
        <v>128</v>
      </c>
      <c r="H646" s="186">
        <v>50</v>
      </c>
      <c r="I646" s="187"/>
      <c r="J646" s="188">
        <f>ROUND(I646*H646,2)</f>
        <v>0</v>
      </c>
      <c r="K646" s="184" t="s">
        <v>122</v>
      </c>
      <c r="L646" s="41"/>
      <c r="M646" s="189" t="s">
        <v>19</v>
      </c>
      <c r="N646" s="190" t="s">
        <v>43</v>
      </c>
      <c r="O646" s="81"/>
      <c r="P646" s="191">
        <f>O646*H646</f>
        <v>0</v>
      </c>
      <c r="Q646" s="191">
        <v>0</v>
      </c>
      <c r="R646" s="191">
        <f>Q646*H646</f>
        <v>0</v>
      </c>
      <c r="S646" s="191">
        <v>0</v>
      </c>
      <c r="T646" s="192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93" t="s">
        <v>123</v>
      </c>
      <c r="AT646" s="193" t="s">
        <v>118</v>
      </c>
      <c r="AU646" s="193" t="s">
        <v>72</v>
      </c>
      <c r="AY646" s="14" t="s">
        <v>124</v>
      </c>
      <c r="BE646" s="194">
        <f>IF(N646="základní",J646,0)</f>
        <v>0</v>
      </c>
      <c r="BF646" s="194">
        <f>IF(N646="snížená",J646,0)</f>
        <v>0</v>
      </c>
      <c r="BG646" s="194">
        <f>IF(N646="zákl. přenesená",J646,0)</f>
        <v>0</v>
      </c>
      <c r="BH646" s="194">
        <f>IF(N646="sníž. přenesená",J646,0)</f>
        <v>0</v>
      </c>
      <c r="BI646" s="194">
        <f>IF(N646="nulová",J646,0)</f>
        <v>0</v>
      </c>
      <c r="BJ646" s="14" t="s">
        <v>79</v>
      </c>
      <c r="BK646" s="194">
        <f>ROUND(I646*H646,2)</f>
        <v>0</v>
      </c>
      <c r="BL646" s="14" t="s">
        <v>123</v>
      </c>
      <c r="BM646" s="193" t="s">
        <v>1108</v>
      </c>
    </row>
    <row r="647" s="2" customFormat="1">
      <c r="A647" s="35"/>
      <c r="B647" s="36"/>
      <c r="C647" s="37"/>
      <c r="D647" s="195" t="s">
        <v>125</v>
      </c>
      <c r="E647" s="37"/>
      <c r="F647" s="196" t="s">
        <v>1107</v>
      </c>
      <c r="G647" s="37"/>
      <c r="H647" s="37"/>
      <c r="I647" s="197"/>
      <c r="J647" s="37"/>
      <c r="K647" s="37"/>
      <c r="L647" s="41"/>
      <c r="M647" s="198"/>
      <c r="N647" s="199"/>
      <c r="O647" s="81"/>
      <c r="P647" s="81"/>
      <c r="Q647" s="81"/>
      <c r="R647" s="81"/>
      <c r="S647" s="81"/>
      <c r="T647" s="82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4" t="s">
        <v>125</v>
      </c>
      <c r="AU647" s="14" t="s">
        <v>72</v>
      </c>
    </row>
    <row r="648" s="2" customFormat="1" ht="33" customHeight="1">
      <c r="A648" s="35"/>
      <c r="B648" s="36"/>
      <c r="C648" s="182" t="s">
        <v>1109</v>
      </c>
      <c r="D648" s="182" t="s">
        <v>118</v>
      </c>
      <c r="E648" s="183" t="s">
        <v>1110</v>
      </c>
      <c r="F648" s="184" t="s">
        <v>1111</v>
      </c>
      <c r="G648" s="185" t="s">
        <v>128</v>
      </c>
      <c r="H648" s="186">
        <v>50</v>
      </c>
      <c r="I648" s="187"/>
      <c r="J648" s="188">
        <f>ROUND(I648*H648,2)</f>
        <v>0</v>
      </c>
      <c r="K648" s="184" t="s">
        <v>122</v>
      </c>
      <c r="L648" s="41"/>
      <c r="M648" s="189" t="s">
        <v>19</v>
      </c>
      <c r="N648" s="190" t="s">
        <v>43</v>
      </c>
      <c r="O648" s="81"/>
      <c r="P648" s="191">
        <f>O648*H648</f>
        <v>0</v>
      </c>
      <c r="Q648" s="191">
        <v>0</v>
      </c>
      <c r="R648" s="191">
        <f>Q648*H648</f>
        <v>0</v>
      </c>
      <c r="S648" s="191">
        <v>0</v>
      </c>
      <c r="T648" s="192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3" t="s">
        <v>123</v>
      </c>
      <c r="AT648" s="193" t="s">
        <v>118</v>
      </c>
      <c r="AU648" s="193" t="s">
        <v>72</v>
      </c>
      <c r="AY648" s="14" t="s">
        <v>124</v>
      </c>
      <c r="BE648" s="194">
        <f>IF(N648="základní",J648,0)</f>
        <v>0</v>
      </c>
      <c r="BF648" s="194">
        <f>IF(N648="snížená",J648,0)</f>
        <v>0</v>
      </c>
      <c r="BG648" s="194">
        <f>IF(N648="zákl. přenesená",J648,0)</f>
        <v>0</v>
      </c>
      <c r="BH648" s="194">
        <f>IF(N648="sníž. přenesená",J648,0)</f>
        <v>0</v>
      </c>
      <c r="BI648" s="194">
        <f>IF(N648="nulová",J648,0)</f>
        <v>0</v>
      </c>
      <c r="BJ648" s="14" t="s">
        <v>79</v>
      </c>
      <c r="BK648" s="194">
        <f>ROUND(I648*H648,2)</f>
        <v>0</v>
      </c>
      <c r="BL648" s="14" t="s">
        <v>123</v>
      </c>
      <c r="BM648" s="193" t="s">
        <v>1112</v>
      </c>
    </row>
    <row r="649" s="2" customFormat="1">
      <c r="A649" s="35"/>
      <c r="B649" s="36"/>
      <c r="C649" s="37"/>
      <c r="D649" s="195" t="s">
        <v>125</v>
      </c>
      <c r="E649" s="37"/>
      <c r="F649" s="196" t="s">
        <v>1111</v>
      </c>
      <c r="G649" s="37"/>
      <c r="H649" s="37"/>
      <c r="I649" s="197"/>
      <c r="J649" s="37"/>
      <c r="K649" s="37"/>
      <c r="L649" s="41"/>
      <c r="M649" s="198"/>
      <c r="N649" s="199"/>
      <c r="O649" s="81"/>
      <c r="P649" s="81"/>
      <c r="Q649" s="81"/>
      <c r="R649" s="81"/>
      <c r="S649" s="81"/>
      <c r="T649" s="82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4" t="s">
        <v>125</v>
      </c>
      <c r="AU649" s="14" t="s">
        <v>72</v>
      </c>
    </row>
    <row r="650" s="2" customFormat="1" ht="33" customHeight="1">
      <c r="A650" s="35"/>
      <c r="B650" s="36"/>
      <c r="C650" s="182" t="s">
        <v>621</v>
      </c>
      <c r="D650" s="182" t="s">
        <v>118</v>
      </c>
      <c r="E650" s="183" t="s">
        <v>1113</v>
      </c>
      <c r="F650" s="184" t="s">
        <v>1114</v>
      </c>
      <c r="G650" s="185" t="s">
        <v>128</v>
      </c>
      <c r="H650" s="186">
        <v>50</v>
      </c>
      <c r="I650" s="187"/>
      <c r="J650" s="188">
        <f>ROUND(I650*H650,2)</f>
        <v>0</v>
      </c>
      <c r="K650" s="184" t="s">
        <v>122</v>
      </c>
      <c r="L650" s="41"/>
      <c r="M650" s="189" t="s">
        <v>19</v>
      </c>
      <c r="N650" s="190" t="s">
        <v>43</v>
      </c>
      <c r="O650" s="81"/>
      <c r="P650" s="191">
        <f>O650*H650</f>
        <v>0</v>
      </c>
      <c r="Q650" s="191">
        <v>0</v>
      </c>
      <c r="R650" s="191">
        <f>Q650*H650</f>
        <v>0</v>
      </c>
      <c r="S650" s="191">
        <v>0</v>
      </c>
      <c r="T650" s="192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3" t="s">
        <v>123</v>
      </c>
      <c r="AT650" s="193" t="s">
        <v>118</v>
      </c>
      <c r="AU650" s="193" t="s">
        <v>72</v>
      </c>
      <c r="AY650" s="14" t="s">
        <v>124</v>
      </c>
      <c r="BE650" s="194">
        <f>IF(N650="základní",J650,0)</f>
        <v>0</v>
      </c>
      <c r="BF650" s="194">
        <f>IF(N650="snížená",J650,0)</f>
        <v>0</v>
      </c>
      <c r="BG650" s="194">
        <f>IF(N650="zákl. přenesená",J650,0)</f>
        <v>0</v>
      </c>
      <c r="BH650" s="194">
        <f>IF(N650="sníž. přenesená",J650,0)</f>
        <v>0</v>
      </c>
      <c r="BI650" s="194">
        <f>IF(N650="nulová",J650,0)</f>
        <v>0</v>
      </c>
      <c r="BJ650" s="14" t="s">
        <v>79</v>
      </c>
      <c r="BK650" s="194">
        <f>ROUND(I650*H650,2)</f>
        <v>0</v>
      </c>
      <c r="BL650" s="14" t="s">
        <v>123</v>
      </c>
      <c r="BM650" s="193" t="s">
        <v>1115</v>
      </c>
    </row>
    <row r="651" s="2" customFormat="1">
      <c r="A651" s="35"/>
      <c r="B651" s="36"/>
      <c r="C651" s="37"/>
      <c r="D651" s="195" t="s">
        <v>125</v>
      </c>
      <c r="E651" s="37"/>
      <c r="F651" s="196" t="s">
        <v>1114</v>
      </c>
      <c r="G651" s="37"/>
      <c r="H651" s="37"/>
      <c r="I651" s="197"/>
      <c r="J651" s="37"/>
      <c r="K651" s="37"/>
      <c r="L651" s="41"/>
      <c r="M651" s="198"/>
      <c r="N651" s="199"/>
      <c r="O651" s="81"/>
      <c r="P651" s="81"/>
      <c r="Q651" s="81"/>
      <c r="R651" s="81"/>
      <c r="S651" s="81"/>
      <c r="T651" s="82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T651" s="14" t="s">
        <v>125</v>
      </c>
      <c r="AU651" s="14" t="s">
        <v>72</v>
      </c>
    </row>
    <row r="652" s="2" customFormat="1" ht="33" customHeight="1">
      <c r="A652" s="35"/>
      <c r="B652" s="36"/>
      <c r="C652" s="182" t="s">
        <v>1116</v>
      </c>
      <c r="D652" s="182" t="s">
        <v>118</v>
      </c>
      <c r="E652" s="183" t="s">
        <v>1117</v>
      </c>
      <c r="F652" s="184" t="s">
        <v>1118</v>
      </c>
      <c r="G652" s="185" t="s">
        <v>128</v>
      </c>
      <c r="H652" s="186">
        <v>50</v>
      </c>
      <c r="I652" s="187"/>
      <c r="J652" s="188">
        <f>ROUND(I652*H652,2)</f>
        <v>0</v>
      </c>
      <c r="K652" s="184" t="s">
        <v>122</v>
      </c>
      <c r="L652" s="41"/>
      <c r="M652" s="189" t="s">
        <v>19</v>
      </c>
      <c r="N652" s="190" t="s">
        <v>43</v>
      </c>
      <c r="O652" s="81"/>
      <c r="P652" s="191">
        <f>O652*H652</f>
        <v>0</v>
      </c>
      <c r="Q652" s="191">
        <v>0</v>
      </c>
      <c r="R652" s="191">
        <f>Q652*H652</f>
        <v>0</v>
      </c>
      <c r="S652" s="191">
        <v>0</v>
      </c>
      <c r="T652" s="192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93" t="s">
        <v>123</v>
      </c>
      <c r="AT652" s="193" t="s">
        <v>118</v>
      </c>
      <c r="AU652" s="193" t="s">
        <v>72</v>
      </c>
      <c r="AY652" s="14" t="s">
        <v>124</v>
      </c>
      <c r="BE652" s="194">
        <f>IF(N652="základní",J652,0)</f>
        <v>0</v>
      </c>
      <c r="BF652" s="194">
        <f>IF(N652="snížená",J652,0)</f>
        <v>0</v>
      </c>
      <c r="BG652" s="194">
        <f>IF(N652="zákl. přenesená",J652,0)</f>
        <v>0</v>
      </c>
      <c r="BH652" s="194">
        <f>IF(N652="sníž. přenesená",J652,0)</f>
        <v>0</v>
      </c>
      <c r="BI652" s="194">
        <f>IF(N652="nulová",J652,0)</f>
        <v>0</v>
      </c>
      <c r="BJ652" s="14" t="s">
        <v>79</v>
      </c>
      <c r="BK652" s="194">
        <f>ROUND(I652*H652,2)</f>
        <v>0</v>
      </c>
      <c r="BL652" s="14" t="s">
        <v>123</v>
      </c>
      <c r="BM652" s="193" t="s">
        <v>1119</v>
      </c>
    </row>
    <row r="653" s="2" customFormat="1">
      <c r="A653" s="35"/>
      <c r="B653" s="36"/>
      <c r="C653" s="37"/>
      <c r="D653" s="195" t="s">
        <v>125</v>
      </c>
      <c r="E653" s="37"/>
      <c r="F653" s="196" t="s">
        <v>1118</v>
      </c>
      <c r="G653" s="37"/>
      <c r="H653" s="37"/>
      <c r="I653" s="197"/>
      <c r="J653" s="37"/>
      <c r="K653" s="37"/>
      <c r="L653" s="41"/>
      <c r="M653" s="198"/>
      <c r="N653" s="199"/>
      <c r="O653" s="81"/>
      <c r="P653" s="81"/>
      <c r="Q653" s="81"/>
      <c r="R653" s="81"/>
      <c r="S653" s="81"/>
      <c r="T653" s="82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14" t="s">
        <v>125</v>
      </c>
      <c r="AU653" s="14" t="s">
        <v>72</v>
      </c>
    </row>
    <row r="654" s="2" customFormat="1" ht="33" customHeight="1">
      <c r="A654" s="35"/>
      <c r="B654" s="36"/>
      <c r="C654" s="182" t="s">
        <v>625</v>
      </c>
      <c r="D654" s="182" t="s">
        <v>118</v>
      </c>
      <c r="E654" s="183" t="s">
        <v>1120</v>
      </c>
      <c r="F654" s="184" t="s">
        <v>1121</v>
      </c>
      <c r="G654" s="185" t="s">
        <v>128</v>
      </c>
      <c r="H654" s="186">
        <v>50</v>
      </c>
      <c r="I654" s="187"/>
      <c r="J654" s="188">
        <f>ROUND(I654*H654,2)</f>
        <v>0</v>
      </c>
      <c r="K654" s="184" t="s">
        <v>122</v>
      </c>
      <c r="L654" s="41"/>
      <c r="M654" s="189" t="s">
        <v>19</v>
      </c>
      <c r="N654" s="190" t="s">
        <v>43</v>
      </c>
      <c r="O654" s="81"/>
      <c r="P654" s="191">
        <f>O654*H654</f>
        <v>0</v>
      </c>
      <c r="Q654" s="191">
        <v>0</v>
      </c>
      <c r="R654" s="191">
        <f>Q654*H654</f>
        <v>0</v>
      </c>
      <c r="S654" s="191">
        <v>0</v>
      </c>
      <c r="T654" s="192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93" t="s">
        <v>123</v>
      </c>
      <c r="AT654" s="193" t="s">
        <v>118</v>
      </c>
      <c r="AU654" s="193" t="s">
        <v>72</v>
      </c>
      <c r="AY654" s="14" t="s">
        <v>124</v>
      </c>
      <c r="BE654" s="194">
        <f>IF(N654="základní",J654,0)</f>
        <v>0</v>
      </c>
      <c r="BF654" s="194">
        <f>IF(N654="snížená",J654,0)</f>
        <v>0</v>
      </c>
      <c r="BG654" s="194">
        <f>IF(N654="zákl. přenesená",J654,0)</f>
        <v>0</v>
      </c>
      <c r="BH654" s="194">
        <f>IF(N654="sníž. přenesená",J654,0)</f>
        <v>0</v>
      </c>
      <c r="BI654" s="194">
        <f>IF(N654="nulová",J654,0)</f>
        <v>0</v>
      </c>
      <c r="BJ654" s="14" t="s">
        <v>79</v>
      </c>
      <c r="BK654" s="194">
        <f>ROUND(I654*H654,2)</f>
        <v>0</v>
      </c>
      <c r="BL654" s="14" t="s">
        <v>123</v>
      </c>
      <c r="BM654" s="193" t="s">
        <v>1122</v>
      </c>
    </row>
    <row r="655" s="2" customFormat="1">
      <c r="A655" s="35"/>
      <c r="B655" s="36"/>
      <c r="C655" s="37"/>
      <c r="D655" s="195" t="s">
        <v>125</v>
      </c>
      <c r="E655" s="37"/>
      <c r="F655" s="196" t="s">
        <v>1121</v>
      </c>
      <c r="G655" s="37"/>
      <c r="H655" s="37"/>
      <c r="I655" s="197"/>
      <c r="J655" s="37"/>
      <c r="K655" s="37"/>
      <c r="L655" s="41"/>
      <c r="M655" s="198"/>
      <c r="N655" s="199"/>
      <c r="O655" s="81"/>
      <c r="P655" s="81"/>
      <c r="Q655" s="81"/>
      <c r="R655" s="81"/>
      <c r="S655" s="81"/>
      <c r="T655" s="82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T655" s="14" t="s">
        <v>125</v>
      </c>
      <c r="AU655" s="14" t="s">
        <v>72</v>
      </c>
    </row>
    <row r="656" s="2" customFormat="1" ht="24.15" customHeight="1">
      <c r="A656" s="35"/>
      <c r="B656" s="36"/>
      <c r="C656" s="182" t="s">
        <v>1123</v>
      </c>
      <c r="D656" s="182" t="s">
        <v>118</v>
      </c>
      <c r="E656" s="183" t="s">
        <v>1124</v>
      </c>
      <c r="F656" s="184" t="s">
        <v>1125</v>
      </c>
      <c r="G656" s="185" t="s">
        <v>128</v>
      </c>
      <c r="H656" s="186">
        <v>50</v>
      </c>
      <c r="I656" s="187"/>
      <c r="J656" s="188">
        <f>ROUND(I656*H656,2)</f>
        <v>0</v>
      </c>
      <c r="K656" s="184" t="s">
        <v>122</v>
      </c>
      <c r="L656" s="41"/>
      <c r="M656" s="189" t="s">
        <v>19</v>
      </c>
      <c r="N656" s="190" t="s">
        <v>43</v>
      </c>
      <c r="O656" s="81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93" t="s">
        <v>123</v>
      </c>
      <c r="AT656" s="193" t="s">
        <v>118</v>
      </c>
      <c r="AU656" s="193" t="s">
        <v>72</v>
      </c>
      <c r="AY656" s="14" t="s">
        <v>124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4" t="s">
        <v>79</v>
      </c>
      <c r="BK656" s="194">
        <f>ROUND(I656*H656,2)</f>
        <v>0</v>
      </c>
      <c r="BL656" s="14" t="s">
        <v>123</v>
      </c>
      <c r="BM656" s="193" t="s">
        <v>1126</v>
      </c>
    </row>
    <row r="657" s="2" customFormat="1">
      <c r="A657" s="35"/>
      <c r="B657" s="36"/>
      <c r="C657" s="37"/>
      <c r="D657" s="195" t="s">
        <v>125</v>
      </c>
      <c r="E657" s="37"/>
      <c r="F657" s="196" t="s">
        <v>1125</v>
      </c>
      <c r="G657" s="37"/>
      <c r="H657" s="37"/>
      <c r="I657" s="197"/>
      <c r="J657" s="37"/>
      <c r="K657" s="37"/>
      <c r="L657" s="41"/>
      <c r="M657" s="198"/>
      <c r="N657" s="199"/>
      <c r="O657" s="81"/>
      <c r="P657" s="81"/>
      <c r="Q657" s="81"/>
      <c r="R657" s="81"/>
      <c r="S657" s="81"/>
      <c r="T657" s="82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T657" s="14" t="s">
        <v>125</v>
      </c>
      <c r="AU657" s="14" t="s">
        <v>72</v>
      </c>
    </row>
    <row r="658" s="2" customFormat="1" ht="24.15" customHeight="1">
      <c r="A658" s="35"/>
      <c r="B658" s="36"/>
      <c r="C658" s="182" t="s">
        <v>628</v>
      </c>
      <c r="D658" s="182" t="s">
        <v>118</v>
      </c>
      <c r="E658" s="183" t="s">
        <v>1127</v>
      </c>
      <c r="F658" s="184" t="s">
        <v>1128</v>
      </c>
      <c r="G658" s="185" t="s">
        <v>128</v>
      </c>
      <c r="H658" s="186">
        <v>50</v>
      </c>
      <c r="I658" s="187"/>
      <c r="J658" s="188">
        <f>ROUND(I658*H658,2)</f>
        <v>0</v>
      </c>
      <c r="K658" s="184" t="s">
        <v>122</v>
      </c>
      <c r="L658" s="41"/>
      <c r="M658" s="189" t="s">
        <v>19</v>
      </c>
      <c r="N658" s="190" t="s">
        <v>43</v>
      </c>
      <c r="O658" s="81"/>
      <c r="P658" s="191">
        <f>O658*H658</f>
        <v>0</v>
      </c>
      <c r="Q658" s="191">
        <v>0</v>
      </c>
      <c r="R658" s="191">
        <f>Q658*H658</f>
        <v>0</v>
      </c>
      <c r="S658" s="191">
        <v>0</v>
      </c>
      <c r="T658" s="192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93" t="s">
        <v>123</v>
      </c>
      <c r="AT658" s="193" t="s">
        <v>118</v>
      </c>
      <c r="AU658" s="193" t="s">
        <v>72</v>
      </c>
      <c r="AY658" s="14" t="s">
        <v>124</v>
      </c>
      <c r="BE658" s="194">
        <f>IF(N658="základní",J658,0)</f>
        <v>0</v>
      </c>
      <c r="BF658" s="194">
        <f>IF(N658="snížená",J658,0)</f>
        <v>0</v>
      </c>
      <c r="BG658" s="194">
        <f>IF(N658="zákl. přenesená",J658,0)</f>
        <v>0</v>
      </c>
      <c r="BH658" s="194">
        <f>IF(N658="sníž. přenesená",J658,0)</f>
        <v>0</v>
      </c>
      <c r="BI658" s="194">
        <f>IF(N658="nulová",J658,0)</f>
        <v>0</v>
      </c>
      <c r="BJ658" s="14" t="s">
        <v>79</v>
      </c>
      <c r="BK658" s="194">
        <f>ROUND(I658*H658,2)</f>
        <v>0</v>
      </c>
      <c r="BL658" s="14" t="s">
        <v>123</v>
      </c>
      <c r="BM658" s="193" t="s">
        <v>1129</v>
      </c>
    </row>
    <row r="659" s="2" customFormat="1">
      <c r="A659" s="35"/>
      <c r="B659" s="36"/>
      <c r="C659" s="37"/>
      <c r="D659" s="195" t="s">
        <v>125</v>
      </c>
      <c r="E659" s="37"/>
      <c r="F659" s="196" t="s">
        <v>1128</v>
      </c>
      <c r="G659" s="37"/>
      <c r="H659" s="37"/>
      <c r="I659" s="197"/>
      <c r="J659" s="37"/>
      <c r="K659" s="37"/>
      <c r="L659" s="41"/>
      <c r="M659" s="198"/>
      <c r="N659" s="199"/>
      <c r="O659" s="81"/>
      <c r="P659" s="81"/>
      <c r="Q659" s="81"/>
      <c r="R659" s="81"/>
      <c r="S659" s="81"/>
      <c r="T659" s="82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T659" s="14" t="s">
        <v>125</v>
      </c>
      <c r="AU659" s="14" t="s">
        <v>72</v>
      </c>
    </row>
    <row r="660" s="2" customFormat="1" ht="24.15" customHeight="1">
      <c r="A660" s="35"/>
      <c r="B660" s="36"/>
      <c r="C660" s="182" t="s">
        <v>1130</v>
      </c>
      <c r="D660" s="182" t="s">
        <v>118</v>
      </c>
      <c r="E660" s="183" t="s">
        <v>1131</v>
      </c>
      <c r="F660" s="184" t="s">
        <v>1132</v>
      </c>
      <c r="G660" s="185" t="s">
        <v>128</v>
      </c>
      <c r="H660" s="186">
        <v>50</v>
      </c>
      <c r="I660" s="187"/>
      <c r="J660" s="188">
        <f>ROUND(I660*H660,2)</f>
        <v>0</v>
      </c>
      <c r="K660" s="184" t="s">
        <v>122</v>
      </c>
      <c r="L660" s="41"/>
      <c r="M660" s="189" t="s">
        <v>19</v>
      </c>
      <c r="N660" s="190" t="s">
        <v>43</v>
      </c>
      <c r="O660" s="81"/>
      <c r="P660" s="191">
        <f>O660*H660</f>
        <v>0</v>
      </c>
      <c r="Q660" s="191">
        <v>0</v>
      </c>
      <c r="R660" s="191">
        <f>Q660*H660</f>
        <v>0</v>
      </c>
      <c r="S660" s="191">
        <v>0</v>
      </c>
      <c r="T660" s="192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93" t="s">
        <v>123</v>
      </c>
      <c r="AT660" s="193" t="s">
        <v>118</v>
      </c>
      <c r="AU660" s="193" t="s">
        <v>72</v>
      </c>
      <c r="AY660" s="14" t="s">
        <v>124</v>
      </c>
      <c r="BE660" s="194">
        <f>IF(N660="základní",J660,0)</f>
        <v>0</v>
      </c>
      <c r="BF660" s="194">
        <f>IF(N660="snížená",J660,0)</f>
        <v>0</v>
      </c>
      <c r="BG660" s="194">
        <f>IF(N660="zákl. přenesená",J660,0)</f>
        <v>0</v>
      </c>
      <c r="BH660" s="194">
        <f>IF(N660="sníž. přenesená",J660,0)</f>
        <v>0</v>
      </c>
      <c r="BI660" s="194">
        <f>IF(N660="nulová",J660,0)</f>
        <v>0</v>
      </c>
      <c r="BJ660" s="14" t="s">
        <v>79</v>
      </c>
      <c r="BK660" s="194">
        <f>ROUND(I660*H660,2)</f>
        <v>0</v>
      </c>
      <c r="BL660" s="14" t="s">
        <v>123</v>
      </c>
      <c r="BM660" s="193" t="s">
        <v>1133</v>
      </c>
    </row>
    <row r="661" s="2" customFormat="1">
      <c r="A661" s="35"/>
      <c r="B661" s="36"/>
      <c r="C661" s="37"/>
      <c r="D661" s="195" t="s">
        <v>125</v>
      </c>
      <c r="E661" s="37"/>
      <c r="F661" s="196" t="s">
        <v>1132</v>
      </c>
      <c r="G661" s="37"/>
      <c r="H661" s="37"/>
      <c r="I661" s="197"/>
      <c r="J661" s="37"/>
      <c r="K661" s="37"/>
      <c r="L661" s="41"/>
      <c r="M661" s="198"/>
      <c r="N661" s="199"/>
      <c r="O661" s="81"/>
      <c r="P661" s="81"/>
      <c r="Q661" s="81"/>
      <c r="R661" s="81"/>
      <c r="S661" s="81"/>
      <c r="T661" s="82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T661" s="14" t="s">
        <v>125</v>
      </c>
      <c r="AU661" s="14" t="s">
        <v>72</v>
      </c>
    </row>
    <row r="662" s="2" customFormat="1" ht="24.15" customHeight="1">
      <c r="A662" s="35"/>
      <c r="B662" s="36"/>
      <c r="C662" s="182" t="s">
        <v>632</v>
      </c>
      <c r="D662" s="182" t="s">
        <v>118</v>
      </c>
      <c r="E662" s="183" t="s">
        <v>1134</v>
      </c>
      <c r="F662" s="184" t="s">
        <v>1135</v>
      </c>
      <c r="G662" s="185" t="s">
        <v>128</v>
      </c>
      <c r="H662" s="186">
        <v>50</v>
      </c>
      <c r="I662" s="187"/>
      <c r="J662" s="188">
        <f>ROUND(I662*H662,2)</f>
        <v>0</v>
      </c>
      <c r="K662" s="184" t="s">
        <v>122</v>
      </c>
      <c r="L662" s="41"/>
      <c r="M662" s="189" t="s">
        <v>19</v>
      </c>
      <c r="N662" s="190" t="s">
        <v>43</v>
      </c>
      <c r="O662" s="81"/>
      <c r="P662" s="191">
        <f>O662*H662</f>
        <v>0</v>
      </c>
      <c r="Q662" s="191">
        <v>0</v>
      </c>
      <c r="R662" s="191">
        <f>Q662*H662</f>
        <v>0</v>
      </c>
      <c r="S662" s="191">
        <v>0</v>
      </c>
      <c r="T662" s="192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93" t="s">
        <v>123</v>
      </c>
      <c r="AT662" s="193" t="s">
        <v>118</v>
      </c>
      <c r="AU662" s="193" t="s">
        <v>72</v>
      </c>
      <c r="AY662" s="14" t="s">
        <v>124</v>
      </c>
      <c r="BE662" s="194">
        <f>IF(N662="základní",J662,0)</f>
        <v>0</v>
      </c>
      <c r="BF662" s="194">
        <f>IF(N662="snížená",J662,0)</f>
        <v>0</v>
      </c>
      <c r="BG662" s="194">
        <f>IF(N662="zákl. přenesená",J662,0)</f>
        <v>0</v>
      </c>
      <c r="BH662" s="194">
        <f>IF(N662="sníž. přenesená",J662,0)</f>
        <v>0</v>
      </c>
      <c r="BI662" s="194">
        <f>IF(N662="nulová",J662,0)</f>
        <v>0</v>
      </c>
      <c r="BJ662" s="14" t="s">
        <v>79</v>
      </c>
      <c r="BK662" s="194">
        <f>ROUND(I662*H662,2)</f>
        <v>0</v>
      </c>
      <c r="BL662" s="14" t="s">
        <v>123</v>
      </c>
      <c r="BM662" s="193" t="s">
        <v>1136</v>
      </c>
    </row>
    <row r="663" s="2" customFormat="1">
      <c r="A663" s="35"/>
      <c r="B663" s="36"/>
      <c r="C663" s="37"/>
      <c r="D663" s="195" t="s">
        <v>125</v>
      </c>
      <c r="E663" s="37"/>
      <c r="F663" s="196" t="s">
        <v>1135</v>
      </c>
      <c r="G663" s="37"/>
      <c r="H663" s="37"/>
      <c r="I663" s="197"/>
      <c r="J663" s="37"/>
      <c r="K663" s="37"/>
      <c r="L663" s="41"/>
      <c r="M663" s="198"/>
      <c r="N663" s="199"/>
      <c r="O663" s="81"/>
      <c r="P663" s="81"/>
      <c r="Q663" s="81"/>
      <c r="R663" s="81"/>
      <c r="S663" s="81"/>
      <c r="T663" s="82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14" t="s">
        <v>125</v>
      </c>
      <c r="AU663" s="14" t="s">
        <v>72</v>
      </c>
    </row>
    <row r="664" s="2" customFormat="1" ht="24.15" customHeight="1">
      <c r="A664" s="35"/>
      <c r="B664" s="36"/>
      <c r="C664" s="182" t="s">
        <v>1137</v>
      </c>
      <c r="D664" s="182" t="s">
        <v>118</v>
      </c>
      <c r="E664" s="183" t="s">
        <v>1138</v>
      </c>
      <c r="F664" s="184" t="s">
        <v>1139</v>
      </c>
      <c r="G664" s="185" t="s">
        <v>128</v>
      </c>
      <c r="H664" s="186">
        <v>50</v>
      </c>
      <c r="I664" s="187"/>
      <c r="J664" s="188">
        <f>ROUND(I664*H664,2)</f>
        <v>0</v>
      </c>
      <c r="K664" s="184" t="s">
        <v>122</v>
      </c>
      <c r="L664" s="41"/>
      <c r="M664" s="189" t="s">
        <v>19</v>
      </c>
      <c r="N664" s="190" t="s">
        <v>43</v>
      </c>
      <c r="O664" s="81"/>
      <c r="P664" s="191">
        <f>O664*H664</f>
        <v>0</v>
      </c>
      <c r="Q664" s="191">
        <v>0</v>
      </c>
      <c r="R664" s="191">
        <f>Q664*H664</f>
        <v>0</v>
      </c>
      <c r="S664" s="191">
        <v>0</v>
      </c>
      <c r="T664" s="192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93" t="s">
        <v>123</v>
      </c>
      <c r="AT664" s="193" t="s">
        <v>118</v>
      </c>
      <c r="AU664" s="193" t="s">
        <v>72</v>
      </c>
      <c r="AY664" s="14" t="s">
        <v>124</v>
      </c>
      <c r="BE664" s="194">
        <f>IF(N664="základní",J664,0)</f>
        <v>0</v>
      </c>
      <c r="BF664" s="194">
        <f>IF(N664="snížená",J664,0)</f>
        <v>0</v>
      </c>
      <c r="BG664" s="194">
        <f>IF(N664="zákl. přenesená",J664,0)</f>
        <v>0</v>
      </c>
      <c r="BH664" s="194">
        <f>IF(N664="sníž. přenesená",J664,0)</f>
        <v>0</v>
      </c>
      <c r="BI664" s="194">
        <f>IF(N664="nulová",J664,0)</f>
        <v>0</v>
      </c>
      <c r="BJ664" s="14" t="s">
        <v>79</v>
      </c>
      <c r="BK664" s="194">
        <f>ROUND(I664*H664,2)</f>
        <v>0</v>
      </c>
      <c r="BL664" s="14" t="s">
        <v>123</v>
      </c>
      <c r="BM664" s="193" t="s">
        <v>1140</v>
      </c>
    </row>
    <row r="665" s="2" customFormat="1">
      <c r="A665" s="35"/>
      <c r="B665" s="36"/>
      <c r="C665" s="37"/>
      <c r="D665" s="195" t="s">
        <v>125</v>
      </c>
      <c r="E665" s="37"/>
      <c r="F665" s="196" t="s">
        <v>1139</v>
      </c>
      <c r="G665" s="37"/>
      <c r="H665" s="37"/>
      <c r="I665" s="197"/>
      <c r="J665" s="37"/>
      <c r="K665" s="37"/>
      <c r="L665" s="41"/>
      <c r="M665" s="198"/>
      <c r="N665" s="199"/>
      <c r="O665" s="81"/>
      <c r="P665" s="81"/>
      <c r="Q665" s="81"/>
      <c r="R665" s="81"/>
      <c r="S665" s="81"/>
      <c r="T665" s="82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4" t="s">
        <v>125</v>
      </c>
      <c r="AU665" s="14" t="s">
        <v>72</v>
      </c>
    </row>
    <row r="666" s="2" customFormat="1" ht="24.15" customHeight="1">
      <c r="A666" s="35"/>
      <c r="B666" s="36"/>
      <c r="C666" s="182" t="s">
        <v>635</v>
      </c>
      <c r="D666" s="182" t="s">
        <v>118</v>
      </c>
      <c r="E666" s="183" t="s">
        <v>1141</v>
      </c>
      <c r="F666" s="184" t="s">
        <v>1142</v>
      </c>
      <c r="G666" s="185" t="s">
        <v>128</v>
      </c>
      <c r="H666" s="186">
        <v>50</v>
      </c>
      <c r="I666" s="187"/>
      <c r="J666" s="188">
        <f>ROUND(I666*H666,2)</f>
        <v>0</v>
      </c>
      <c r="K666" s="184" t="s">
        <v>122</v>
      </c>
      <c r="L666" s="41"/>
      <c r="M666" s="189" t="s">
        <v>19</v>
      </c>
      <c r="N666" s="190" t="s">
        <v>43</v>
      </c>
      <c r="O666" s="81"/>
      <c r="P666" s="191">
        <f>O666*H666</f>
        <v>0</v>
      </c>
      <c r="Q666" s="191">
        <v>0</v>
      </c>
      <c r="R666" s="191">
        <f>Q666*H666</f>
        <v>0</v>
      </c>
      <c r="S666" s="191">
        <v>0</v>
      </c>
      <c r="T666" s="192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93" t="s">
        <v>123</v>
      </c>
      <c r="AT666" s="193" t="s">
        <v>118</v>
      </c>
      <c r="AU666" s="193" t="s">
        <v>72</v>
      </c>
      <c r="AY666" s="14" t="s">
        <v>124</v>
      </c>
      <c r="BE666" s="194">
        <f>IF(N666="základní",J666,0)</f>
        <v>0</v>
      </c>
      <c r="BF666" s="194">
        <f>IF(N666="snížená",J666,0)</f>
        <v>0</v>
      </c>
      <c r="BG666" s="194">
        <f>IF(N666="zákl. přenesená",J666,0)</f>
        <v>0</v>
      </c>
      <c r="BH666" s="194">
        <f>IF(N666="sníž. přenesená",J666,0)</f>
        <v>0</v>
      </c>
      <c r="BI666" s="194">
        <f>IF(N666="nulová",J666,0)</f>
        <v>0</v>
      </c>
      <c r="BJ666" s="14" t="s">
        <v>79</v>
      </c>
      <c r="BK666" s="194">
        <f>ROUND(I666*H666,2)</f>
        <v>0</v>
      </c>
      <c r="BL666" s="14" t="s">
        <v>123</v>
      </c>
      <c r="BM666" s="193" t="s">
        <v>1143</v>
      </c>
    </row>
    <row r="667" s="2" customFormat="1">
      <c r="A667" s="35"/>
      <c r="B667" s="36"/>
      <c r="C667" s="37"/>
      <c r="D667" s="195" t="s">
        <v>125</v>
      </c>
      <c r="E667" s="37"/>
      <c r="F667" s="196" t="s">
        <v>1142</v>
      </c>
      <c r="G667" s="37"/>
      <c r="H667" s="37"/>
      <c r="I667" s="197"/>
      <c r="J667" s="37"/>
      <c r="K667" s="37"/>
      <c r="L667" s="41"/>
      <c r="M667" s="198"/>
      <c r="N667" s="199"/>
      <c r="O667" s="81"/>
      <c r="P667" s="81"/>
      <c r="Q667" s="81"/>
      <c r="R667" s="81"/>
      <c r="S667" s="81"/>
      <c r="T667" s="82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T667" s="14" t="s">
        <v>125</v>
      </c>
      <c r="AU667" s="14" t="s">
        <v>72</v>
      </c>
    </row>
    <row r="668" s="2" customFormat="1" ht="24.15" customHeight="1">
      <c r="A668" s="35"/>
      <c r="B668" s="36"/>
      <c r="C668" s="182" t="s">
        <v>1144</v>
      </c>
      <c r="D668" s="182" t="s">
        <v>118</v>
      </c>
      <c r="E668" s="183" t="s">
        <v>1145</v>
      </c>
      <c r="F668" s="184" t="s">
        <v>1146</v>
      </c>
      <c r="G668" s="185" t="s">
        <v>128</v>
      </c>
      <c r="H668" s="186">
        <v>50</v>
      </c>
      <c r="I668" s="187"/>
      <c r="J668" s="188">
        <f>ROUND(I668*H668,2)</f>
        <v>0</v>
      </c>
      <c r="K668" s="184" t="s">
        <v>122</v>
      </c>
      <c r="L668" s="41"/>
      <c r="M668" s="189" t="s">
        <v>19</v>
      </c>
      <c r="N668" s="190" t="s">
        <v>43</v>
      </c>
      <c r="O668" s="81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3" t="s">
        <v>123</v>
      </c>
      <c r="AT668" s="193" t="s">
        <v>118</v>
      </c>
      <c r="AU668" s="193" t="s">
        <v>72</v>
      </c>
      <c r="AY668" s="14" t="s">
        <v>124</v>
      </c>
      <c r="BE668" s="194">
        <f>IF(N668="základní",J668,0)</f>
        <v>0</v>
      </c>
      <c r="BF668" s="194">
        <f>IF(N668="snížená",J668,0)</f>
        <v>0</v>
      </c>
      <c r="BG668" s="194">
        <f>IF(N668="zákl. přenesená",J668,0)</f>
        <v>0</v>
      </c>
      <c r="BH668" s="194">
        <f>IF(N668="sníž. přenesená",J668,0)</f>
        <v>0</v>
      </c>
      <c r="BI668" s="194">
        <f>IF(N668="nulová",J668,0)</f>
        <v>0</v>
      </c>
      <c r="BJ668" s="14" t="s">
        <v>79</v>
      </c>
      <c r="BK668" s="194">
        <f>ROUND(I668*H668,2)</f>
        <v>0</v>
      </c>
      <c r="BL668" s="14" t="s">
        <v>123</v>
      </c>
      <c r="BM668" s="193" t="s">
        <v>1147</v>
      </c>
    </row>
    <row r="669" s="2" customFormat="1">
      <c r="A669" s="35"/>
      <c r="B669" s="36"/>
      <c r="C669" s="37"/>
      <c r="D669" s="195" t="s">
        <v>125</v>
      </c>
      <c r="E669" s="37"/>
      <c r="F669" s="196" t="s">
        <v>1146</v>
      </c>
      <c r="G669" s="37"/>
      <c r="H669" s="37"/>
      <c r="I669" s="197"/>
      <c r="J669" s="37"/>
      <c r="K669" s="37"/>
      <c r="L669" s="41"/>
      <c r="M669" s="198"/>
      <c r="N669" s="199"/>
      <c r="O669" s="81"/>
      <c r="P669" s="81"/>
      <c r="Q669" s="81"/>
      <c r="R669" s="81"/>
      <c r="S669" s="81"/>
      <c r="T669" s="82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4" t="s">
        <v>125</v>
      </c>
      <c r="AU669" s="14" t="s">
        <v>72</v>
      </c>
    </row>
    <row r="670" s="2" customFormat="1" ht="24.15" customHeight="1">
      <c r="A670" s="35"/>
      <c r="B670" s="36"/>
      <c r="C670" s="182" t="s">
        <v>639</v>
      </c>
      <c r="D670" s="182" t="s">
        <v>118</v>
      </c>
      <c r="E670" s="183" t="s">
        <v>1148</v>
      </c>
      <c r="F670" s="184" t="s">
        <v>1149</v>
      </c>
      <c r="G670" s="185" t="s">
        <v>128</v>
      </c>
      <c r="H670" s="186">
        <v>500</v>
      </c>
      <c r="I670" s="187"/>
      <c r="J670" s="188">
        <f>ROUND(I670*H670,2)</f>
        <v>0</v>
      </c>
      <c r="K670" s="184" t="s">
        <v>122</v>
      </c>
      <c r="L670" s="41"/>
      <c r="M670" s="189" t="s">
        <v>19</v>
      </c>
      <c r="N670" s="190" t="s">
        <v>43</v>
      </c>
      <c r="O670" s="81"/>
      <c r="P670" s="191">
        <f>O670*H670</f>
        <v>0</v>
      </c>
      <c r="Q670" s="191">
        <v>0</v>
      </c>
      <c r="R670" s="191">
        <f>Q670*H670</f>
        <v>0</v>
      </c>
      <c r="S670" s="191">
        <v>0</v>
      </c>
      <c r="T670" s="192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93" t="s">
        <v>123</v>
      </c>
      <c r="AT670" s="193" t="s">
        <v>118</v>
      </c>
      <c r="AU670" s="193" t="s">
        <v>72</v>
      </c>
      <c r="AY670" s="14" t="s">
        <v>124</v>
      </c>
      <c r="BE670" s="194">
        <f>IF(N670="základní",J670,0)</f>
        <v>0</v>
      </c>
      <c r="BF670" s="194">
        <f>IF(N670="snížená",J670,0)</f>
        <v>0</v>
      </c>
      <c r="BG670" s="194">
        <f>IF(N670="zákl. přenesená",J670,0)</f>
        <v>0</v>
      </c>
      <c r="BH670" s="194">
        <f>IF(N670="sníž. přenesená",J670,0)</f>
        <v>0</v>
      </c>
      <c r="BI670" s="194">
        <f>IF(N670="nulová",J670,0)</f>
        <v>0</v>
      </c>
      <c r="BJ670" s="14" t="s">
        <v>79</v>
      </c>
      <c r="BK670" s="194">
        <f>ROUND(I670*H670,2)</f>
        <v>0</v>
      </c>
      <c r="BL670" s="14" t="s">
        <v>123</v>
      </c>
      <c r="BM670" s="193" t="s">
        <v>1150</v>
      </c>
    </row>
    <row r="671" s="2" customFormat="1">
      <c r="A671" s="35"/>
      <c r="B671" s="36"/>
      <c r="C671" s="37"/>
      <c r="D671" s="195" t="s">
        <v>125</v>
      </c>
      <c r="E671" s="37"/>
      <c r="F671" s="196" t="s">
        <v>1149</v>
      </c>
      <c r="G671" s="37"/>
      <c r="H671" s="37"/>
      <c r="I671" s="197"/>
      <c r="J671" s="37"/>
      <c r="K671" s="37"/>
      <c r="L671" s="41"/>
      <c r="M671" s="198"/>
      <c r="N671" s="199"/>
      <c r="O671" s="81"/>
      <c r="P671" s="81"/>
      <c r="Q671" s="81"/>
      <c r="R671" s="81"/>
      <c r="S671" s="81"/>
      <c r="T671" s="82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T671" s="14" t="s">
        <v>125</v>
      </c>
      <c r="AU671" s="14" t="s">
        <v>72</v>
      </c>
    </row>
    <row r="672" s="2" customFormat="1" ht="24.15" customHeight="1">
      <c r="A672" s="35"/>
      <c r="B672" s="36"/>
      <c r="C672" s="182" t="s">
        <v>1151</v>
      </c>
      <c r="D672" s="182" t="s">
        <v>118</v>
      </c>
      <c r="E672" s="183" t="s">
        <v>1152</v>
      </c>
      <c r="F672" s="184" t="s">
        <v>1153</v>
      </c>
      <c r="G672" s="185" t="s">
        <v>128</v>
      </c>
      <c r="H672" s="186">
        <v>500</v>
      </c>
      <c r="I672" s="187"/>
      <c r="J672" s="188">
        <f>ROUND(I672*H672,2)</f>
        <v>0</v>
      </c>
      <c r="K672" s="184" t="s">
        <v>122</v>
      </c>
      <c r="L672" s="41"/>
      <c r="M672" s="189" t="s">
        <v>19</v>
      </c>
      <c r="N672" s="190" t="s">
        <v>43</v>
      </c>
      <c r="O672" s="81"/>
      <c r="P672" s="191">
        <f>O672*H672</f>
        <v>0</v>
      </c>
      <c r="Q672" s="191">
        <v>0</v>
      </c>
      <c r="R672" s="191">
        <f>Q672*H672</f>
        <v>0</v>
      </c>
      <c r="S672" s="191">
        <v>0</v>
      </c>
      <c r="T672" s="192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93" t="s">
        <v>123</v>
      </c>
      <c r="AT672" s="193" t="s">
        <v>118</v>
      </c>
      <c r="AU672" s="193" t="s">
        <v>72</v>
      </c>
      <c r="AY672" s="14" t="s">
        <v>124</v>
      </c>
      <c r="BE672" s="194">
        <f>IF(N672="základní",J672,0)</f>
        <v>0</v>
      </c>
      <c r="BF672" s="194">
        <f>IF(N672="snížená",J672,0)</f>
        <v>0</v>
      </c>
      <c r="BG672" s="194">
        <f>IF(N672="zákl. přenesená",J672,0)</f>
        <v>0</v>
      </c>
      <c r="BH672" s="194">
        <f>IF(N672="sníž. přenesená",J672,0)</f>
        <v>0</v>
      </c>
      <c r="BI672" s="194">
        <f>IF(N672="nulová",J672,0)</f>
        <v>0</v>
      </c>
      <c r="BJ672" s="14" t="s">
        <v>79</v>
      </c>
      <c r="BK672" s="194">
        <f>ROUND(I672*H672,2)</f>
        <v>0</v>
      </c>
      <c r="BL672" s="14" t="s">
        <v>123</v>
      </c>
      <c r="BM672" s="193" t="s">
        <v>1154</v>
      </c>
    </row>
    <row r="673" s="2" customFormat="1">
      <c r="A673" s="35"/>
      <c r="B673" s="36"/>
      <c r="C673" s="37"/>
      <c r="D673" s="195" t="s">
        <v>125</v>
      </c>
      <c r="E673" s="37"/>
      <c r="F673" s="196" t="s">
        <v>1153</v>
      </c>
      <c r="G673" s="37"/>
      <c r="H673" s="37"/>
      <c r="I673" s="197"/>
      <c r="J673" s="37"/>
      <c r="K673" s="37"/>
      <c r="L673" s="41"/>
      <c r="M673" s="198"/>
      <c r="N673" s="199"/>
      <c r="O673" s="81"/>
      <c r="P673" s="81"/>
      <c r="Q673" s="81"/>
      <c r="R673" s="81"/>
      <c r="S673" s="81"/>
      <c r="T673" s="82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4" t="s">
        <v>125</v>
      </c>
      <c r="AU673" s="14" t="s">
        <v>72</v>
      </c>
    </row>
    <row r="674" s="2" customFormat="1" ht="24.15" customHeight="1">
      <c r="A674" s="35"/>
      <c r="B674" s="36"/>
      <c r="C674" s="182" t="s">
        <v>642</v>
      </c>
      <c r="D674" s="182" t="s">
        <v>118</v>
      </c>
      <c r="E674" s="183" t="s">
        <v>1155</v>
      </c>
      <c r="F674" s="184" t="s">
        <v>1156</v>
      </c>
      <c r="G674" s="185" t="s">
        <v>128</v>
      </c>
      <c r="H674" s="186">
        <v>500</v>
      </c>
      <c r="I674" s="187"/>
      <c r="J674" s="188">
        <f>ROUND(I674*H674,2)</f>
        <v>0</v>
      </c>
      <c r="K674" s="184" t="s">
        <v>122</v>
      </c>
      <c r="L674" s="41"/>
      <c r="M674" s="189" t="s">
        <v>19</v>
      </c>
      <c r="N674" s="190" t="s">
        <v>43</v>
      </c>
      <c r="O674" s="81"/>
      <c r="P674" s="191">
        <f>O674*H674</f>
        <v>0</v>
      </c>
      <c r="Q674" s="191">
        <v>0</v>
      </c>
      <c r="R674" s="191">
        <f>Q674*H674</f>
        <v>0</v>
      </c>
      <c r="S674" s="191">
        <v>0</v>
      </c>
      <c r="T674" s="192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93" t="s">
        <v>123</v>
      </c>
      <c r="AT674" s="193" t="s">
        <v>118</v>
      </c>
      <c r="AU674" s="193" t="s">
        <v>72</v>
      </c>
      <c r="AY674" s="14" t="s">
        <v>124</v>
      </c>
      <c r="BE674" s="194">
        <f>IF(N674="základní",J674,0)</f>
        <v>0</v>
      </c>
      <c r="BF674" s="194">
        <f>IF(N674="snížená",J674,0)</f>
        <v>0</v>
      </c>
      <c r="BG674" s="194">
        <f>IF(N674="zákl. přenesená",J674,0)</f>
        <v>0</v>
      </c>
      <c r="BH674" s="194">
        <f>IF(N674="sníž. přenesená",J674,0)</f>
        <v>0</v>
      </c>
      <c r="BI674" s="194">
        <f>IF(N674="nulová",J674,0)</f>
        <v>0</v>
      </c>
      <c r="BJ674" s="14" t="s">
        <v>79</v>
      </c>
      <c r="BK674" s="194">
        <f>ROUND(I674*H674,2)</f>
        <v>0</v>
      </c>
      <c r="BL674" s="14" t="s">
        <v>123</v>
      </c>
      <c r="BM674" s="193" t="s">
        <v>1157</v>
      </c>
    </row>
    <row r="675" s="2" customFormat="1">
      <c r="A675" s="35"/>
      <c r="B675" s="36"/>
      <c r="C675" s="37"/>
      <c r="D675" s="195" t="s">
        <v>125</v>
      </c>
      <c r="E675" s="37"/>
      <c r="F675" s="196" t="s">
        <v>1156</v>
      </c>
      <c r="G675" s="37"/>
      <c r="H675" s="37"/>
      <c r="I675" s="197"/>
      <c r="J675" s="37"/>
      <c r="K675" s="37"/>
      <c r="L675" s="41"/>
      <c r="M675" s="198"/>
      <c r="N675" s="199"/>
      <c r="O675" s="81"/>
      <c r="P675" s="81"/>
      <c r="Q675" s="81"/>
      <c r="R675" s="81"/>
      <c r="S675" s="81"/>
      <c r="T675" s="82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T675" s="14" t="s">
        <v>125</v>
      </c>
      <c r="AU675" s="14" t="s">
        <v>72</v>
      </c>
    </row>
    <row r="676" s="2" customFormat="1" ht="24.15" customHeight="1">
      <c r="A676" s="35"/>
      <c r="B676" s="36"/>
      <c r="C676" s="182" t="s">
        <v>1158</v>
      </c>
      <c r="D676" s="182" t="s">
        <v>118</v>
      </c>
      <c r="E676" s="183" t="s">
        <v>1159</v>
      </c>
      <c r="F676" s="184" t="s">
        <v>1160</v>
      </c>
      <c r="G676" s="185" t="s">
        <v>128</v>
      </c>
      <c r="H676" s="186">
        <v>500</v>
      </c>
      <c r="I676" s="187"/>
      <c r="J676" s="188">
        <f>ROUND(I676*H676,2)</f>
        <v>0</v>
      </c>
      <c r="K676" s="184" t="s">
        <v>122</v>
      </c>
      <c r="L676" s="41"/>
      <c r="M676" s="189" t="s">
        <v>19</v>
      </c>
      <c r="N676" s="190" t="s">
        <v>43</v>
      </c>
      <c r="O676" s="81"/>
      <c r="P676" s="191">
        <f>O676*H676</f>
        <v>0</v>
      </c>
      <c r="Q676" s="191">
        <v>0</v>
      </c>
      <c r="R676" s="191">
        <f>Q676*H676</f>
        <v>0</v>
      </c>
      <c r="S676" s="191">
        <v>0</v>
      </c>
      <c r="T676" s="192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93" t="s">
        <v>123</v>
      </c>
      <c r="AT676" s="193" t="s">
        <v>118</v>
      </c>
      <c r="AU676" s="193" t="s">
        <v>72</v>
      </c>
      <c r="AY676" s="14" t="s">
        <v>124</v>
      </c>
      <c r="BE676" s="194">
        <f>IF(N676="základní",J676,0)</f>
        <v>0</v>
      </c>
      <c r="BF676" s="194">
        <f>IF(N676="snížená",J676,0)</f>
        <v>0</v>
      </c>
      <c r="BG676" s="194">
        <f>IF(N676="zákl. přenesená",J676,0)</f>
        <v>0</v>
      </c>
      <c r="BH676" s="194">
        <f>IF(N676="sníž. přenesená",J676,0)</f>
        <v>0</v>
      </c>
      <c r="BI676" s="194">
        <f>IF(N676="nulová",J676,0)</f>
        <v>0</v>
      </c>
      <c r="BJ676" s="14" t="s">
        <v>79</v>
      </c>
      <c r="BK676" s="194">
        <f>ROUND(I676*H676,2)</f>
        <v>0</v>
      </c>
      <c r="BL676" s="14" t="s">
        <v>123</v>
      </c>
      <c r="BM676" s="193" t="s">
        <v>1161</v>
      </c>
    </row>
    <row r="677" s="2" customFormat="1">
      <c r="A677" s="35"/>
      <c r="B677" s="36"/>
      <c r="C677" s="37"/>
      <c r="D677" s="195" t="s">
        <v>125</v>
      </c>
      <c r="E677" s="37"/>
      <c r="F677" s="196" t="s">
        <v>1160</v>
      </c>
      <c r="G677" s="37"/>
      <c r="H677" s="37"/>
      <c r="I677" s="197"/>
      <c r="J677" s="37"/>
      <c r="K677" s="37"/>
      <c r="L677" s="41"/>
      <c r="M677" s="198"/>
      <c r="N677" s="199"/>
      <c r="O677" s="81"/>
      <c r="P677" s="81"/>
      <c r="Q677" s="81"/>
      <c r="R677" s="81"/>
      <c r="S677" s="81"/>
      <c r="T677" s="82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4" t="s">
        <v>125</v>
      </c>
      <c r="AU677" s="14" t="s">
        <v>72</v>
      </c>
    </row>
    <row r="678" s="2" customFormat="1" ht="24.15" customHeight="1">
      <c r="A678" s="35"/>
      <c r="B678" s="36"/>
      <c r="C678" s="182" t="s">
        <v>646</v>
      </c>
      <c r="D678" s="182" t="s">
        <v>118</v>
      </c>
      <c r="E678" s="183" t="s">
        <v>1162</v>
      </c>
      <c r="F678" s="184" t="s">
        <v>1163</v>
      </c>
      <c r="G678" s="185" t="s">
        <v>128</v>
      </c>
      <c r="H678" s="186">
        <v>500</v>
      </c>
      <c r="I678" s="187"/>
      <c r="J678" s="188">
        <f>ROUND(I678*H678,2)</f>
        <v>0</v>
      </c>
      <c r="K678" s="184" t="s">
        <v>122</v>
      </c>
      <c r="L678" s="41"/>
      <c r="M678" s="189" t="s">
        <v>19</v>
      </c>
      <c r="N678" s="190" t="s">
        <v>43</v>
      </c>
      <c r="O678" s="81"/>
      <c r="P678" s="191">
        <f>O678*H678</f>
        <v>0</v>
      </c>
      <c r="Q678" s="191">
        <v>0</v>
      </c>
      <c r="R678" s="191">
        <f>Q678*H678</f>
        <v>0</v>
      </c>
      <c r="S678" s="191">
        <v>0</v>
      </c>
      <c r="T678" s="192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3" t="s">
        <v>123</v>
      </c>
      <c r="AT678" s="193" t="s">
        <v>118</v>
      </c>
      <c r="AU678" s="193" t="s">
        <v>72</v>
      </c>
      <c r="AY678" s="14" t="s">
        <v>124</v>
      </c>
      <c r="BE678" s="194">
        <f>IF(N678="základní",J678,0)</f>
        <v>0</v>
      </c>
      <c r="BF678" s="194">
        <f>IF(N678="snížená",J678,0)</f>
        <v>0</v>
      </c>
      <c r="BG678" s="194">
        <f>IF(N678="zákl. přenesená",J678,0)</f>
        <v>0</v>
      </c>
      <c r="BH678" s="194">
        <f>IF(N678="sníž. přenesená",J678,0)</f>
        <v>0</v>
      </c>
      <c r="BI678" s="194">
        <f>IF(N678="nulová",J678,0)</f>
        <v>0</v>
      </c>
      <c r="BJ678" s="14" t="s">
        <v>79</v>
      </c>
      <c r="BK678" s="194">
        <f>ROUND(I678*H678,2)</f>
        <v>0</v>
      </c>
      <c r="BL678" s="14" t="s">
        <v>123</v>
      </c>
      <c r="BM678" s="193" t="s">
        <v>1164</v>
      </c>
    </row>
    <row r="679" s="2" customFormat="1">
      <c r="A679" s="35"/>
      <c r="B679" s="36"/>
      <c r="C679" s="37"/>
      <c r="D679" s="195" t="s">
        <v>125</v>
      </c>
      <c r="E679" s="37"/>
      <c r="F679" s="196" t="s">
        <v>1163</v>
      </c>
      <c r="G679" s="37"/>
      <c r="H679" s="37"/>
      <c r="I679" s="197"/>
      <c r="J679" s="37"/>
      <c r="K679" s="37"/>
      <c r="L679" s="41"/>
      <c r="M679" s="198"/>
      <c r="N679" s="199"/>
      <c r="O679" s="81"/>
      <c r="P679" s="81"/>
      <c r="Q679" s="81"/>
      <c r="R679" s="81"/>
      <c r="S679" s="81"/>
      <c r="T679" s="82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T679" s="14" t="s">
        <v>125</v>
      </c>
      <c r="AU679" s="14" t="s">
        <v>72</v>
      </c>
    </row>
    <row r="680" s="2" customFormat="1" ht="24.15" customHeight="1">
      <c r="A680" s="35"/>
      <c r="B680" s="36"/>
      <c r="C680" s="182" t="s">
        <v>1165</v>
      </c>
      <c r="D680" s="182" t="s">
        <v>118</v>
      </c>
      <c r="E680" s="183" t="s">
        <v>1166</v>
      </c>
      <c r="F680" s="184" t="s">
        <v>1167</v>
      </c>
      <c r="G680" s="185" t="s">
        <v>128</v>
      </c>
      <c r="H680" s="186">
        <v>200</v>
      </c>
      <c r="I680" s="187"/>
      <c r="J680" s="188">
        <f>ROUND(I680*H680,2)</f>
        <v>0</v>
      </c>
      <c r="K680" s="184" t="s">
        <v>122</v>
      </c>
      <c r="L680" s="41"/>
      <c r="M680" s="189" t="s">
        <v>19</v>
      </c>
      <c r="N680" s="190" t="s">
        <v>43</v>
      </c>
      <c r="O680" s="81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93" t="s">
        <v>123</v>
      </c>
      <c r="AT680" s="193" t="s">
        <v>118</v>
      </c>
      <c r="AU680" s="193" t="s">
        <v>72</v>
      </c>
      <c r="AY680" s="14" t="s">
        <v>124</v>
      </c>
      <c r="BE680" s="194">
        <f>IF(N680="základní",J680,0)</f>
        <v>0</v>
      </c>
      <c r="BF680" s="194">
        <f>IF(N680="snížená",J680,0)</f>
        <v>0</v>
      </c>
      <c r="BG680" s="194">
        <f>IF(N680="zákl. přenesená",J680,0)</f>
        <v>0</v>
      </c>
      <c r="BH680" s="194">
        <f>IF(N680="sníž. přenesená",J680,0)</f>
        <v>0</v>
      </c>
      <c r="BI680" s="194">
        <f>IF(N680="nulová",J680,0)</f>
        <v>0</v>
      </c>
      <c r="BJ680" s="14" t="s">
        <v>79</v>
      </c>
      <c r="BK680" s="194">
        <f>ROUND(I680*H680,2)</f>
        <v>0</v>
      </c>
      <c r="BL680" s="14" t="s">
        <v>123</v>
      </c>
      <c r="BM680" s="193" t="s">
        <v>1168</v>
      </c>
    </row>
    <row r="681" s="2" customFormat="1">
      <c r="A681" s="35"/>
      <c r="B681" s="36"/>
      <c r="C681" s="37"/>
      <c r="D681" s="195" t="s">
        <v>125</v>
      </c>
      <c r="E681" s="37"/>
      <c r="F681" s="196" t="s">
        <v>1167</v>
      </c>
      <c r="G681" s="37"/>
      <c r="H681" s="37"/>
      <c r="I681" s="197"/>
      <c r="J681" s="37"/>
      <c r="K681" s="37"/>
      <c r="L681" s="41"/>
      <c r="M681" s="198"/>
      <c r="N681" s="199"/>
      <c r="O681" s="81"/>
      <c r="P681" s="81"/>
      <c r="Q681" s="81"/>
      <c r="R681" s="81"/>
      <c r="S681" s="81"/>
      <c r="T681" s="82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T681" s="14" t="s">
        <v>125</v>
      </c>
      <c r="AU681" s="14" t="s">
        <v>72</v>
      </c>
    </row>
    <row r="682" s="2" customFormat="1" ht="24.15" customHeight="1">
      <c r="A682" s="35"/>
      <c r="B682" s="36"/>
      <c r="C682" s="182" t="s">
        <v>649</v>
      </c>
      <c r="D682" s="182" t="s">
        <v>118</v>
      </c>
      <c r="E682" s="183" t="s">
        <v>1169</v>
      </c>
      <c r="F682" s="184" t="s">
        <v>1170</v>
      </c>
      <c r="G682" s="185" t="s">
        <v>128</v>
      </c>
      <c r="H682" s="186">
        <v>1400</v>
      </c>
      <c r="I682" s="187"/>
      <c r="J682" s="188">
        <f>ROUND(I682*H682,2)</f>
        <v>0</v>
      </c>
      <c r="K682" s="184" t="s">
        <v>122</v>
      </c>
      <c r="L682" s="41"/>
      <c r="M682" s="189" t="s">
        <v>19</v>
      </c>
      <c r="N682" s="190" t="s">
        <v>43</v>
      </c>
      <c r="O682" s="81"/>
      <c r="P682" s="191">
        <f>O682*H682</f>
        <v>0</v>
      </c>
      <c r="Q682" s="191">
        <v>0</v>
      </c>
      <c r="R682" s="191">
        <f>Q682*H682</f>
        <v>0</v>
      </c>
      <c r="S682" s="191">
        <v>0</v>
      </c>
      <c r="T682" s="192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3" t="s">
        <v>123</v>
      </c>
      <c r="AT682" s="193" t="s">
        <v>118</v>
      </c>
      <c r="AU682" s="193" t="s">
        <v>72</v>
      </c>
      <c r="AY682" s="14" t="s">
        <v>124</v>
      </c>
      <c r="BE682" s="194">
        <f>IF(N682="základní",J682,0)</f>
        <v>0</v>
      </c>
      <c r="BF682" s="194">
        <f>IF(N682="snížená",J682,0)</f>
        <v>0</v>
      </c>
      <c r="BG682" s="194">
        <f>IF(N682="zákl. přenesená",J682,0)</f>
        <v>0</v>
      </c>
      <c r="BH682" s="194">
        <f>IF(N682="sníž. přenesená",J682,0)</f>
        <v>0</v>
      </c>
      <c r="BI682" s="194">
        <f>IF(N682="nulová",J682,0)</f>
        <v>0</v>
      </c>
      <c r="BJ682" s="14" t="s">
        <v>79</v>
      </c>
      <c r="BK682" s="194">
        <f>ROUND(I682*H682,2)</f>
        <v>0</v>
      </c>
      <c r="BL682" s="14" t="s">
        <v>123</v>
      </c>
      <c r="BM682" s="193" t="s">
        <v>1171</v>
      </c>
    </row>
    <row r="683" s="2" customFormat="1">
      <c r="A683" s="35"/>
      <c r="B683" s="36"/>
      <c r="C683" s="37"/>
      <c r="D683" s="195" t="s">
        <v>125</v>
      </c>
      <c r="E683" s="37"/>
      <c r="F683" s="196" t="s">
        <v>1170</v>
      </c>
      <c r="G683" s="37"/>
      <c r="H683" s="37"/>
      <c r="I683" s="197"/>
      <c r="J683" s="37"/>
      <c r="K683" s="37"/>
      <c r="L683" s="41"/>
      <c r="M683" s="198"/>
      <c r="N683" s="199"/>
      <c r="O683" s="81"/>
      <c r="P683" s="81"/>
      <c r="Q683" s="81"/>
      <c r="R683" s="81"/>
      <c r="S683" s="81"/>
      <c r="T683" s="82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14" t="s">
        <v>125</v>
      </c>
      <c r="AU683" s="14" t="s">
        <v>72</v>
      </c>
    </row>
    <row r="684" s="2" customFormat="1" ht="24.15" customHeight="1">
      <c r="A684" s="35"/>
      <c r="B684" s="36"/>
      <c r="C684" s="182" t="s">
        <v>1172</v>
      </c>
      <c r="D684" s="182" t="s">
        <v>118</v>
      </c>
      <c r="E684" s="183" t="s">
        <v>1173</v>
      </c>
      <c r="F684" s="184" t="s">
        <v>1174</v>
      </c>
      <c r="G684" s="185" t="s">
        <v>128</v>
      </c>
      <c r="H684" s="186">
        <v>1400</v>
      </c>
      <c r="I684" s="187"/>
      <c r="J684" s="188">
        <f>ROUND(I684*H684,2)</f>
        <v>0</v>
      </c>
      <c r="K684" s="184" t="s">
        <v>122</v>
      </c>
      <c r="L684" s="41"/>
      <c r="M684" s="189" t="s">
        <v>19</v>
      </c>
      <c r="N684" s="190" t="s">
        <v>43</v>
      </c>
      <c r="O684" s="81"/>
      <c r="P684" s="191">
        <f>O684*H684</f>
        <v>0</v>
      </c>
      <c r="Q684" s="191">
        <v>0</v>
      </c>
      <c r="R684" s="191">
        <f>Q684*H684</f>
        <v>0</v>
      </c>
      <c r="S684" s="191">
        <v>0</v>
      </c>
      <c r="T684" s="192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93" t="s">
        <v>123</v>
      </c>
      <c r="AT684" s="193" t="s">
        <v>118</v>
      </c>
      <c r="AU684" s="193" t="s">
        <v>72</v>
      </c>
      <c r="AY684" s="14" t="s">
        <v>124</v>
      </c>
      <c r="BE684" s="194">
        <f>IF(N684="základní",J684,0)</f>
        <v>0</v>
      </c>
      <c r="BF684" s="194">
        <f>IF(N684="snížená",J684,0)</f>
        <v>0</v>
      </c>
      <c r="BG684" s="194">
        <f>IF(N684="zákl. přenesená",J684,0)</f>
        <v>0</v>
      </c>
      <c r="BH684" s="194">
        <f>IF(N684="sníž. přenesená",J684,0)</f>
        <v>0</v>
      </c>
      <c r="BI684" s="194">
        <f>IF(N684="nulová",J684,0)</f>
        <v>0</v>
      </c>
      <c r="BJ684" s="14" t="s">
        <v>79</v>
      </c>
      <c r="BK684" s="194">
        <f>ROUND(I684*H684,2)</f>
        <v>0</v>
      </c>
      <c r="BL684" s="14" t="s">
        <v>123</v>
      </c>
      <c r="BM684" s="193" t="s">
        <v>1175</v>
      </c>
    </row>
    <row r="685" s="2" customFormat="1">
      <c r="A685" s="35"/>
      <c r="B685" s="36"/>
      <c r="C685" s="37"/>
      <c r="D685" s="195" t="s">
        <v>125</v>
      </c>
      <c r="E685" s="37"/>
      <c r="F685" s="196" t="s">
        <v>1174</v>
      </c>
      <c r="G685" s="37"/>
      <c r="H685" s="37"/>
      <c r="I685" s="197"/>
      <c r="J685" s="37"/>
      <c r="K685" s="37"/>
      <c r="L685" s="41"/>
      <c r="M685" s="198"/>
      <c r="N685" s="199"/>
      <c r="O685" s="81"/>
      <c r="P685" s="81"/>
      <c r="Q685" s="81"/>
      <c r="R685" s="81"/>
      <c r="S685" s="81"/>
      <c r="T685" s="82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4" t="s">
        <v>125</v>
      </c>
      <c r="AU685" s="14" t="s">
        <v>72</v>
      </c>
    </row>
    <row r="686" s="2" customFormat="1" ht="24.15" customHeight="1">
      <c r="A686" s="35"/>
      <c r="B686" s="36"/>
      <c r="C686" s="182" t="s">
        <v>654</v>
      </c>
      <c r="D686" s="182" t="s">
        <v>118</v>
      </c>
      <c r="E686" s="183" t="s">
        <v>1176</v>
      </c>
      <c r="F686" s="184" t="s">
        <v>1177</v>
      </c>
      <c r="G686" s="185" t="s">
        <v>128</v>
      </c>
      <c r="H686" s="186">
        <v>1400</v>
      </c>
      <c r="I686" s="187"/>
      <c r="J686" s="188">
        <f>ROUND(I686*H686,2)</f>
        <v>0</v>
      </c>
      <c r="K686" s="184" t="s">
        <v>122</v>
      </c>
      <c r="L686" s="41"/>
      <c r="M686" s="189" t="s">
        <v>19</v>
      </c>
      <c r="N686" s="190" t="s">
        <v>43</v>
      </c>
      <c r="O686" s="81"/>
      <c r="P686" s="191">
        <f>O686*H686</f>
        <v>0</v>
      </c>
      <c r="Q686" s="191">
        <v>0</v>
      </c>
      <c r="R686" s="191">
        <f>Q686*H686</f>
        <v>0</v>
      </c>
      <c r="S686" s="191">
        <v>0</v>
      </c>
      <c r="T686" s="192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93" t="s">
        <v>123</v>
      </c>
      <c r="AT686" s="193" t="s">
        <v>118</v>
      </c>
      <c r="AU686" s="193" t="s">
        <v>72</v>
      </c>
      <c r="AY686" s="14" t="s">
        <v>124</v>
      </c>
      <c r="BE686" s="194">
        <f>IF(N686="základní",J686,0)</f>
        <v>0</v>
      </c>
      <c r="BF686" s="194">
        <f>IF(N686="snížená",J686,0)</f>
        <v>0</v>
      </c>
      <c r="BG686" s="194">
        <f>IF(N686="zákl. přenesená",J686,0)</f>
        <v>0</v>
      </c>
      <c r="BH686" s="194">
        <f>IF(N686="sníž. přenesená",J686,0)</f>
        <v>0</v>
      </c>
      <c r="BI686" s="194">
        <f>IF(N686="nulová",J686,0)</f>
        <v>0</v>
      </c>
      <c r="BJ686" s="14" t="s">
        <v>79</v>
      </c>
      <c r="BK686" s="194">
        <f>ROUND(I686*H686,2)</f>
        <v>0</v>
      </c>
      <c r="BL686" s="14" t="s">
        <v>123</v>
      </c>
      <c r="BM686" s="193" t="s">
        <v>1178</v>
      </c>
    </row>
    <row r="687" s="2" customFormat="1">
      <c r="A687" s="35"/>
      <c r="B687" s="36"/>
      <c r="C687" s="37"/>
      <c r="D687" s="195" t="s">
        <v>125</v>
      </c>
      <c r="E687" s="37"/>
      <c r="F687" s="196" t="s">
        <v>1177</v>
      </c>
      <c r="G687" s="37"/>
      <c r="H687" s="37"/>
      <c r="I687" s="197"/>
      <c r="J687" s="37"/>
      <c r="K687" s="37"/>
      <c r="L687" s="41"/>
      <c r="M687" s="198"/>
      <c r="N687" s="199"/>
      <c r="O687" s="81"/>
      <c r="P687" s="81"/>
      <c r="Q687" s="81"/>
      <c r="R687" s="81"/>
      <c r="S687" s="81"/>
      <c r="T687" s="82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T687" s="14" t="s">
        <v>125</v>
      </c>
      <c r="AU687" s="14" t="s">
        <v>72</v>
      </c>
    </row>
    <row r="688" s="2" customFormat="1" ht="24.15" customHeight="1">
      <c r="A688" s="35"/>
      <c r="B688" s="36"/>
      <c r="C688" s="182" t="s">
        <v>1179</v>
      </c>
      <c r="D688" s="182" t="s">
        <v>118</v>
      </c>
      <c r="E688" s="183" t="s">
        <v>1180</v>
      </c>
      <c r="F688" s="184" t="s">
        <v>1181</v>
      </c>
      <c r="G688" s="185" t="s">
        <v>128</v>
      </c>
      <c r="H688" s="186">
        <v>100</v>
      </c>
      <c r="I688" s="187"/>
      <c r="J688" s="188">
        <f>ROUND(I688*H688,2)</f>
        <v>0</v>
      </c>
      <c r="K688" s="184" t="s">
        <v>122</v>
      </c>
      <c r="L688" s="41"/>
      <c r="M688" s="189" t="s">
        <v>19</v>
      </c>
      <c r="N688" s="190" t="s">
        <v>43</v>
      </c>
      <c r="O688" s="81"/>
      <c r="P688" s="191">
        <f>O688*H688</f>
        <v>0</v>
      </c>
      <c r="Q688" s="191">
        <v>0</v>
      </c>
      <c r="R688" s="191">
        <f>Q688*H688</f>
        <v>0</v>
      </c>
      <c r="S688" s="191">
        <v>0</v>
      </c>
      <c r="T688" s="192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3" t="s">
        <v>123</v>
      </c>
      <c r="AT688" s="193" t="s">
        <v>118</v>
      </c>
      <c r="AU688" s="193" t="s">
        <v>72</v>
      </c>
      <c r="AY688" s="14" t="s">
        <v>124</v>
      </c>
      <c r="BE688" s="194">
        <f>IF(N688="základní",J688,0)</f>
        <v>0</v>
      </c>
      <c r="BF688" s="194">
        <f>IF(N688="snížená",J688,0)</f>
        <v>0</v>
      </c>
      <c r="BG688" s="194">
        <f>IF(N688="zákl. přenesená",J688,0)</f>
        <v>0</v>
      </c>
      <c r="BH688" s="194">
        <f>IF(N688="sníž. přenesená",J688,0)</f>
        <v>0</v>
      </c>
      <c r="BI688" s="194">
        <f>IF(N688="nulová",J688,0)</f>
        <v>0</v>
      </c>
      <c r="BJ688" s="14" t="s">
        <v>79</v>
      </c>
      <c r="BK688" s="194">
        <f>ROUND(I688*H688,2)</f>
        <v>0</v>
      </c>
      <c r="BL688" s="14" t="s">
        <v>123</v>
      </c>
      <c r="BM688" s="193" t="s">
        <v>1182</v>
      </c>
    </row>
    <row r="689" s="2" customFormat="1">
      <c r="A689" s="35"/>
      <c r="B689" s="36"/>
      <c r="C689" s="37"/>
      <c r="D689" s="195" t="s">
        <v>125</v>
      </c>
      <c r="E689" s="37"/>
      <c r="F689" s="196" t="s">
        <v>1181</v>
      </c>
      <c r="G689" s="37"/>
      <c r="H689" s="37"/>
      <c r="I689" s="197"/>
      <c r="J689" s="37"/>
      <c r="K689" s="37"/>
      <c r="L689" s="41"/>
      <c r="M689" s="198"/>
      <c r="N689" s="199"/>
      <c r="O689" s="81"/>
      <c r="P689" s="81"/>
      <c r="Q689" s="81"/>
      <c r="R689" s="81"/>
      <c r="S689" s="81"/>
      <c r="T689" s="82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4" t="s">
        <v>125</v>
      </c>
      <c r="AU689" s="14" t="s">
        <v>72</v>
      </c>
    </row>
    <row r="690" s="2" customFormat="1" ht="24.15" customHeight="1">
      <c r="A690" s="35"/>
      <c r="B690" s="36"/>
      <c r="C690" s="182" t="s">
        <v>657</v>
      </c>
      <c r="D690" s="182" t="s">
        <v>118</v>
      </c>
      <c r="E690" s="183" t="s">
        <v>1183</v>
      </c>
      <c r="F690" s="184" t="s">
        <v>1184</v>
      </c>
      <c r="G690" s="185" t="s">
        <v>128</v>
      </c>
      <c r="H690" s="186">
        <v>100</v>
      </c>
      <c r="I690" s="187"/>
      <c r="J690" s="188">
        <f>ROUND(I690*H690,2)</f>
        <v>0</v>
      </c>
      <c r="K690" s="184" t="s">
        <v>122</v>
      </c>
      <c r="L690" s="41"/>
      <c r="M690" s="189" t="s">
        <v>19</v>
      </c>
      <c r="N690" s="190" t="s">
        <v>43</v>
      </c>
      <c r="O690" s="81"/>
      <c r="P690" s="191">
        <f>O690*H690</f>
        <v>0</v>
      </c>
      <c r="Q690" s="191">
        <v>0</v>
      </c>
      <c r="R690" s="191">
        <f>Q690*H690</f>
        <v>0</v>
      </c>
      <c r="S690" s="191">
        <v>0</v>
      </c>
      <c r="T690" s="192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93" t="s">
        <v>123</v>
      </c>
      <c r="AT690" s="193" t="s">
        <v>118</v>
      </c>
      <c r="AU690" s="193" t="s">
        <v>72</v>
      </c>
      <c r="AY690" s="14" t="s">
        <v>124</v>
      </c>
      <c r="BE690" s="194">
        <f>IF(N690="základní",J690,0)</f>
        <v>0</v>
      </c>
      <c r="BF690" s="194">
        <f>IF(N690="snížená",J690,0)</f>
        <v>0</v>
      </c>
      <c r="BG690" s="194">
        <f>IF(N690="zákl. přenesená",J690,0)</f>
        <v>0</v>
      </c>
      <c r="BH690" s="194">
        <f>IF(N690="sníž. přenesená",J690,0)</f>
        <v>0</v>
      </c>
      <c r="BI690" s="194">
        <f>IF(N690="nulová",J690,0)</f>
        <v>0</v>
      </c>
      <c r="BJ690" s="14" t="s">
        <v>79</v>
      </c>
      <c r="BK690" s="194">
        <f>ROUND(I690*H690,2)</f>
        <v>0</v>
      </c>
      <c r="BL690" s="14" t="s">
        <v>123</v>
      </c>
      <c r="BM690" s="193" t="s">
        <v>1185</v>
      </c>
    </row>
    <row r="691" s="2" customFormat="1">
      <c r="A691" s="35"/>
      <c r="B691" s="36"/>
      <c r="C691" s="37"/>
      <c r="D691" s="195" t="s">
        <v>125</v>
      </c>
      <c r="E691" s="37"/>
      <c r="F691" s="196" t="s">
        <v>1184</v>
      </c>
      <c r="G691" s="37"/>
      <c r="H691" s="37"/>
      <c r="I691" s="197"/>
      <c r="J691" s="37"/>
      <c r="K691" s="37"/>
      <c r="L691" s="41"/>
      <c r="M691" s="198"/>
      <c r="N691" s="199"/>
      <c r="O691" s="81"/>
      <c r="P691" s="81"/>
      <c r="Q691" s="81"/>
      <c r="R691" s="81"/>
      <c r="S691" s="81"/>
      <c r="T691" s="82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T691" s="14" t="s">
        <v>125</v>
      </c>
      <c r="AU691" s="14" t="s">
        <v>72</v>
      </c>
    </row>
    <row r="692" s="2" customFormat="1" ht="24.15" customHeight="1">
      <c r="A692" s="35"/>
      <c r="B692" s="36"/>
      <c r="C692" s="182" t="s">
        <v>1186</v>
      </c>
      <c r="D692" s="182" t="s">
        <v>118</v>
      </c>
      <c r="E692" s="183" t="s">
        <v>1187</v>
      </c>
      <c r="F692" s="184" t="s">
        <v>1188</v>
      </c>
      <c r="G692" s="185" t="s">
        <v>128</v>
      </c>
      <c r="H692" s="186">
        <v>100</v>
      </c>
      <c r="I692" s="187"/>
      <c r="J692" s="188">
        <f>ROUND(I692*H692,2)</f>
        <v>0</v>
      </c>
      <c r="K692" s="184" t="s">
        <v>122</v>
      </c>
      <c r="L692" s="41"/>
      <c r="M692" s="189" t="s">
        <v>19</v>
      </c>
      <c r="N692" s="190" t="s">
        <v>43</v>
      </c>
      <c r="O692" s="81"/>
      <c r="P692" s="191">
        <f>O692*H692</f>
        <v>0</v>
      </c>
      <c r="Q692" s="191">
        <v>0</v>
      </c>
      <c r="R692" s="191">
        <f>Q692*H692</f>
        <v>0</v>
      </c>
      <c r="S692" s="191">
        <v>0</v>
      </c>
      <c r="T692" s="192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93" t="s">
        <v>123</v>
      </c>
      <c r="AT692" s="193" t="s">
        <v>118</v>
      </c>
      <c r="AU692" s="193" t="s">
        <v>72</v>
      </c>
      <c r="AY692" s="14" t="s">
        <v>124</v>
      </c>
      <c r="BE692" s="194">
        <f>IF(N692="základní",J692,0)</f>
        <v>0</v>
      </c>
      <c r="BF692" s="194">
        <f>IF(N692="snížená",J692,0)</f>
        <v>0</v>
      </c>
      <c r="BG692" s="194">
        <f>IF(N692="zákl. přenesená",J692,0)</f>
        <v>0</v>
      </c>
      <c r="BH692" s="194">
        <f>IF(N692="sníž. přenesená",J692,0)</f>
        <v>0</v>
      </c>
      <c r="BI692" s="194">
        <f>IF(N692="nulová",J692,0)</f>
        <v>0</v>
      </c>
      <c r="BJ692" s="14" t="s">
        <v>79</v>
      </c>
      <c r="BK692" s="194">
        <f>ROUND(I692*H692,2)</f>
        <v>0</v>
      </c>
      <c r="BL692" s="14" t="s">
        <v>123</v>
      </c>
      <c r="BM692" s="193" t="s">
        <v>1189</v>
      </c>
    </row>
    <row r="693" s="2" customFormat="1">
      <c r="A693" s="35"/>
      <c r="B693" s="36"/>
      <c r="C693" s="37"/>
      <c r="D693" s="195" t="s">
        <v>125</v>
      </c>
      <c r="E693" s="37"/>
      <c r="F693" s="196" t="s">
        <v>1188</v>
      </c>
      <c r="G693" s="37"/>
      <c r="H693" s="37"/>
      <c r="I693" s="197"/>
      <c r="J693" s="37"/>
      <c r="K693" s="37"/>
      <c r="L693" s="41"/>
      <c r="M693" s="198"/>
      <c r="N693" s="199"/>
      <c r="O693" s="81"/>
      <c r="P693" s="81"/>
      <c r="Q693" s="81"/>
      <c r="R693" s="81"/>
      <c r="S693" s="81"/>
      <c r="T693" s="82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T693" s="14" t="s">
        <v>125</v>
      </c>
      <c r="AU693" s="14" t="s">
        <v>72</v>
      </c>
    </row>
    <row r="694" s="2" customFormat="1" ht="24.15" customHeight="1">
      <c r="A694" s="35"/>
      <c r="B694" s="36"/>
      <c r="C694" s="182" t="s">
        <v>660</v>
      </c>
      <c r="D694" s="182" t="s">
        <v>118</v>
      </c>
      <c r="E694" s="183" t="s">
        <v>1190</v>
      </c>
      <c r="F694" s="184" t="s">
        <v>1191</v>
      </c>
      <c r="G694" s="185" t="s">
        <v>128</v>
      </c>
      <c r="H694" s="186">
        <v>100</v>
      </c>
      <c r="I694" s="187"/>
      <c r="J694" s="188">
        <f>ROUND(I694*H694,2)</f>
        <v>0</v>
      </c>
      <c r="K694" s="184" t="s">
        <v>122</v>
      </c>
      <c r="L694" s="41"/>
      <c r="M694" s="189" t="s">
        <v>19</v>
      </c>
      <c r="N694" s="190" t="s">
        <v>43</v>
      </c>
      <c r="O694" s="81"/>
      <c r="P694" s="191">
        <f>O694*H694</f>
        <v>0</v>
      </c>
      <c r="Q694" s="191">
        <v>0</v>
      </c>
      <c r="R694" s="191">
        <f>Q694*H694</f>
        <v>0</v>
      </c>
      <c r="S694" s="191">
        <v>0</v>
      </c>
      <c r="T694" s="192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3" t="s">
        <v>123</v>
      </c>
      <c r="AT694" s="193" t="s">
        <v>118</v>
      </c>
      <c r="AU694" s="193" t="s">
        <v>72</v>
      </c>
      <c r="AY694" s="14" t="s">
        <v>124</v>
      </c>
      <c r="BE694" s="194">
        <f>IF(N694="základní",J694,0)</f>
        <v>0</v>
      </c>
      <c r="BF694" s="194">
        <f>IF(N694="snížená",J694,0)</f>
        <v>0</v>
      </c>
      <c r="BG694" s="194">
        <f>IF(N694="zákl. přenesená",J694,0)</f>
        <v>0</v>
      </c>
      <c r="BH694" s="194">
        <f>IF(N694="sníž. přenesená",J694,0)</f>
        <v>0</v>
      </c>
      <c r="BI694" s="194">
        <f>IF(N694="nulová",J694,0)</f>
        <v>0</v>
      </c>
      <c r="BJ694" s="14" t="s">
        <v>79</v>
      </c>
      <c r="BK694" s="194">
        <f>ROUND(I694*H694,2)</f>
        <v>0</v>
      </c>
      <c r="BL694" s="14" t="s">
        <v>123</v>
      </c>
      <c r="BM694" s="193" t="s">
        <v>1192</v>
      </c>
    </row>
    <row r="695" s="2" customFormat="1">
      <c r="A695" s="35"/>
      <c r="B695" s="36"/>
      <c r="C695" s="37"/>
      <c r="D695" s="195" t="s">
        <v>125</v>
      </c>
      <c r="E695" s="37"/>
      <c r="F695" s="196" t="s">
        <v>1191</v>
      </c>
      <c r="G695" s="37"/>
      <c r="H695" s="37"/>
      <c r="I695" s="197"/>
      <c r="J695" s="37"/>
      <c r="K695" s="37"/>
      <c r="L695" s="41"/>
      <c r="M695" s="198"/>
      <c r="N695" s="199"/>
      <c r="O695" s="81"/>
      <c r="P695" s="81"/>
      <c r="Q695" s="81"/>
      <c r="R695" s="81"/>
      <c r="S695" s="81"/>
      <c r="T695" s="82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T695" s="14" t="s">
        <v>125</v>
      </c>
      <c r="AU695" s="14" t="s">
        <v>72</v>
      </c>
    </row>
    <row r="696" s="2" customFormat="1" ht="24.15" customHeight="1">
      <c r="A696" s="35"/>
      <c r="B696" s="36"/>
      <c r="C696" s="182" t="s">
        <v>1193</v>
      </c>
      <c r="D696" s="182" t="s">
        <v>118</v>
      </c>
      <c r="E696" s="183" t="s">
        <v>1194</v>
      </c>
      <c r="F696" s="184" t="s">
        <v>1195</v>
      </c>
      <c r="G696" s="185" t="s">
        <v>128</v>
      </c>
      <c r="H696" s="186">
        <v>250</v>
      </c>
      <c r="I696" s="187"/>
      <c r="J696" s="188">
        <f>ROUND(I696*H696,2)</f>
        <v>0</v>
      </c>
      <c r="K696" s="184" t="s">
        <v>122</v>
      </c>
      <c r="L696" s="41"/>
      <c r="M696" s="189" t="s">
        <v>19</v>
      </c>
      <c r="N696" s="190" t="s">
        <v>43</v>
      </c>
      <c r="O696" s="81"/>
      <c r="P696" s="191">
        <f>O696*H696</f>
        <v>0</v>
      </c>
      <c r="Q696" s="191">
        <v>0</v>
      </c>
      <c r="R696" s="191">
        <f>Q696*H696</f>
        <v>0</v>
      </c>
      <c r="S696" s="191">
        <v>0</v>
      </c>
      <c r="T696" s="192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93" t="s">
        <v>123</v>
      </c>
      <c r="AT696" s="193" t="s">
        <v>118</v>
      </c>
      <c r="AU696" s="193" t="s">
        <v>72</v>
      </c>
      <c r="AY696" s="14" t="s">
        <v>124</v>
      </c>
      <c r="BE696" s="194">
        <f>IF(N696="základní",J696,0)</f>
        <v>0</v>
      </c>
      <c r="BF696" s="194">
        <f>IF(N696="snížená",J696,0)</f>
        <v>0</v>
      </c>
      <c r="BG696" s="194">
        <f>IF(N696="zákl. přenesená",J696,0)</f>
        <v>0</v>
      </c>
      <c r="BH696" s="194">
        <f>IF(N696="sníž. přenesená",J696,0)</f>
        <v>0</v>
      </c>
      <c r="BI696" s="194">
        <f>IF(N696="nulová",J696,0)</f>
        <v>0</v>
      </c>
      <c r="BJ696" s="14" t="s">
        <v>79</v>
      </c>
      <c r="BK696" s="194">
        <f>ROUND(I696*H696,2)</f>
        <v>0</v>
      </c>
      <c r="BL696" s="14" t="s">
        <v>123</v>
      </c>
      <c r="BM696" s="193" t="s">
        <v>1196</v>
      </c>
    </row>
    <row r="697" s="2" customFormat="1">
      <c r="A697" s="35"/>
      <c r="B697" s="36"/>
      <c r="C697" s="37"/>
      <c r="D697" s="195" t="s">
        <v>125</v>
      </c>
      <c r="E697" s="37"/>
      <c r="F697" s="196" t="s">
        <v>1195</v>
      </c>
      <c r="G697" s="37"/>
      <c r="H697" s="37"/>
      <c r="I697" s="197"/>
      <c r="J697" s="37"/>
      <c r="K697" s="37"/>
      <c r="L697" s="41"/>
      <c r="M697" s="198"/>
      <c r="N697" s="199"/>
      <c r="O697" s="81"/>
      <c r="P697" s="81"/>
      <c r="Q697" s="81"/>
      <c r="R697" s="81"/>
      <c r="S697" s="81"/>
      <c r="T697" s="82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4" t="s">
        <v>125</v>
      </c>
      <c r="AU697" s="14" t="s">
        <v>72</v>
      </c>
    </row>
    <row r="698" s="2" customFormat="1" ht="24.15" customHeight="1">
      <c r="A698" s="35"/>
      <c r="B698" s="36"/>
      <c r="C698" s="182" t="s">
        <v>664</v>
      </c>
      <c r="D698" s="182" t="s">
        <v>118</v>
      </c>
      <c r="E698" s="183" t="s">
        <v>1197</v>
      </c>
      <c r="F698" s="184" t="s">
        <v>1198</v>
      </c>
      <c r="G698" s="185" t="s">
        <v>128</v>
      </c>
      <c r="H698" s="186">
        <v>250</v>
      </c>
      <c r="I698" s="187"/>
      <c r="J698" s="188">
        <f>ROUND(I698*H698,2)</f>
        <v>0</v>
      </c>
      <c r="K698" s="184" t="s">
        <v>122</v>
      </c>
      <c r="L698" s="41"/>
      <c r="M698" s="189" t="s">
        <v>19</v>
      </c>
      <c r="N698" s="190" t="s">
        <v>43</v>
      </c>
      <c r="O698" s="81"/>
      <c r="P698" s="191">
        <f>O698*H698</f>
        <v>0</v>
      </c>
      <c r="Q698" s="191">
        <v>0</v>
      </c>
      <c r="R698" s="191">
        <f>Q698*H698</f>
        <v>0</v>
      </c>
      <c r="S698" s="191">
        <v>0</v>
      </c>
      <c r="T698" s="192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93" t="s">
        <v>123</v>
      </c>
      <c r="AT698" s="193" t="s">
        <v>118</v>
      </c>
      <c r="AU698" s="193" t="s">
        <v>72</v>
      </c>
      <c r="AY698" s="14" t="s">
        <v>124</v>
      </c>
      <c r="BE698" s="194">
        <f>IF(N698="základní",J698,0)</f>
        <v>0</v>
      </c>
      <c r="BF698" s="194">
        <f>IF(N698="snížená",J698,0)</f>
        <v>0</v>
      </c>
      <c r="BG698" s="194">
        <f>IF(N698="zákl. přenesená",J698,0)</f>
        <v>0</v>
      </c>
      <c r="BH698" s="194">
        <f>IF(N698="sníž. přenesená",J698,0)</f>
        <v>0</v>
      </c>
      <c r="BI698" s="194">
        <f>IF(N698="nulová",J698,0)</f>
        <v>0</v>
      </c>
      <c r="BJ698" s="14" t="s">
        <v>79</v>
      </c>
      <c r="BK698" s="194">
        <f>ROUND(I698*H698,2)</f>
        <v>0</v>
      </c>
      <c r="BL698" s="14" t="s">
        <v>123</v>
      </c>
      <c r="BM698" s="193" t="s">
        <v>1199</v>
      </c>
    </row>
    <row r="699" s="2" customFormat="1">
      <c r="A699" s="35"/>
      <c r="B699" s="36"/>
      <c r="C699" s="37"/>
      <c r="D699" s="195" t="s">
        <v>125</v>
      </c>
      <c r="E699" s="37"/>
      <c r="F699" s="196" t="s">
        <v>1198</v>
      </c>
      <c r="G699" s="37"/>
      <c r="H699" s="37"/>
      <c r="I699" s="197"/>
      <c r="J699" s="37"/>
      <c r="K699" s="37"/>
      <c r="L699" s="41"/>
      <c r="M699" s="198"/>
      <c r="N699" s="199"/>
      <c r="O699" s="81"/>
      <c r="P699" s="81"/>
      <c r="Q699" s="81"/>
      <c r="R699" s="81"/>
      <c r="S699" s="81"/>
      <c r="T699" s="82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T699" s="14" t="s">
        <v>125</v>
      </c>
      <c r="AU699" s="14" t="s">
        <v>72</v>
      </c>
    </row>
    <row r="700" s="2" customFormat="1" ht="24.15" customHeight="1">
      <c r="A700" s="35"/>
      <c r="B700" s="36"/>
      <c r="C700" s="182" t="s">
        <v>1200</v>
      </c>
      <c r="D700" s="182" t="s">
        <v>118</v>
      </c>
      <c r="E700" s="183" t="s">
        <v>1201</v>
      </c>
      <c r="F700" s="184" t="s">
        <v>1202</v>
      </c>
      <c r="G700" s="185" t="s">
        <v>128</v>
      </c>
      <c r="H700" s="186">
        <v>250</v>
      </c>
      <c r="I700" s="187"/>
      <c r="J700" s="188">
        <f>ROUND(I700*H700,2)</f>
        <v>0</v>
      </c>
      <c r="K700" s="184" t="s">
        <v>122</v>
      </c>
      <c r="L700" s="41"/>
      <c r="M700" s="189" t="s">
        <v>19</v>
      </c>
      <c r="N700" s="190" t="s">
        <v>43</v>
      </c>
      <c r="O700" s="81"/>
      <c r="P700" s="191">
        <f>O700*H700</f>
        <v>0</v>
      </c>
      <c r="Q700" s="191">
        <v>0</v>
      </c>
      <c r="R700" s="191">
        <f>Q700*H700</f>
        <v>0</v>
      </c>
      <c r="S700" s="191">
        <v>0</v>
      </c>
      <c r="T700" s="192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93" t="s">
        <v>123</v>
      </c>
      <c r="AT700" s="193" t="s">
        <v>118</v>
      </c>
      <c r="AU700" s="193" t="s">
        <v>72</v>
      </c>
      <c r="AY700" s="14" t="s">
        <v>124</v>
      </c>
      <c r="BE700" s="194">
        <f>IF(N700="základní",J700,0)</f>
        <v>0</v>
      </c>
      <c r="BF700" s="194">
        <f>IF(N700="snížená",J700,0)</f>
        <v>0</v>
      </c>
      <c r="BG700" s="194">
        <f>IF(N700="zákl. přenesená",J700,0)</f>
        <v>0</v>
      </c>
      <c r="BH700" s="194">
        <f>IF(N700="sníž. přenesená",J700,0)</f>
        <v>0</v>
      </c>
      <c r="BI700" s="194">
        <f>IF(N700="nulová",J700,0)</f>
        <v>0</v>
      </c>
      <c r="BJ700" s="14" t="s">
        <v>79</v>
      </c>
      <c r="BK700" s="194">
        <f>ROUND(I700*H700,2)</f>
        <v>0</v>
      </c>
      <c r="BL700" s="14" t="s">
        <v>123</v>
      </c>
      <c r="BM700" s="193" t="s">
        <v>1203</v>
      </c>
    </row>
    <row r="701" s="2" customFormat="1">
      <c r="A701" s="35"/>
      <c r="B701" s="36"/>
      <c r="C701" s="37"/>
      <c r="D701" s="195" t="s">
        <v>125</v>
      </c>
      <c r="E701" s="37"/>
      <c r="F701" s="196" t="s">
        <v>1202</v>
      </c>
      <c r="G701" s="37"/>
      <c r="H701" s="37"/>
      <c r="I701" s="197"/>
      <c r="J701" s="37"/>
      <c r="K701" s="37"/>
      <c r="L701" s="41"/>
      <c r="M701" s="198"/>
      <c r="N701" s="199"/>
      <c r="O701" s="81"/>
      <c r="P701" s="81"/>
      <c r="Q701" s="81"/>
      <c r="R701" s="81"/>
      <c r="S701" s="81"/>
      <c r="T701" s="82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T701" s="14" t="s">
        <v>125</v>
      </c>
      <c r="AU701" s="14" t="s">
        <v>72</v>
      </c>
    </row>
    <row r="702" s="2" customFormat="1" ht="33" customHeight="1">
      <c r="A702" s="35"/>
      <c r="B702" s="36"/>
      <c r="C702" s="182" t="s">
        <v>667</v>
      </c>
      <c r="D702" s="182" t="s">
        <v>118</v>
      </c>
      <c r="E702" s="183" t="s">
        <v>1204</v>
      </c>
      <c r="F702" s="184" t="s">
        <v>1205</v>
      </c>
      <c r="G702" s="185" t="s">
        <v>128</v>
      </c>
      <c r="H702" s="186">
        <v>200</v>
      </c>
      <c r="I702" s="187"/>
      <c r="J702" s="188">
        <f>ROUND(I702*H702,2)</f>
        <v>0</v>
      </c>
      <c r="K702" s="184" t="s">
        <v>122</v>
      </c>
      <c r="L702" s="41"/>
      <c r="M702" s="189" t="s">
        <v>19</v>
      </c>
      <c r="N702" s="190" t="s">
        <v>43</v>
      </c>
      <c r="O702" s="81"/>
      <c r="P702" s="191">
        <f>O702*H702</f>
        <v>0</v>
      </c>
      <c r="Q702" s="191">
        <v>0</v>
      </c>
      <c r="R702" s="191">
        <f>Q702*H702</f>
        <v>0</v>
      </c>
      <c r="S702" s="191">
        <v>0</v>
      </c>
      <c r="T702" s="192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193" t="s">
        <v>123</v>
      </c>
      <c r="AT702" s="193" t="s">
        <v>118</v>
      </c>
      <c r="AU702" s="193" t="s">
        <v>72</v>
      </c>
      <c r="AY702" s="14" t="s">
        <v>124</v>
      </c>
      <c r="BE702" s="194">
        <f>IF(N702="základní",J702,0)</f>
        <v>0</v>
      </c>
      <c r="BF702" s="194">
        <f>IF(N702="snížená",J702,0)</f>
        <v>0</v>
      </c>
      <c r="BG702" s="194">
        <f>IF(N702="zákl. přenesená",J702,0)</f>
        <v>0</v>
      </c>
      <c r="BH702" s="194">
        <f>IF(N702="sníž. přenesená",J702,0)</f>
        <v>0</v>
      </c>
      <c r="BI702" s="194">
        <f>IF(N702="nulová",J702,0)</f>
        <v>0</v>
      </c>
      <c r="BJ702" s="14" t="s">
        <v>79</v>
      </c>
      <c r="BK702" s="194">
        <f>ROUND(I702*H702,2)</f>
        <v>0</v>
      </c>
      <c r="BL702" s="14" t="s">
        <v>123</v>
      </c>
      <c r="BM702" s="193" t="s">
        <v>1206</v>
      </c>
    </row>
    <row r="703" s="2" customFormat="1">
      <c r="A703" s="35"/>
      <c r="B703" s="36"/>
      <c r="C703" s="37"/>
      <c r="D703" s="195" t="s">
        <v>125</v>
      </c>
      <c r="E703" s="37"/>
      <c r="F703" s="196" t="s">
        <v>1205</v>
      </c>
      <c r="G703" s="37"/>
      <c r="H703" s="37"/>
      <c r="I703" s="197"/>
      <c r="J703" s="37"/>
      <c r="K703" s="37"/>
      <c r="L703" s="41"/>
      <c r="M703" s="198"/>
      <c r="N703" s="199"/>
      <c r="O703" s="81"/>
      <c r="P703" s="81"/>
      <c r="Q703" s="81"/>
      <c r="R703" s="81"/>
      <c r="S703" s="81"/>
      <c r="T703" s="82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T703" s="14" t="s">
        <v>125</v>
      </c>
      <c r="AU703" s="14" t="s">
        <v>72</v>
      </c>
    </row>
    <row r="704" s="2" customFormat="1" ht="33" customHeight="1">
      <c r="A704" s="35"/>
      <c r="B704" s="36"/>
      <c r="C704" s="182" t="s">
        <v>1207</v>
      </c>
      <c r="D704" s="182" t="s">
        <v>118</v>
      </c>
      <c r="E704" s="183" t="s">
        <v>1208</v>
      </c>
      <c r="F704" s="184" t="s">
        <v>1209</v>
      </c>
      <c r="G704" s="185" t="s">
        <v>128</v>
      </c>
      <c r="H704" s="186">
        <v>200</v>
      </c>
      <c r="I704" s="187"/>
      <c r="J704" s="188">
        <f>ROUND(I704*H704,2)</f>
        <v>0</v>
      </c>
      <c r="K704" s="184" t="s">
        <v>122</v>
      </c>
      <c r="L704" s="41"/>
      <c r="M704" s="189" t="s">
        <v>19</v>
      </c>
      <c r="N704" s="190" t="s">
        <v>43</v>
      </c>
      <c r="O704" s="81"/>
      <c r="P704" s="191">
        <f>O704*H704</f>
        <v>0</v>
      </c>
      <c r="Q704" s="191">
        <v>0</v>
      </c>
      <c r="R704" s="191">
        <f>Q704*H704</f>
        <v>0</v>
      </c>
      <c r="S704" s="191">
        <v>0</v>
      </c>
      <c r="T704" s="192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93" t="s">
        <v>123</v>
      </c>
      <c r="AT704" s="193" t="s">
        <v>118</v>
      </c>
      <c r="AU704" s="193" t="s">
        <v>72</v>
      </c>
      <c r="AY704" s="14" t="s">
        <v>124</v>
      </c>
      <c r="BE704" s="194">
        <f>IF(N704="základní",J704,0)</f>
        <v>0</v>
      </c>
      <c r="BF704" s="194">
        <f>IF(N704="snížená",J704,0)</f>
        <v>0</v>
      </c>
      <c r="BG704" s="194">
        <f>IF(N704="zákl. přenesená",J704,0)</f>
        <v>0</v>
      </c>
      <c r="BH704" s="194">
        <f>IF(N704="sníž. přenesená",J704,0)</f>
        <v>0</v>
      </c>
      <c r="BI704" s="194">
        <f>IF(N704="nulová",J704,0)</f>
        <v>0</v>
      </c>
      <c r="BJ704" s="14" t="s">
        <v>79</v>
      </c>
      <c r="BK704" s="194">
        <f>ROUND(I704*H704,2)</f>
        <v>0</v>
      </c>
      <c r="BL704" s="14" t="s">
        <v>123</v>
      </c>
      <c r="BM704" s="193" t="s">
        <v>1210</v>
      </c>
    </row>
    <row r="705" s="2" customFormat="1">
      <c r="A705" s="35"/>
      <c r="B705" s="36"/>
      <c r="C705" s="37"/>
      <c r="D705" s="195" t="s">
        <v>125</v>
      </c>
      <c r="E705" s="37"/>
      <c r="F705" s="196" t="s">
        <v>1209</v>
      </c>
      <c r="G705" s="37"/>
      <c r="H705" s="37"/>
      <c r="I705" s="197"/>
      <c r="J705" s="37"/>
      <c r="K705" s="37"/>
      <c r="L705" s="41"/>
      <c r="M705" s="198"/>
      <c r="N705" s="199"/>
      <c r="O705" s="81"/>
      <c r="P705" s="81"/>
      <c r="Q705" s="81"/>
      <c r="R705" s="81"/>
      <c r="S705" s="81"/>
      <c r="T705" s="82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T705" s="14" t="s">
        <v>125</v>
      </c>
      <c r="AU705" s="14" t="s">
        <v>72</v>
      </c>
    </row>
    <row r="706" s="2" customFormat="1" ht="33" customHeight="1">
      <c r="A706" s="35"/>
      <c r="B706" s="36"/>
      <c r="C706" s="182" t="s">
        <v>671</v>
      </c>
      <c r="D706" s="182" t="s">
        <v>118</v>
      </c>
      <c r="E706" s="183" t="s">
        <v>1211</v>
      </c>
      <c r="F706" s="184" t="s">
        <v>1212</v>
      </c>
      <c r="G706" s="185" t="s">
        <v>128</v>
      </c>
      <c r="H706" s="186">
        <v>400</v>
      </c>
      <c r="I706" s="187"/>
      <c r="J706" s="188">
        <f>ROUND(I706*H706,2)</f>
        <v>0</v>
      </c>
      <c r="K706" s="184" t="s">
        <v>122</v>
      </c>
      <c r="L706" s="41"/>
      <c r="M706" s="189" t="s">
        <v>19</v>
      </c>
      <c r="N706" s="190" t="s">
        <v>43</v>
      </c>
      <c r="O706" s="81"/>
      <c r="P706" s="191">
        <f>O706*H706</f>
        <v>0</v>
      </c>
      <c r="Q706" s="191">
        <v>0</v>
      </c>
      <c r="R706" s="191">
        <f>Q706*H706</f>
        <v>0</v>
      </c>
      <c r="S706" s="191">
        <v>0</v>
      </c>
      <c r="T706" s="192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93" t="s">
        <v>123</v>
      </c>
      <c r="AT706" s="193" t="s">
        <v>118</v>
      </c>
      <c r="AU706" s="193" t="s">
        <v>72</v>
      </c>
      <c r="AY706" s="14" t="s">
        <v>124</v>
      </c>
      <c r="BE706" s="194">
        <f>IF(N706="základní",J706,0)</f>
        <v>0</v>
      </c>
      <c r="BF706" s="194">
        <f>IF(N706="snížená",J706,0)</f>
        <v>0</v>
      </c>
      <c r="BG706" s="194">
        <f>IF(N706="zákl. přenesená",J706,0)</f>
        <v>0</v>
      </c>
      <c r="BH706" s="194">
        <f>IF(N706="sníž. přenesená",J706,0)</f>
        <v>0</v>
      </c>
      <c r="BI706" s="194">
        <f>IF(N706="nulová",J706,0)</f>
        <v>0</v>
      </c>
      <c r="BJ706" s="14" t="s">
        <v>79</v>
      </c>
      <c r="BK706" s="194">
        <f>ROUND(I706*H706,2)</f>
        <v>0</v>
      </c>
      <c r="BL706" s="14" t="s">
        <v>123</v>
      </c>
      <c r="BM706" s="193" t="s">
        <v>1213</v>
      </c>
    </row>
    <row r="707" s="2" customFormat="1">
      <c r="A707" s="35"/>
      <c r="B707" s="36"/>
      <c r="C707" s="37"/>
      <c r="D707" s="195" t="s">
        <v>125</v>
      </c>
      <c r="E707" s="37"/>
      <c r="F707" s="196" t="s">
        <v>1212</v>
      </c>
      <c r="G707" s="37"/>
      <c r="H707" s="37"/>
      <c r="I707" s="197"/>
      <c r="J707" s="37"/>
      <c r="K707" s="37"/>
      <c r="L707" s="41"/>
      <c r="M707" s="198"/>
      <c r="N707" s="199"/>
      <c r="O707" s="81"/>
      <c r="P707" s="81"/>
      <c r="Q707" s="81"/>
      <c r="R707" s="81"/>
      <c r="S707" s="81"/>
      <c r="T707" s="82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T707" s="14" t="s">
        <v>125</v>
      </c>
      <c r="AU707" s="14" t="s">
        <v>72</v>
      </c>
    </row>
    <row r="708" s="2" customFormat="1" ht="33" customHeight="1">
      <c r="A708" s="35"/>
      <c r="B708" s="36"/>
      <c r="C708" s="182" t="s">
        <v>1214</v>
      </c>
      <c r="D708" s="182" t="s">
        <v>118</v>
      </c>
      <c r="E708" s="183" t="s">
        <v>1215</v>
      </c>
      <c r="F708" s="184" t="s">
        <v>1216</v>
      </c>
      <c r="G708" s="185" t="s">
        <v>128</v>
      </c>
      <c r="H708" s="186">
        <v>400</v>
      </c>
      <c r="I708" s="187"/>
      <c r="J708" s="188">
        <f>ROUND(I708*H708,2)</f>
        <v>0</v>
      </c>
      <c r="K708" s="184" t="s">
        <v>122</v>
      </c>
      <c r="L708" s="41"/>
      <c r="M708" s="189" t="s">
        <v>19</v>
      </c>
      <c r="N708" s="190" t="s">
        <v>43</v>
      </c>
      <c r="O708" s="81"/>
      <c r="P708" s="191">
        <f>O708*H708</f>
        <v>0</v>
      </c>
      <c r="Q708" s="191">
        <v>0</v>
      </c>
      <c r="R708" s="191">
        <f>Q708*H708</f>
        <v>0</v>
      </c>
      <c r="S708" s="191">
        <v>0</v>
      </c>
      <c r="T708" s="192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93" t="s">
        <v>123</v>
      </c>
      <c r="AT708" s="193" t="s">
        <v>118</v>
      </c>
      <c r="AU708" s="193" t="s">
        <v>72</v>
      </c>
      <c r="AY708" s="14" t="s">
        <v>124</v>
      </c>
      <c r="BE708" s="194">
        <f>IF(N708="základní",J708,0)</f>
        <v>0</v>
      </c>
      <c r="BF708" s="194">
        <f>IF(N708="snížená",J708,0)</f>
        <v>0</v>
      </c>
      <c r="BG708" s="194">
        <f>IF(N708="zákl. přenesená",J708,0)</f>
        <v>0</v>
      </c>
      <c r="BH708" s="194">
        <f>IF(N708="sníž. přenesená",J708,0)</f>
        <v>0</v>
      </c>
      <c r="BI708" s="194">
        <f>IF(N708="nulová",J708,0)</f>
        <v>0</v>
      </c>
      <c r="BJ708" s="14" t="s">
        <v>79</v>
      </c>
      <c r="BK708" s="194">
        <f>ROUND(I708*H708,2)</f>
        <v>0</v>
      </c>
      <c r="BL708" s="14" t="s">
        <v>123</v>
      </c>
      <c r="BM708" s="193" t="s">
        <v>1217</v>
      </c>
    </row>
    <row r="709" s="2" customFormat="1">
      <c r="A709" s="35"/>
      <c r="B709" s="36"/>
      <c r="C709" s="37"/>
      <c r="D709" s="195" t="s">
        <v>125</v>
      </c>
      <c r="E709" s="37"/>
      <c r="F709" s="196" t="s">
        <v>1216</v>
      </c>
      <c r="G709" s="37"/>
      <c r="H709" s="37"/>
      <c r="I709" s="197"/>
      <c r="J709" s="37"/>
      <c r="K709" s="37"/>
      <c r="L709" s="41"/>
      <c r="M709" s="198"/>
      <c r="N709" s="199"/>
      <c r="O709" s="81"/>
      <c r="P709" s="81"/>
      <c r="Q709" s="81"/>
      <c r="R709" s="81"/>
      <c r="S709" s="81"/>
      <c r="T709" s="82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T709" s="14" t="s">
        <v>125</v>
      </c>
      <c r="AU709" s="14" t="s">
        <v>72</v>
      </c>
    </row>
    <row r="710" s="2" customFormat="1" ht="33" customHeight="1">
      <c r="A710" s="35"/>
      <c r="B710" s="36"/>
      <c r="C710" s="182" t="s">
        <v>674</v>
      </c>
      <c r="D710" s="182" t="s">
        <v>118</v>
      </c>
      <c r="E710" s="183" t="s">
        <v>1218</v>
      </c>
      <c r="F710" s="184" t="s">
        <v>1219</v>
      </c>
      <c r="G710" s="185" t="s">
        <v>128</v>
      </c>
      <c r="H710" s="186">
        <v>400</v>
      </c>
      <c r="I710" s="187"/>
      <c r="J710" s="188">
        <f>ROUND(I710*H710,2)</f>
        <v>0</v>
      </c>
      <c r="K710" s="184" t="s">
        <v>122</v>
      </c>
      <c r="L710" s="41"/>
      <c r="M710" s="189" t="s">
        <v>19</v>
      </c>
      <c r="N710" s="190" t="s">
        <v>43</v>
      </c>
      <c r="O710" s="81"/>
      <c r="P710" s="191">
        <f>O710*H710</f>
        <v>0</v>
      </c>
      <c r="Q710" s="191">
        <v>0</v>
      </c>
      <c r="R710" s="191">
        <f>Q710*H710</f>
        <v>0</v>
      </c>
      <c r="S710" s="191">
        <v>0</v>
      </c>
      <c r="T710" s="192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3" t="s">
        <v>123</v>
      </c>
      <c r="AT710" s="193" t="s">
        <v>118</v>
      </c>
      <c r="AU710" s="193" t="s">
        <v>72</v>
      </c>
      <c r="AY710" s="14" t="s">
        <v>124</v>
      </c>
      <c r="BE710" s="194">
        <f>IF(N710="základní",J710,0)</f>
        <v>0</v>
      </c>
      <c r="BF710" s="194">
        <f>IF(N710="snížená",J710,0)</f>
        <v>0</v>
      </c>
      <c r="BG710" s="194">
        <f>IF(N710="zákl. přenesená",J710,0)</f>
        <v>0</v>
      </c>
      <c r="BH710" s="194">
        <f>IF(N710="sníž. přenesená",J710,0)</f>
        <v>0</v>
      </c>
      <c r="BI710" s="194">
        <f>IF(N710="nulová",J710,0)</f>
        <v>0</v>
      </c>
      <c r="BJ710" s="14" t="s">
        <v>79</v>
      </c>
      <c r="BK710" s="194">
        <f>ROUND(I710*H710,2)</f>
        <v>0</v>
      </c>
      <c r="BL710" s="14" t="s">
        <v>123</v>
      </c>
      <c r="BM710" s="193" t="s">
        <v>1220</v>
      </c>
    </row>
    <row r="711" s="2" customFormat="1">
      <c r="A711" s="35"/>
      <c r="B711" s="36"/>
      <c r="C711" s="37"/>
      <c r="D711" s="195" t="s">
        <v>125</v>
      </c>
      <c r="E711" s="37"/>
      <c r="F711" s="196" t="s">
        <v>1219</v>
      </c>
      <c r="G711" s="37"/>
      <c r="H711" s="37"/>
      <c r="I711" s="197"/>
      <c r="J711" s="37"/>
      <c r="K711" s="37"/>
      <c r="L711" s="41"/>
      <c r="M711" s="198"/>
      <c r="N711" s="199"/>
      <c r="O711" s="81"/>
      <c r="P711" s="81"/>
      <c r="Q711" s="81"/>
      <c r="R711" s="81"/>
      <c r="S711" s="81"/>
      <c r="T711" s="82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T711" s="14" t="s">
        <v>125</v>
      </c>
      <c r="AU711" s="14" t="s">
        <v>72</v>
      </c>
    </row>
    <row r="712" s="2" customFormat="1" ht="33" customHeight="1">
      <c r="A712" s="35"/>
      <c r="B712" s="36"/>
      <c r="C712" s="182" t="s">
        <v>1221</v>
      </c>
      <c r="D712" s="182" t="s">
        <v>118</v>
      </c>
      <c r="E712" s="183" t="s">
        <v>1222</v>
      </c>
      <c r="F712" s="184" t="s">
        <v>1223</v>
      </c>
      <c r="G712" s="185" t="s">
        <v>128</v>
      </c>
      <c r="H712" s="186">
        <v>1500</v>
      </c>
      <c r="I712" s="187"/>
      <c r="J712" s="188">
        <f>ROUND(I712*H712,2)</f>
        <v>0</v>
      </c>
      <c r="K712" s="184" t="s">
        <v>122</v>
      </c>
      <c r="L712" s="41"/>
      <c r="M712" s="189" t="s">
        <v>19</v>
      </c>
      <c r="N712" s="190" t="s">
        <v>43</v>
      </c>
      <c r="O712" s="81"/>
      <c r="P712" s="191">
        <f>O712*H712</f>
        <v>0</v>
      </c>
      <c r="Q712" s="191">
        <v>0</v>
      </c>
      <c r="R712" s="191">
        <f>Q712*H712</f>
        <v>0</v>
      </c>
      <c r="S712" s="191">
        <v>0</v>
      </c>
      <c r="T712" s="192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93" t="s">
        <v>123</v>
      </c>
      <c r="AT712" s="193" t="s">
        <v>118</v>
      </c>
      <c r="AU712" s="193" t="s">
        <v>72</v>
      </c>
      <c r="AY712" s="14" t="s">
        <v>124</v>
      </c>
      <c r="BE712" s="194">
        <f>IF(N712="základní",J712,0)</f>
        <v>0</v>
      </c>
      <c r="BF712" s="194">
        <f>IF(N712="snížená",J712,0)</f>
        <v>0</v>
      </c>
      <c r="BG712" s="194">
        <f>IF(N712="zákl. přenesená",J712,0)</f>
        <v>0</v>
      </c>
      <c r="BH712" s="194">
        <f>IF(N712="sníž. přenesená",J712,0)</f>
        <v>0</v>
      </c>
      <c r="BI712" s="194">
        <f>IF(N712="nulová",J712,0)</f>
        <v>0</v>
      </c>
      <c r="BJ712" s="14" t="s">
        <v>79</v>
      </c>
      <c r="BK712" s="194">
        <f>ROUND(I712*H712,2)</f>
        <v>0</v>
      </c>
      <c r="BL712" s="14" t="s">
        <v>123</v>
      </c>
      <c r="BM712" s="193" t="s">
        <v>1224</v>
      </c>
    </row>
    <row r="713" s="2" customFormat="1">
      <c r="A713" s="35"/>
      <c r="B713" s="36"/>
      <c r="C713" s="37"/>
      <c r="D713" s="195" t="s">
        <v>125</v>
      </c>
      <c r="E713" s="37"/>
      <c r="F713" s="196" t="s">
        <v>1223</v>
      </c>
      <c r="G713" s="37"/>
      <c r="H713" s="37"/>
      <c r="I713" s="197"/>
      <c r="J713" s="37"/>
      <c r="K713" s="37"/>
      <c r="L713" s="41"/>
      <c r="M713" s="198"/>
      <c r="N713" s="199"/>
      <c r="O713" s="81"/>
      <c r="P713" s="81"/>
      <c r="Q713" s="81"/>
      <c r="R713" s="81"/>
      <c r="S713" s="81"/>
      <c r="T713" s="82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T713" s="14" t="s">
        <v>125</v>
      </c>
      <c r="AU713" s="14" t="s">
        <v>72</v>
      </c>
    </row>
    <row r="714" s="2" customFormat="1" ht="33" customHeight="1">
      <c r="A714" s="35"/>
      <c r="B714" s="36"/>
      <c r="C714" s="182" t="s">
        <v>678</v>
      </c>
      <c r="D714" s="182" t="s">
        <v>118</v>
      </c>
      <c r="E714" s="183" t="s">
        <v>1225</v>
      </c>
      <c r="F714" s="184" t="s">
        <v>1226</v>
      </c>
      <c r="G714" s="185" t="s">
        <v>128</v>
      </c>
      <c r="H714" s="186">
        <v>1500</v>
      </c>
      <c r="I714" s="187"/>
      <c r="J714" s="188">
        <f>ROUND(I714*H714,2)</f>
        <v>0</v>
      </c>
      <c r="K714" s="184" t="s">
        <v>122</v>
      </c>
      <c r="L714" s="41"/>
      <c r="M714" s="189" t="s">
        <v>19</v>
      </c>
      <c r="N714" s="190" t="s">
        <v>43</v>
      </c>
      <c r="O714" s="81"/>
      <c r="P714" s="191">
        <f>O714*H714</f>
        <v>0</v>
      </c>
      <c r="Q714" s="191">
        <v>0</v>
      </c>
      <c r="R714" s="191">
        <f>Q714*H714</f>
        <v>0</v>
      </c>
      <c r="S714" s="191">
        <v>0</v>
      </c>
      <c r="T714" s="192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93" t="s">
        <v>123</v>
      </c>
      <c r="AT714" s="193" t="s">
        <v>118</v>
      </c>
      <c r="AU714" s="193" t="s">
        <v>72</v>
      </c>
      <c r="AY714" s="14" t="s">
        <v>124</v>
      </c>
      <c r="BE714" s="194">
        <f>IF(N714="základní",J714,0)</f>
        <v>0</v>
      </c>
      <c r="BF714" s="194">
        <f>IF(N714="snížená",J714,0)</f>
        <v>0</v>
      </c>
      <c r="BG714" s="194">
        <f>IF(N714="zákl. přenesená",J714,0)</f>
        <v>0</v>
      </c>
      <c r="BH714" s="194">
        <f>IF(N714="sníž. přenesená",J714,0)</f>
        <v>0</v>
      </c>
      <c r="BI714" s="194">
        <f>IF(N714="nulová",J714,0)</f>
        <v>0</v>
      </c>
      <c r="BJ714" s="14" t="s">
        <v>79</v>
      </c>
      <c r="BK714" s="194">
        <f>ROUND(I714*H714,2)</f>
        <v>0</v>
      </c>
      <c r="BL714" s="14" t="s">
        <v>123</v>
      </c>
      <c r="BM714" s="193" t="s">
        <v>1227</v>
      </c>
    </row>
    <row r="715" s="2" customFormat="1">
      <c r="A715" s="35"/>
      <c r="B715" s="36"/>
      <c r="C715" s="37"/>
      <c r="D715" s="195" t="s">
        <v>125</v>
      </c>
      <c r="E715" s="37"/>
      <c r="F715" s="196" t="s">
        <v>1226</v>
      </c>
      <c r="G715" s="37"/>
      <c r="H715" s="37"/>
      <c r="I715" s="197"/>
      <c r="J715" s="37"/>
      <c r="K715" s="37"/>
      <c r="L715" s="41"/>
      <c r="M715" s="198"/>
      <c r="N715" s="199"/>
      <c r="O715" s="81"/>
      <c r="P715" s="81"/>
      <c r="Q715" s="81"/>
      <c r="R715" s="81"/>
      <c r="S715" s="81"/>
      <c r="T715" s="82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T715" s="14" t="s">
        <v>125</v>
      </c>
      <c r="AU715" s="14" t="s">
        <v>72</v>
      </c>
    </row>
    <row r="716" s="2" customFormat="1" ht="33" customHeight="1">
      <c r="A716" s="35"/>
      <c r="B716" s="36"/>
      <c r="C716" s="182" t="s">
        <v>1228</v>
      </c>
      <c r="D716" s="182" t="s">
        <v>118</v>
      </c>
      <c r="E716" s="183" t="s">
        <v>1229</v>
      </c>
      <c r="F716" s="184" t="s">
        <v>1230</v>
      </c>
      <c r="G716" s="185" t="s">
        <v>128</v>
      </c>
      <c r="H716" s="186">
        <v>1500</v>
      </c>
      <c r="I716" s="187"/>
      <c r="J716" s="188">
        <f>ROUND(I716*H716,2)</f>
        <v>0</v>
      </c>
      <c r="K716" s="184" t="s">
        <v>122</v>
      </c>
      <c r="L716" s="41"/>
      <c r="M716" s="189" t="s">
        <v>19</v>
      </c>
      <c r="N716" s="190" t="s">
        <v>43</v>
      </c>
      <c r="O716" s="81"/>
      <c r="P716" s="191">
        <f>O716*H716</f>
        <v>0</v>
      </c>
      <c r="Q716" s="191">
        <v>0</v>
      </c>
      <c r="R716" s="191">
        <f>Q716*H716</f>
        <v>0</v>
      </c>
      <c r="S716" s="191">
        <v>0</v>
      </c>
      <c r="T716" s="192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93" t="s">
        <v>123</v>
      </c>
      <c r="AT716" s="193" t="s">
        <v>118</v>
      </c>
      <c r="AU716" s="193" t="s">
        <v>72</v>
      </c>
      <c r="AY716" s="14" t="s">
        <v>124</v>
      </c>
      <c r="BE716" s="194">
        <f>IF(N716="základní",J716,0)</f>
        <v>0</v>
      </c>
      <c r="BF716" s="194">
        <f>IF(N716="snížená",J716,0)</f>
        <v>0</v>
      </c>
      <c r="BG716" s="194">
        <f>IF(N716="zákl. přenesená",J716,0)</f>
        <v>0</v>
      </c>
      <c r="BH716" s="194">
        <f>IF(N716="sníž. přenesená",J716,0)</f>
        <v>0</v>
      </c>
      <c r="BI716" s="194">
        <f>IF(N716="nulová",J716,0)</f>
        <v>0</v>
      </c>
      <c r="BJ716" s="14" t="s">
        <v>79</v>
      </c>
      <c r="BK716" s="194">
        <f>ROUND(I716*H716,2)</f>
        <v>0</v>
      </c>
      <c r="BL716" s="14" t="s">
        <v>123</v>
      </c>
      <c r="BM716" s="193" t="s">
        <v>1231</v>
      </c>
    </row>
    <row r="717" s="2" customFormat="1">
      <c r="A717" s="35"/>
      <c r="B717" s="36"/>
      <c r="C717" s="37"/>
      <c r="D717" s="195" t="s">
        <v>125</v>
      </c>
      <c r="E717" s="37"/>
      <c r="F717" s="196" t="s">
        <v>1230</v>
      </c>
      <c r="G717" s="37"/>
      <c r="H717" s="37"/>
      <c r="I717" s="197"/>
      <c r="J717" s="37"/>
      <c r="K717" s="37"/>
      <c r="L717" s="41"/>
      <c r="M717" s="198"/>
      <c r="N717" s="199"/>
      <c r="O717" s="81"/>
      <c r="P717" s="81"/>
      <c r="Q717" s="81"/>
      <c r="R717" s="81"/>
      <c r="S717" s="81"/>
      <c r="T717" s="82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T717" s="14" t="s">
        <v>125</v>
      </c>
      <c r="AU717" s="14" t="s">
        <v>72</v>
      </c>
    </row>
    <row r="718" s="2" customFormat="1" ht="33" customHeight="1">
      <c r="A718" s="35"/>
      <c r="B718" s="36"/>
      <c r="C718" s="182" t="s">
        <v>681</v>
      </c>
      <c r="D718" s="182" t="s">
        <v>118</v>
      </c>
      <c r="E718" s="183" t="s">
        <v>1232</v>
      </c>
      <c r="F718" s="184" t="s">
        <v>1233</v>
      </c>
      <c r="G718" s="185" t="s">
        <v>128</v>
      </c>
      <c r="H718" s="186">
        <v>1500</v>
      </c>
      <c r="I718" s="187"/>
      <c r="J718" s="188">
        <f>ROUND(I718*H718,2)</f>
        <v>0</v>
      </c>
      <c r="K718" s="184" t="s">
        <v>122</v>
      </c>
      <c r="L718" s="41"/>
      <c r="M718" s="189" t="s">
        <v>19</v>
      </c>
      <c r="N718" s="190" t="s">
        <v>43</v>
      </c>
      <c r="O718" s="81"/>
      <c r="P718" s="191">
        <f>O718*H718</f>
        <v>0</v>
      </c>
      <c r="Q718" s="191">
        <v>0</v>
      </c>
      <c r="R718" s="191">
        <f>Q718*H718</f>
        <v>0</v>
      </c>
      <c r="S718" s="191">
        <v>0</v>
      </c>
      <c r="T718" s="192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93" t="s">
        <v>123</v>
      </c>
      <c r="AT718" s="193" t="s">
        <v>118</v>
      </c>
      <c r="AU718" s="193" t="s">
        <v>72</v>
      </c>
      <c r="AY718" s="14" t="s">
        <v>124</v>
      </c>
      <c r="BE718" s="194">
        <f>IF(N718="základní",J718,0)</f>
        <v>0</v>
      </c>
      <c r="BF718" s="194">
        <f>IF(N718="snížená",J718,0)</f>
        <v>0</v>
      </c>
      <c r="BG718" s="194">
        <f>IF(N718="zákl. přenesená",J718,0)</f>
        <v>0</v>
      </c>
      <c r="BH718" s="194">
        <f>IF(N718="sníž. přenesená",J718,0)</f>
        <v>0</v>
      </c>
      <c r="BI718" s="194">
        <f>IF(N718="nulová",J718,0)</f>
        <v>0</v>
      </c>
      <c r="BJ718" s="14" t="s">
        <v>79</v>
      </c>
      <c r="BK718" s="194">
        <f>ROUND(I718*H718,2)</f>
        <v>0</v>
      </c>
      <c r="BL718" s="14" t="s">
        <v>123</v>
      </c>
      <c r="BM718" s="193" t="s">
        <v>1234</v>
      </c>
    </row>
    <row r="719" s="2" customFormat="1">
      <c r="A719" s="35"/>
      <c r="B719" s="36"/>
      <c r="C719" s="37"/>
      <c r="D719" s="195" t="s">
        <v>125</v>
      </c>
      <c r="E719" s="37"/>
      <c r="F719" s="196" t="s">
        <v>1233</v>
      </c>
      <c r="G719" s="37"/>
      <c r="H719" s="37"/>
      <c r="I719" s="197"/>
      <c r="J719" s="37"/>
      <c r="K719" s="37"/>
      <c r="L719" s="41"/>
      <c r="M719" s="198"/>
      <c r="N719" s="199"/>
      <c r="O719" s="81"/>
      <c r="P719" s="81"/>
      <c r="Q719" s="81"/>
      <c r="R719" s="81"/>
      <c r="S719" s="81"/>
      <c r="T719" s="82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T719" s="14" t="s">
        <v>125</v>
      </c>
      <c r="AU719" s="14" t="s">
        <v>72</v>
      </c>
    </row>
    <row r="720" s="2" customFormat="1" ht="24.15" customHeight="1">
      <c r="A720" s="35"/>
      <c r="B720" s="36"/>
      <c r="C720" s="182" t="s">
        <v>1235</v>
      </c>
      <c r="D720" s="182" t="s">
        <v>118</v>
      </c>
      <c r="E720" s="183" t="s">
        <v>1236</v>
      </c>
      <c r="F720" s="184" t="s">
        <v>1237</v>
      </c>
      <c r="G720" s="185" t="s">
        <v>128</v>
      </c>
      <c r="H720" s="186">
        <v>200</v>
      </c>
      <c r="I720" s="187"/>
      <c r="J720" s="188">
        <f>ROUND(I720*H720,2)</f>
        <v>0</v>
      </c>
      <c r="K720" s="184" t="s">
        <v>122</v>
      </c>
      <c r="L720" s="41"/>
      <c r="M720" s="189" t="s">
        <v>19</v>
      </c>
      <c r="N720" s="190" t="s">
        <v>43</v>
      </c>
      <c r="O720" s="81"/>
      <c r="P720" s="191">
        <f>O720*H720</f>
        <v>0</v>
      </c>
      <c r="Q720" s="191">
        <v>0</v>
      </c>
      <c r="R720" s="191">
        <f>Q720*H720</f>
        <v>0</v>
      </c>
      <c r="S720" s="191">
        <v>0</v>
      </c>
      <c r="T720" s="192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93" t="s">
        <v>123</v>
      </c>
      <c r="AT720" s="193" t="s">
        <v>118</v>
      </c>
      <c r="AU720" s="193" t="s">
        <v>72</v>
      </c>
      <c r="AY720" s="14" t="s">
        <v>124</v>
      </c>
      <c r="BE720" s="194">
        <f>IF(N720="základní",J720,0)</f>
        <v>0</v>
      </c>
      <c r="BF720" s="194">
        <f>IF(N720="snížená",J720,0)</f>
        <v>0</v>
      </c>
      <c r="BG720" s="194">
        <f>IF(N720="zákl. přenesená",J720,0)</f>
        <v>0</v>
      </c>
      <c r="BH720" s="194">
        <f>IF(N720="sníž. přenesená",J720,0)</f>
        <v>0</v>
      </c>
      <c r="BI720" s="194">
        <f>IF(N720="nulová",J720,0)</f>
        <v>0</v>
      </c>
      <c r="BJ720" s="14" t="s">
        <v>79</v>
      </c>
      <c r="BK720" s="194">
        <f>ROUND(I720*H720,2)</f>
        <v>0</v>
      </c>
      <c r="BL720" s="14" t="s">
        <v>123</v>
      </c>
      <c r="BM720" s="193" t="s">
        <v>1238</v>
      </c>
    </row>
    <row r="721" s="2" customFormat="1">
      <c r="A721" s="35"/>
      <c r="B721" s="36"/>
      <c r="C721" s="37"/>
      <c r="D721" s="195" t="s">
        <v>125</v>
      </c>
      <c r="E721" s="37"/>
      <c r="F721" s="196" t="s">
        <v>1237</v>
      </c>
      <c r="G721" s="37"/>
      <c r="H721" s="37"/>
      <c r="I721" s="197"/>
      <c r="J721" s="37"/>
      <c r="K721" s="37"/>
      <c r="L721" s="41"/>
      <c r="M721" s="198"/>
      <c r="N721" s="199"/>
      <c r="O721" s="81"/>
      <c r="P721" s="81"/>
      <c r="Q721" s="81"/>
      <c r="R721" s="81"/>
      <c r="S721" s="81"/>
      <c r="T721" s="82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T721" s="14" t="s">
        <v>125</v>
      </c>
      <c r="AU721" s="14" t="s">
        <v>72</v>
      </c>
    </row>
    <row r="722" s="2" customFormat="1" ht="24.15" customHeight="1">
      <c r="A722" s="35"/>
      <c r="B722" s="36"/>
      <c r="C722" s="182" t="s">
        <v>685</v>
      </c>
      <c r="D722" s="182" t="s">
        <v>118</v>
      </c>
      <c r="E722" s="183" t="s">
        <v>1239</v>
      </c>
      <c r="F722" s="184" t="s">
        <v>1240</v>
      </c>
      <c r="G722" s="185" t="s">
        <v>128</v>
      </c>
      <c r="H722" s="186">
        <v>500</v>
      </c>
      <c r="I722" s="187"/>
      <c r="J722" s="188">
        <f>ROUND(I722*H722,2)</f>
        <v>0</v>
      </c>
      <c r="K722" s="184" t="s">
        <v>122</v>
      </c>
      <c r="L722" s="41"/>
      <c r="M722" s="189" t="s">
        <v>19</v>
      </c>
      <c r="N722" s="190" t="s">
        <v>43</v>
      </c>
      <c r="O722" s="81"/>
      <c r="P722" s="191">
        <f>O722*H722</f>
        <v>0</v>
      </c>
      <c r="Q722" s="191">
        <v>0</v>
      </c>
      <c r="R722" s="191">
        <f>Q722*H722</f>
        <v>0</v>
      </c>
      <c r="S722" s="191">
        <v>0</v>
      </c>
      <c r="T722" s="192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3" t="s">
        <v>123</v>
      </c>
      <c r="AT722" s="193" t="s">
        <v>118</v>
      </c>
      <c r="AU722" s="193" t="s">
        <v>72</v>
      </c>
      <c r="AY722" s="14" t="s">
        <v>124</v>
      </c>
      <c r="BE722" s="194">
        <f>IF(N722="základní",J722,0)</f>
        <v>0</v>
      </c>
      <c r="BF722" s="194">
        <f>IF(N722="snížená",J722,0)</f>
        <v>0</v>
      </c>
      <c r="BG722" s="194">
        <f>IF(N722="zákl. přenesená",J722,0)</f>
        <v>0</v>
      </c>
      <c r="BH722" s="194">
        <f>IF(N722="sníž. přenesená",J722,0)</f>
        <v>0</v>
      </c>
      <c r="BI722" s="194">
        <f>IF(N722="nulová",J722,0)</f>
        <v>0</v>
      </c>
      <c r="BJ722" s="14" t="s">
        <v>79</v>
      </c>
      <c r="BK722" s="194">
        <f>ROUND(I722*H722,2)</f>
        <v>0</v>
      </c>
      <c r="BL722" s="14" t="s">
        <v>123</v>
      </c>
      <c r="BM722" s="193" t="s">
        <v>1241</v>
      </c>
    </row>
    <row r="723" s="2" customFormat="1">
      <c r="A723" s="35"/>
      <c r="B723" s="36"/>
      <c r="C723" s="37"/>
      <c r="D723" s="195" t="s">
        <v>125</v>
      </c>
      <c r="E723" s="37"/>
      <c r="F723" s="196" t="s">
        <v>1240</v>
      </c>
      <c r="G723" s="37"/>
      <c r="H723" s="37"/>
      <c r="I723" s="197"/>
      <c r="J723" s="37"/>
      <c r="K723" s="37"/>
      <c r="L723" s="41"/>
      <c r="M723" s="198"/>
      <c r="N723" s="199"/>
      <c r="O723" s="81"/>
      <c r="P723" s="81"/>
      <c r="Q723" s="81"/>
      <c r="R723" s="81"/>
      <c r="S723" s="81"/>
      <c r="T723" s="82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T723" s="14" t="s">
        <v>125</v>
      </c>
      <c r="AU723" s="14" t="s">
        <v>72</v>
      </c>
    </row>
    <row r="724" s="2" customFormat="1" ht="24.15" customHeight="1">
      <c r="A724" s="35"/>
      <c r="B724" s="36"/>
      <c r="C724" s="182" t="s">
        <v>1242</v>
      </c>
      <c r="D724" s="182" t="s">
        <v>118</v>
      </c>
      <c r="E724" s="183" t="s">
        <v>1243</v>
      </c>
      <c r="F724" s="184" t="s">
        <v>1244</v>
      </c>
      <c r="G724" s="185" t="s">
        <v>128</v>
      </c>
      <c r="H724" s="186">
        <v>500</v>
      </c>
      <c r="I724" s="187"/>
      <c r="J724" s="188">
        <f>ROUND(I724*H724,2)</f>
        <v>0</v>
      </c>
      <c r="K724" s="184" t="s">
        <v>122</v>
      </c>
      <c r="L724" s="41"/>
      <c r="M724" s="189" t="s">
        <v>19</v>
      </c>
      <c r="N724" s="190" t="s">
        <v>43</v>
      </c>
      <c r="O724" s="81"/>
      <c r="P724" s="191">
        <f>O724*H724</f>
        <v>0</v>
      </c>
      <c r="Q724" s="191">
        <v>0</v>
      </c>
      <c r="R724" s="191">
        <f>Q724*H724</f>
        <v>0</v>
      </c>
      <c r="S724" s="191">
        <v>0</v>
      </c>
      <c r="T724" s="192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193" t="s">
        <v>123</v>
      </c>
      <c r="AT724" s="193" t="s">
        <v>118</v>
      </c>
      <c r="AU724" s="193" t="s">
        <v>72</v>
      </c>
      <c r="AY724" s="14" t="s">
        <v>124</v>
      </c>
      <c r="BE724" s="194">
        <f>IF(N724="základní",J724,0)</f>
        <v>0</v>
      </c>
      <c r="BF724" s="194">
        <f>IF(N724="snížená",J724,0)</f>
        <v>0</v>
      </c>
      <c r="BG724" s="194">
        <f>IF(N724="zákl. přenesená",J724,0)</f>
        <v>0</v>
      </c>
      <c r="BH724" s="194">
        <f>IF(N724="sníž. přenesená",J724,0)</f>
        <v>0</v>
      </c>
      <c r="BI724" s="194">
        <f>IF(N724="nulová",J724,0)</f>
        <v>0</v>
      </c>
      <c r="BJ724" s="14" t="s">
        <v>79</v>
      </c>
      <c r="BK724" s="194">
        <f>ROUND(I724*H724,2)</f>
        <v>0</v>
      </c>
      <c r="BL724" s="14" t="s">
        <v>123</v>
      </c>
      <c r="BM724" s="193" t="s">
        <v>1245</v>
      </c>
    </row>
    <row r="725" s="2" customFormat="1">
      <c r="A725" s="35"/>
      <c r="B725" s="36"/>
      <c r="C725" s="37"/>
      <c r="D725" s="195" t="s">
        <v>125</v>
      </c>
      <c r="E725" s="37"/>
      <c r="F725" s="196" t="s">
        <v>1244</v>
      </c>
      <c r="G725" s="37"/>
      <c r="H725" s="37"/>
      <c r="I725" s="197"/>
      <c r="J725" s="37"/>
      <c r="K725" s="37"/>
      <c r="L725" s="41"/>
      <c r="M725" s="198"/>
      <c r="N725" s="199"/>
      <c r="O725" s="81"/>
      <c r="P725" s="81"/>
      <c r="Q725" s="81"/>
      <c r="R725" s="81"/>
      <c r="S725" s="81"/>
      <c r="T725" s="82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T725" s="14" t="s">
        <v>125</v>
      </c>
      <c r="AU725" s="14" t="s">
        <v>72</v>
      </c>
    </row>
    <row r="726" s="2" customFormat="1" ht="24.15" customHeight="1">
      <c r="A726" s="35"/>
      <c r="B726" s="36"/>
      <c r="C726" s="182" t="s">
        <v>688</v>
      </c>
      <c r="D726" s="182" t="s">
        <v>118</v>
      </c>
      <c r="E726" s="183" t="s">
        <v>1246</v>
      </c>
      <c r="F726" s="184" t="s">
        <v>1247</v>
      </c>
      <c r="G726" s="185" t="s">
        <v>128</v>
      </c>
      <c r="H726" s="186">
        <v>500</v>
      </c>
      <c r="I726" s="187"/>
      <c r="J726" s="188">
        <f>ROUND(I726*H726,2)</f>
        <v>0</v>
      </c>
      <c r="K726" s="184" t="s">
        <v>122</v>
      </c>
      <c r="L726" s="41"/>
      <c r="M726" s="189" t="s">
        <v>19</v>
      </c>
      <c r="N726" s="190" t="s">
        <v>43</v>
      </c>
      <c r="O726" s="81"/>
      <c r="P726" s="191">
        <f>O726*H726</f>
        <v>0</v>
      </c>
      <c r="Q726" s="191">
        <v>0</v>
      </c>
      <c r="R726" s="191">
        <f>Q726*H726</f>
        <v>0</v>
      </c>
      <c r="S726" s="191">
        <v>0</v>
      </c>
      <c r="T726" s="192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93" t="s">
        <v>123</v>
      </c>
      <c r="AT726" s="193" t="s">
        <v>118</v>
      </c>
      <c r="AU726" s="193" t="s">
        <v>72</v>
      </c>
      <c r="AY726" s="14" t="s">
        <v>124</v>
      </c>
      <c r="BE726" s="194">
        <f>IF(N726="základní",J726,0)</f>
        <v>0</v>
      </c>
      <c r="BF726" s="194">
        <f>IF(N726="snížená",J726,0)</f>
        <v>0</v>
      </c>
      <c r="BG726" s="194">
        <f>IF(N726="zákl. přenesená",J726,0)</f>
        <v>0</v>
      </c>
      <c r="BH726" s="194">
        <f>IF(N726="sníž. přenesená",J726,0)</f>
        <v>0</v>
      </c>
      <c r="BI726" s="194">
        <f>IF(N726="nulová",J726,0)</f>
        <v>0</v>
      </c>
      <c r="BJ726" s="14" t="s">
        <v>79</v>
      </c>
      <c r="BK726" s="194">
        <f>ROUND(I726*H726,2)</f>
        <v>0</v>
      </c>
      <c r="BL726" s="14" t="s">
        <v>123</v>
      </c>
      <c r="BM726" s="193" t="s">
        <v>1248</v>
      </c>
    </row>
    <row r="727" s="2" customFormat="1">
      <c r="A727" s="35"/>
      <c r="B727" s="36"/>
      <c r="C727" s="37"/>
      <c r="D727" s="195" t="s">
        <v>125</v>
      </c>
      <c r="E727" s="37"/>
      <c r="F727" s="196" t="s">
        <v>1247</v>
      </c>
      <c r="G727" s="37"/>
      <c r="H727" s="37"/>
      <c r="I727" s="197"/>
      <c r="J727" s="37"/>
      <c r="K727" s="37"/>
      <c r="L727" s="41"/>
      <c r="M727" s="198"/>
      <c r="N727" s="199"/>
      <c r="O727" s="81"/>
      <c r="P727" s="81"/>
      <c r="Q727" s="81"/>
      <c r="R727" s="81"/>
      <c r="S727" s="81"/>
      <c r="T727" s="82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T727" s="14" t="s">
        <v>125</v>
      </c>
      <c r="AU727" s="14" t="s">
        <v>72</v>
      </c>
    </row>
    <row r="728" s="2" customFormat="1" ht="24.15" customHeight="1">
      <c r="A728" s="35"/>
      <c r="B728" s="36"/>
      <c r="C728" s="182" t="s">
        <v>1249</v>
      </c>
      <c r="D728" s="182" t="s">
        <v>118</v>
      </c>
      <c r="E728" s="183" t="s">
        <v>1250</v>
      </c>
      <c r="F728" s="184" t="s">
        <v>1251</v>
      </c>
      <c r="G728" s="185" t="s">
        <v>128</v>
      </c>
      <c r="H728" s="186">
        <v>1500</v>
      </c>
      <c r="I728" s="187"/>
      <c r="J728" s="188">
        <f>ROUND(I728*H728,2)</f>
        <v>0</v>
      </c>
      <c r="K728" s="184" t="s">
        <v>122</v>
      </c>
      <c r="L728" s="41"/>
      <c r="M728" s="189" t="s">
        <v>19</v>
      </c>
      <c r="N728" s="190" t="s">
        <v>43</v>
      </c>
      <c r="O728" s="81"/>
      <c r="P728" s="191">
        <f>O728*H728</f>
        <v>0</v>
      </c>
      <c r="Q728" s="191">
        <v>0</v>
      </c>
      <c r="R728" s="191">
        <f>Q728*H728</f>
        <v>0</v>
      </c>
      <c r="S728" s="191">
        <v>0</v>
      </c>
      <c r="T728" s="192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93" t="s">
        <v>123</v>
      </c>
      <c r="AT728" s="193" t="s">
        <v>118</v>
      </c>
      <c r="AU728" s="193" t="s">
        <v>72</v>
      </c>
      <c r="AY728" s="14" t="s">
        <v>124</v>
      </c>
      <c r="BE728" s="194">
        <f>IF(N728="základní",J728,0)</f>
        <v>0</v>
      </c>
      <c r="BF728" s="194">
        <f>IF(N728="snížená",J728,0)</f>
        <v>0</v>
      </c>
      <c r="BG728" s="194">
        <f>IF(N728="zákl. přenesená",J728,0)</f>
        <v>0</v>
      </c>
      <c r="BH728" s="194">
        <f>IF(N728="sníž. přenesená",J728,0)</f>
        <v>0</v>
      </c>
      <c r="BI728" s="194">
        <f>IF(N728="nulová",J728,0)</f>
        <v>0</v>
      </c>
      <c r="BJ728" s="14" t="s">
        <v>79</v>
      </c>
      <c r="BK728" s="194">
        <f>ROUND(I728*H728,2)</f>
        <v>0</v>
      </c>
      <c r="BL728" s="14" t="s">
        <v>123</v>
      </c>
      <c r="BM728" s="193" t="s">
        <v>1252</v>
      </c>
    </row>
    <row r="729" s="2" customFormat="1">
      <c r="A729" s="35"/>
      <c r="B729" s="36"/>
      <c r="C729" s="37"/>
      <c r="D729" s="195" t="s">
        <v>125</v>
      </c>
      <c r="E729" s="37"/>
      <c r="F729" s="196" t="s">
        <v>1251</v>
      </c>
      <c r="G729" s="37"/>
      <c r="H729" s="37"/>
      <c r="I729" s="197"/>
      <c r="J729" s="37"/>
      <c r="K729" s="37"/>
      <c r="L729" s="41"/>
      <c r="M729" s="198"/>
      <c r="N729" s="199"/>
      <c r="O729" s="81"/>
      <c r="P729" s="81"/>
      <c r="Q729" s="81"/>
      <c r="R729" s="81"/>
      <c r="S729" s="81"/>
      <c r="T729" s="82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T729" s="14" t="s">
        <v>125</v>
      </c>
      <c r="AU729" s="14" t="s">
        <v>72</v>
      </c>
    </row>
    <row r="730" s="2" customFormat="1" ht="24.15" customHeight="1">
      <c r="A730" s="35"/>
      <c r="B730" s="36"/>
      <c r="C730" s="182" t="s">
        <v>692</v>
      </c>
      <c r="D730" s="182" t="s">
        <v>118</v>
      </c>
      <c r="E730" s="183" t="s">
        <v>1253</v>
      </c>
      <c r="F730" s="184" t="s">
        <v>1254</v>
      </c>
      <c r="G730" s="185" t="s">
        <v>128</v>
      </c>
      <c r="H730" s="186">
        <v>1500</v>
      </c>
      <c r="I730" s="187"/>
      <c r="J730" s="188">
        <f>ROUND(I730*H730,2)</f>
        <v>0</v>
      </c>
      <c r="K730" s="184" t="s">
        <v>122</v>
      </c>
      <c r="L730" s="41"/>
      <c r="M730" s="189" t="s">
        <v>19</v>
      </c>
      <c r="N730" s="190" t="s">
        <v>43</v>
      </c>
      <c r="O730" s="81"/>
      <c r="P730" s="191">
        <f>O730*H730</f>
        <v>0</v>
      </c>
      <c r="Q730" s="191">
        <v>0</v>
      </c>
      <c r="R730" s="191">
        <f>Q730*H730</f>
        <v>0</v>
      </c>
      <c r="S730" s="191">
        <v>0</v>
      </c>
      <c r="T730" s="192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93" t="s">
        <v>123</v>
      </c>
      <c r="AT730" s="193" t="s">
        <v>118</v>
      </c>
      <c r="AU730" s="193" t="s">
        <v>72</v>
      </c>
      <c r="AY730" s="14" t="s">
        <v>124</v>
      </c>
      <c r="BE730" s="194">
        <f>IF(N730="základní",J730,0)</f>
        <v>0</v>
      </c>
      <c r="BF730" s="194">
        <f>IF(N730="snížená",J730,0)</f>
        <v>0</v>
      </c>
      <c r="BG730" s="194">
        <f>IF(N730="zákl. přenesená",J730,0)</f>
        <v>0</v>
      </c>
      <c r="BH730" s="194">
        <f>IF(N730="sníž. přenesená",J730,0)</f>
        <v>0</v>
      </c>
      <c r="BI730" s="194">
        <f>IF(N730="nulová",J730,0)</f>
        <v>0</v>
      </c>
      <c r="BJ730" s="14" t="s">
        <v>79</v>
      </c>
      <c r="BK730" s="194">
        <f>ROUND(I730*H730,2)</f>
        <v>0</v>
      </c>
      <c r="BL730" s="14" t="s">
        <v>123</v>
      </c>
      <c r="BM730" s="193" t="s">
        <v>1255</v>
      </c>
    </row>
    <row r="731" s="2" customFormat="1">
      <c r="A731" s="35"/>
      <c r="B731" s="36"/>
      <c r="C731" s="37"/>
      <c r="D731" s="195" t="s">
        <v>125</v>
      </c>
      <c r="E731" s="37"/>
      <c r="F731" s="196" t="s">
        <v>1254</v>
      </c>
      <c r="G731" s="37"/>
      <c r="H731" s="37"/>
      <c r="I731" s="197"/>
      <c r="J731" s="37"/>
      <c r="K731" s="37"/>
      <c r="L731" s="41"/>
      <c r="M731" s="198"/>
      <c r="N731" s="199"/>
      <c r="O731" s="81"/>
      <c r="P731" s="81"/>
      <c r="Q731" s="81"/>
      <c r="R731" s="81"/>
      <c r="S731" s="81"/>
      <c r="T731" s="82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T731" s="14" t="s">
        <v>125</v>
      </c>
      <c r="AU731" s="14" t="s">
        <v>72</v>
      </c>
    </row>
    <row r="732" s="2" customFormat="1" ht="24.15" customHeight="1">
      <c r="A732" s="35"/>
      <c r="B732" s="36"/>
      <c r="C732" s="182" t="s">
        <v>1256</v>
      </c>
      <c r="D732" s="182" t="s">
        <v>118</v>
      </c>
      <c r="E732" s="183" t="s">
        <v>1257</v>
      </c>
      <c r="F732" s="184" t="s">
        <v>1258</v>
      </c>
      <c r="G732" s="185" t="s">
        <v>128</v>
      </c>
      <c r="H732" s="186">
        <v>1500</v>
      </c>
      <c r="I732" s="187"/>
      <c r="J732" s="188">
        <f>ROUND(I732*H732,2)</f>
        <v>0</v>
      </c>
      <c r="K732" s="184" t="s">
        <v>122</v>
      </c>
      <c r="L732" s="41"/>
      <c r="M732" s="189" t="s">
        <v>19</v>
      </c>
      <c r="N732" s="190" t="s">
        <v>43</v>
      </c>
      <c r="O732" s="81"/>
      <c r="P732" s="191">
        <f>O732*H732</f>
        <v>0</v>
      </c>
      <c r="Q732" s="191">
        <v>0</v>
      </c>
      <c r="R732" s="191">
        <f>Q732*H732</f>
        <v>0</v>
      </c>
      <c r="S732" s="191">
        <v>0</v>
      </c>
      <c r="T732" s="192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93" t="s">
        <v>123</v>
      </c>
      <c r="AT732" s="193" t="s">
        <v>118</v>
      </c>
      <c r="AU732" s="193" t="s">
        <v>72</v>
      </c>
      <c r="AY732" s="14" t="s">
        <v>124</v>
      </c>
      <c r="BE732" s="194">
        <f>IF(N732="základní",J732,0)</f>
        <v>0</v>
      </c>
      <c r="BF732" s="194">
        <f>IF(N732="snížená",J732,0)</f>
        <v>0</v>
      </c>
      <c r="BG732" s="194">
        <f>IF(N732="zákl. přenesená",J732,0)</f>
        <v>0</v>
      </c>
      <c r="BH732" s="194">
        <f>IF(N732="sníž. přenesená",J732,0)</f>
        <v>0</v>
      </c>
      <c r="BI732" s="194">
        <f>IF(N732="nulová",J732,0)</f>
        <v>0</v>
      </c>
      <c r="BJ732" s="14" t="s">
        <v>79</v>
      </c>
      <c r="BK732" s="194">
        <f>ROUND(I732*H732,2)</f>
        <v>0</v>
      </c>
      <c r="BL732" s="14" t="s">
        <v>123</v>
      </c>
      <c r="BM732" s="193" t="s">
        <v>1259</v>
      </c>
    </row>
    <row r="733" s="2" customFormat="1">
      <c r="A733" s="35"/>
      <c r="B733" s="36"/>
      <c r="C733" s="37"/>
      <c r="D733" s="195" t="s">
        <v>125</v>
      </c>
      <c r="E733" s="37"/>
      <c r="F733" s="196" t="s">
        <v>1258</v>
      </c>
      <c r="G733" s="37"/>
      <c r="H733" s="37"/>
      <c r="I733" s="197"/>
      <c r="J733" s="37"/>
      <c r="K733" s="37"/>
      <c r="L733" s="41"/>
      <c r="M733" s="198"/>
      <c r="N733" s="199"/>
      <c r="O733" s="81"/>
      <c r="P733" s="81"/>
      <c r="Q733" s="81"/>
      <c r="R733" s="81"/>
      <c r="S733" s="81"/>
      <c r="T733" s="82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T733" s="14" t="s">
        <v>125</v>
      </c>
      <c r="AU733" s="14" t="s">
        <v>72</v>
      </c>
    </row>
    <row r="734" s="2" customFormat="1" ht="24.15" customHeight="1">
      <c r="A734" s="35"/>
      <c r="B734" s="36"/>
      <c r="C734" s="182" t="s">
        <v>695</v>
      </c>
      <c r="D734" s="182" t="s">
        <v>118</v>
      </c>
      <c r="E734" s="183" t="s">
        <v>1260</v>
      </c>
      <c r="F734" s="184" t="s">
        <v>1261</v>
      </c>
      <c r="G734" s="185" t="s">
        <v>128</v>
      </c>
      <c r="H734" s="186">
        <v>200</v>
      </c>
      <c r="I734" s="187"/>
      <c r="J734" s="188">
        <f>ROUND(I734*H734,2)</f>
        <v>0</v>
      </c>
      <c r="K734" s="184" t="s">
        <v>122</v>
      </c>
      <c r="L734" s="41"/>
      <c r="M734" s="189" t="s">
        <v>19</v>
      </c>
      <c r="N734" s="190" t="s">
        <v>43</v>
      </c>
      <c r="O734" s="81"/>
      <c r="P734" s="191">
        <f>O734*H734</f>
        <v>0</v>
      </c>
      <c r="Q734" s="191">
        <v>0</v>
      </c>
      <c r="R734" s="191">
        <f>Q734*H734</f>
        <v>0</v>
      </c>
      <c r="S734" s="191">
        <v>0</v>
      </c>
      <c r="T734" s="192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93" t="s">
        <v>123</v>
      </c>
      <c r="AT734" s="193" t="s">
        <v>118</v>
      </c>
      <c r="AU734" s="193" t="s">
        <v>72</v>
      </c>
      <c r="AY734" s="14" t="s">
        <v>124</v>
      </c>
      <c r="BE734" s="194">
        <f>IF(N734="základní",J734,0)</f>
        <v>0</v>
      </c>
      <c r="BF734" s="194">
        <f>IF(N734="snížená",J734,0)</f>
        <v>0</v>
      </c>
      <c r="BG734" s="194">
        <f>IF(N734="zákl. přenesená",J734,0)</f>
        <v>0</v>
      </c>
      <c r="BH734" s="194">
        <f>IF(N734="sníž. přenesená",J734,0)</f>
        <v>0</v>
      </c>
      <c r="BI734" s="194">
        <f>IF(N734="nulová",J734,0)</f>
        <v>0</v>
      </c>
      <c r="BJ734" s="14" t="s">
        <v>79</v>
      </c>
      <c r="BK734" s="194">
        <f>ROUND(I734*H734,2)</f>
        <v>0</v>
      </c>
      <c r="BL734" s="14" t="s">
        <v>123</v>
      </c>
      <c r="BM734" s="193" t="s">
        <v>1262</v>
      </c>
    </row>
    <row r="735" s="2" customFormat="1">
      <c r="A735" s="35"/>
      <c r="B735" s="36"/>
      <c r="C735" s="37"/>
      <c r="D735" s="195" t="s">
        <v>125</v>
      </c>
      <c r="E735" s="37"/>
      <c r="F735" s="196" t="s">
        <v>1261</v>
      </c>
      <c r="G735" s="37"/>
      <c r="H735" s="37"/>
      <c r="I735" s="197"/>
      <c r="J735" s="37"/>
      <c r="K735" s="37"/>
      <c r="L735" s="41"/>
      <c r="M735" s="198"/>
      <c r="N735" s="199"/>
      <c r="O735" s="81"/>
      <c r="P735" s="81"/>
      <c r="Q735" s="81"/>
      <c r="R735" s="81"/>
      <c r="S735" s="81"/>
      <c r="T735" s="82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T735" s="14" t="s">
        <v>125</v>
      </c>
      <c r="AU735" s="14" t="s">
        <v>72</v>
      </c>
    </row>
    <row r="736" s="2" customFormat="1" ht="24.15" customHeight="1">
      <c r="A736" s="35"/>
      <c r="B736" s="36"/>
      <c r="C736" s="182" t="s">
        <v>1263</v>
      </c>
      <c r="D736" s="182" t="s">
        <v>118</v>
      </c>
      <c r="E736" s="183" t="s">
        <v>1264</v>
      </c>
      <c r="F736" s="184" t="s">
        <v>1265</v>
      </c>
      <c r="G736" s="185" t="s">
        <v>128</v>
      </c>
      <c r="H736" s="186">
        <v>150</v>
      </c>
      <c r="I736" s="187"/>
      <c r="J736" s="188">
        <f>ROUND(I736*H736,2)</f>
        <v>0</v>
      </c>
      <c r="K736" s="184" t="s">
        <v>122</v>
      </c>
      <c r="L736" s="41"/>
      <c r="M736" s="189" t="s">
        <v>19</v>
      </c>
      <c r="N736" s="190" t="s">
        <v>43</v>
      </c>
      <c r="O736" s="81"/>
      <c r="P736" s="191">
        <f>O736*H736</f>
        <v>0</v>
      </c>
      <c r="Q736" s="191">
        <v>0</v>
      </c>
      <c r="R736" s="191">
        <f>Q736*H736</f>
        <v>0</v>
      </c>
      <c r="S736" s="191">
        <v>0</v>
      </c>
      <c r="T736" s="192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93" t="s">
        <v>123</v>
      </c>
      <c r="AT736" s="193" t="s">
        <v>118</v>
      </c>
      <c r="AU736" s="193" t="s">
        <v>72</v>
      </c>
      <c r="AY736" s="14" t="s">
        <v>124</v>
      </c>
      <c r="BE736" s="194">
        <f>IF(N736="základní",J736,0)</f>
        <v>0</v>
      </c>
      <c r="BF736" s="194">
        <f>IF(N736="snížená",J736,0)</f>
        <v>0</v>
      </c>
      <c r="BG736" s="194">
        <f>IF(N736="zákl. přenesená",J736,0)</f>
        <v>0</v>
      </c>
      <c r="BH736" s="194">
        <f>IF(N736="sníž. přenesená",J736,0)</f>
        <v>0</v>
      </c>
      <c r="BI736" s="194">
        <f>IF(N736="nulová",J736,0)</f>
        <v>0</v>
      </c>
      <c r="BJ736" s="14" t="s">
        <v>79</v>
      </c>
      <c r="BK736" s="194">
        <f>ROUND(I736*H736,2)</f>
        <v>0</v>
      </c>
      <c r="BL736" s="14" t="s">
        <v>123</v>
      </c>
      <c r="BM736" s="193" t="s">
        <v>1266</v>
      </c>
    </row>
    <row r="737" s="2" customFormat="1">
      <c r="A737" s="35"/>
      <c r="B737" s="36"/>
      <c r="C737" s="37"/>
      <c r="D737" s="195" t="s">
        <v>125</v>
      </c>
      <c r="E737" s="37"/>
      <c r="F737" s="196" t="s">
        <v>1265</v>
      </c>
      <c r="G737" s="37"/>
      <c r="H737" s="37"/>
      <c r="I737" s="197"/>
      <c r="J737" s="37"/>
      <c r="K737" s="37"/>
      <c r="L737" s="41"/>
      <c r="M737" s="198"/>
      <c r="N737" s="199"/>
      <c r="O737" s="81"/>
      <c r="P737" s="81"/>
      <c r="Q737" s="81"/>
      <c r="R737" s="81"/>
      <c r="S737" s="81"/>
      <c r="T737" s="82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T737" s="14" t="s">
        <v>125</v>
      </c>
      <c r="AU737" s="14" t="s">
        <v>72</v>
      </c>
    </row>
    <row r="738" s="2" customFormat="1" ht="24.15" customHeight="1">
      <c r="A738" s="35"/>
      <c r="B738" s="36"/>
      <c r="C738" s="182" t="s">
        <v>699</v>
      </c>
      <c r="D738" s="182" t="s">
        <v>118</v>
      </c>
      <c r="E738" s="183" t="s">
        <v>1267</v>
      </c>
      <c r="F738" s="184" t="s">
        <v>1268</v>
      </c>
      <c r="G738" s="185" t="s">
        <v>128</v>
      </c>
      <c r="H738" s="186">
        <v>150</v>
      </c>
      <c r="I738" s="187"/>
      <c r="J738" s="188">
        <f>ROUND(I738*H738,2)</f>
        <v>0</v>
      </c>
      <c r="K738" s="184" t="s">
        <v>122</v>
      </c>
      <c r="L738" s="41"/>
      <c r="M738" s="189" t="s">
        <v>19</v>
      </c>
      <c r="N738" s="190" t="s">
        <v>43</v>
      </c>
      <c r="O738" s="81"/>
      <c r="P738" s="191">
        <f>O738*H738</f>
        <v>0</v>
      </c>
      <c r="Q738" s="191">
        <v>0</v>
      </c>
      <c r="R738" s="191">
        <f>Q738*H738</f>
        <v>0</v>
      </c>
      <c r="S738" s="191">
        <v>0</v>
      </c>
      <c r="T738" s="192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93" t="s">
        <v>123</v>
      </c>
      <c r="AT738" s="193" t="s">
        <v>118</v>
      </c>
      <c r="AU738" s="193" t="s">
        <v>72</v>
      </c>
      <c r="AY738" s="14" t="s">
        <v>124</v>
      </c>
      <c r="BE738" s="194">
        <f>IF(N738="základní",J738,0)</f>
        <v>0</v>
      </c>
      <c r="BF738" s="194">
        <f>IF(N738="snížená",J738,0)</f>
        <v>0</v>
      </c>
      <c r="BG738" s="194">
        <f>IF(N738="zákl. přenesená",J738,0)</f>
        <v>0</v>
      </c>
      <c r="BH738" s="194">
        <f>IF(N738="sníž. přenesená",J738,0)</f>
        <v>0</v>
      </c>
      <c r="BI738" s="194">
        <f>IF(N738="nulová",J738,0)</f>
        <v>0</v>
      </c>
      <c r="BJ738" s="14" t="s">
        <v>79</v>
      </c>
      <c r="BK738" s="194">
        <f>ROUND(I738*H738,2)</f>
        <v>0</v>
      </c>
      <c r="BL738" s="14" t="s">
        <v>123</v>
      </c>
      <c r="BM738" s="193" t="s">
        <v>1269</v>
      </c>
    </row>
    <row r="739" s="2" customFormat="1">
      <c r="A739" s="35"/>
      <c r="B739" s="36"/>
      <c r="C739" s="37"/>
      <c r="D739" s="195" t="s">
        <v>125</v>
      </c>
      <c r="E739" s="37"/>
      <c r="F739" s="196" t="s">
        <v>1268</v>
      </c>
      <c r="G739" s="37"/>
      <c r="H739" s="37"/>
      <c r="I739" s="197"/>
      <c r="J739" s="37"/>
      <c r="K739" s="37"/>
      <c r="L739" s="41"/>
      <c r="M739" s="198"/>
      <c r="N739" s="199"/>
      <c r="O739" s="81"/>
      <c r="P739" s="81"/>
      <c r="Q739" s="81"/>
      <c r="R739" s="81"/>
      <c r="S739" s="81"/>
      <c r="T739" s="82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T739" s="14" t="s">
        <v>125</v>
      </c>
      <c r="AU739" s="14" t="s">
        <v>72</v>
      </c>
    </row>
    <row r="740" s="2" customFormat="1" ht="24.15" customHeight="1">
      <c r="A740" s="35"/>
      <c r="B740" s="36"/>
      <c r="C740" s="182" t="s">
        <v>1270</v>
      </c>
      <c r="D740" s="182" t="s">
        <v>118</v>
      </c>
      <c r="E740" s="183" t="s">
        <v>1271</v>
      </c>
      <c r="F740" s="184" t="s">
        <v>1272</v>
      </c>
      <c r="G740" s="185" t="s">
        <v>128</v>
      </c>
      <c r="H740" s="186">
        <v>150</v>
      </c>
      <c r="I740" s="187"/>
      <c r="J740" s="188">
        <f>ROUND(I740*H740,2)</f>
        <v>0</v>
      </c>
      <c r="K740" s="184" t="s">
        <v>122</v>
      </c>
      <c r="L740" s="41"/>
      <c r="M740" s="189" t="s">
        <v>19</v>
      </c>
      <c r="N740" s="190" t="s">
        <v>43</v>
      </c>
      <c r="O740" s="81"/>
      <c r="P740" s="191">
        <f>O740*H740</f>
        <v>0</v>
      </c>
      <c r="Q740" s="191">
        <v>0</v>
      </c>
      <c r="R740" s="191">
        <f>Q740*H740</f>
        <v>0</v>
      </c>
      <c r="S740" s="191">
        <v>0</v>
      </c>
      <c r="T740" s="192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3" t="s">
        <v>123</v>
      </c>
      <c r="AT740" s="193" t="s">
        <v>118</v>
      </c>
      <c r="AU740" s="193" t="s">
        <v>72</v>
      </c>
      <c r="AY740" s="14" t="s">
        <v>124</v>
      </c>
      <c r="BE740" s="194">
        <f>IF(N740="základní",J740,0)</f>
        <v>0</v>
      </c>
      <c r="BF740" s="194">
        <f>IF(N740="snížená",J740,0)</f>
        <v>0</v>
      </c>
      <c r="BG740" s="194">
        <f>IF(N740="zákl. přenesená",J740,0)</f>
        <v>0</v>
      </c>
      <c r="BH740" s="194">
        <f>IF(N740="sníž. přenesená",J740,0)</f>
        <v>0</v>
      </c>
      <c r="BI740" s="194">
        <f>IF(N740="nulová",J740,0)</f>
        <v>0</v>
      </c>
      <c r="BJ740" s="14" t="s">
        <v>79</v>
      </c>
      <c r="BK740" s="194">
        <f>ROUND(I740*H740,2)</f>
        <v>0</v>
      </c>
      <c r="BL740" s="14" t="s">
        <v>123</v>
      </c>
      <c r="BM740" s="193" t="s">
        <v>1273</v>
      </c>
    </row>
    <row r="741" s="2" customFormat="1">
      <c r="A741" s="35"/>
      <c r="B741" s="36"/>
      <c r="C741" s="37"/>
      <c r="D741" s="195" t="s">
        <v>125</v>
      </c>
      <c r="E741" s="37"/>
      <c r="F741" s="196" t="s">
        <v>1272</v>
      </c>
      <c r="G741" s="37"/>
      <c r="H741" s="37"/>
      <c r="I741" s="197"/>
      <c r="J741" s="37"/>
      <c r="K741" s="37"/>
      <c r="L741" s="41"/>
      <c r="M741" s="198"/>
      <c r="N741" s="199"/>
      <c r="O741" s="81"/>
      <c r="P741" s="81"/>
      <c r="Q741" s="81"/>
      <c r="R741" s="81"/>
      <c r="S741" s="81"/>
      <c r="T741" s="82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4" t="s">
        <v>125</v>
      </c>
      <c r="AU741" s="14" t="s">
        <v>72</v>
      </c>
    </row>
    <row r="742" s="2" customFormat="1" ht="24.15" customHeight="1">
      <c r="A742" s="35"/>
      <c r="B742" s="36"/>
      <c r="C742" s="182" t="s">
        <v>702</v>
      </c>
      <c r="D742" s="182" t="s">
        <v>118</v>
      </c>
      <c r="E742" s="183" t="s">
        <v>1274</v>
      </c>
      <c r="F742" s="184" t="s">
        <v>1275</v>
      </c>
      <c r="G742" s="185" t="s">
        <v>128</v>
      </c>
      <c r="H742" s="186">
        <v>500</v>
      </c>
      <c r="I742" s="187"/>
      <c r="J742" s="188">
        <f>ROUND(I742*H742,2)</f>
        <v>0</v>
      </c>
      <c r="K742" s="184" t="s">
        <v>122</v>
      </c>
      <c r="L742" s="41"/>
      <c r="M742" s="189" t="s">
        <v>19</v>
      </c>
      <c r="N742" s="190" t="s">
        <v>43</v>
      </c>
      <c r="O742" s="81"/>
      <c r="P742" s="191">
        <f>O742*H742</f>
        <v>0</v>
      </c>
      <c r="Q742" s="191">
        <v>0</v>
      </c>
      <c r="R742" s="191">
        <f>Q742*H742</f>
        <v>0</v>
      </c>
      <c r="S742" s="191">
        <v>0</v>
      </c>
      <c r="T742" s="192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193" t="s">
        <v>123</v>
      </c>
      <c r="AT742" s="193" t="s">
        <v>118</v>
      </c>
      <c r="AU742" s="193" t="s">
        <v>72</v>
      </c>
      <c r="AY742" s="14" t="s">
        <v>124</v>
      </c>
      <c r="BE742" s="194">
        <f>IF(N742="základní",J742,0)</f>
        <v>0</v>
      </c>
      <c r="BF742" s="194">
        <f>IF(N742="snížená",J742,0)</f>
        <v>0</v>
      </c>
      <c r="BG742" s="194">
        <f>IF(N742="zákl. přenesená",J742,0)</f>
        <v>0</v>
      </c>
      <c r="BH742" s="194">
        <f>IF(N742="sníž. přenesená",J742,0)</f>
        <v>0</v>
      </c>
      <c r="BI742" s="194">
        <f>IF(N742="nulová",J742,0)</f>
        <v>0</v>
      </c>
      <c r="BJ742" s="14" t="s">
        <v>79</v>
      </c>
      <c r="BK742" s="194">
        <f>ROUND(I742*H742,2)</f>
        <v>0</v>
      </c>
      <c r="BL742" s="14" t="s">
        <v>123</v>
      </c>
      <c r="BM742" s="193" t="s">
        <v>1276</v>
      </c>
    </row>
    <row r="743" s="2" customFormat="1">
      <c r="A743" s="35"/>
      <c r="B743" s="36"/>
      <c r="C743" s="37"/>
      <c r="D743" s="195" t="s">
        <v>125</v>
      </c>
      <c r="E743" s="37"/>
      <c r="F743" s="196" t="s">
        <v>1275</v>
      </c>
      <c r="G743" s="37"/>
      <c r="H743" s="37"/>
      <c r="I743" s="197"/>
      <c r="J743" s="37"/>
      <c r="K743" s="37"/>
      <c r="L743" s="41"/>
      <c r="M743" s="198"/>
      <c r="N743" s="199"/>
      <c r="O743" s="81"/>
      <c r="P743" s="81"/>
      <c r="Q743" s="81"/>
      <c r="R743" s="81"/>
      <c r="S743" s="81"/>
      <c r="T743" s="82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T743" s="14" t="s">
        <v>125</v>
      </c>
      <c r="AU743" s="14" t="s">
        <v>72</v>
      </c>
    </row>
    <row r="744" s="2" customFormat="1" ht="24.15" customHeight="1">
      <c r="A744" s="35"/>
      <c r="B744" s="36"/>
      <c r="C744" s="182" t="s">
        <v>1277</v>
      </c>
      <c r="D744" s="182" t="s">
        <v>118</v>
      </c>
      <c r="E744" s="183" t="s">
        <v>1278</v>
      </c>
      <c r="F744" s="184" t="s">
        <v>1279</v>
      </c>
      <c r="G744" s="185" t="s">
        <v>128</v>
      </c>
      <c r="H744" s="186">
        <v>500</v>
      </c>
      <c r="I744" s="187"/>
      <c r="J744" s="188">
        <f>ROUND(I744*H744,2)</f>
        <v>0</v>
      </c>
      <c r="K744" s="184" t="s">
        <v>122</v>
      </c>
      <c r="L744" s="41"/>
      <c r="M744" s="189" t="s">
        <v>19</v>
      </c>
      <c r="N744" s="190" t="s">
        <v>43</v>
      </c>
      <c r="O744" s="81"/>
      <c r="P744" s="191">
        <f>O744*H744</f>
        <v>0</v>
      </c>
      <c r="Q744" s="191">
        <v>0</v>
      </c>
      <c r="R744" s="191">
        <f>Q744*H744</f>
        <v>0</v>
      </c>
      <c r="S744" s="191">
        <v>0</v>
      </c>
      <c r="T744" s="192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193" t="s">
        <v>123</v>
      </c>
      <c r="AT744" s="193" t="s">
        <v>118</v>
      </c>
      <c r="AU744" s="193" t="s">
        <v>72</v>
      </c>
      <c r="AY744" s="14" t="s">
        <v>124</v>
      </c>
      <c r="BE744" s="194">
        <f>IF(N744="základní",J744,0)</f>
        <v>0</v>
      </c>
      <c r="BF744" s="194">
        <f>IF(N744="snížená",J744,0)</f>
        <v>0</v>
      </c>
      <c r="BG744" s="194">
        <f>IF(N744="zákl. přenesená",J744,0)</f>
        <v>0</v>
      </c>
      <c r="BH744" s="194">
        <f>IF(N744="sníž. přenesená",J744,0)</f>
        <v>0</v>
      </c>
      <c r="BI744" s="194">
        <f>IF(N744="nulová",J744,0)</f>
        <v>0</v>
      </c>
      <c r="BJ744" s="14" t="s">
        <v>79</v>
      </c>
      <c r="BK744" s="194">
        <f>ROUND(I744*H744,2)</f>
        <v>0</v>
      </c>
      <c r="BL744" s="14" t="s">
        <v>123</v>
      </c>
      <c r="BM744" s="193" t="s">
        <v>1280</v>
      </c>
    </row>
    <row r="745" s="2" customFormat="1">
      <c r="A745" s="35"/>
      <c r="B745" s="36"/>
      <c r="C745" s="37"/>
      <c r="D745" s="195" t="s">
        <v>125</v>
      </c>
      <c r="E745" s="37"/>
      <c r="F745" s="196" t="s">
        <v>1279</v>
      </c>
      <c r="G745" s="37"/>
      <c r="H745" s="37"/>
      <c r="I745" s="197"/>
      <c r="J745" s="37"/>
      <c r="K745" s="37"/>
      <c r="L745" s="41"/>
      <c r="M745" s="198"/>
      <c r="N745" s="199"/>
      <c r="O745" s="81"/>
      <c r="P745" s="81"/>
      <c r="Q745" s="81"/>
      <c r="R745" s="81"/>
      <c r="S745" s="81"/>
      <c r="T745" s="82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T745" s="14" t="s">
        <v>125</v>
      </c>
      <c r="AU745" s="14" t="s">
        <v>72</v>
      </c>
    </row>
    <row r="746" s="2" customFormat="1" ht="24.15" customHeight="1">
      <c r="A746" s="35"/>
      <c r="B746" s="36"/>
      <c r="C746" s="182" t="s">
        <v>706</v>
      </c>
      <c r="D746" s="182" t="s">
        <v>118</v>
      </c>
      <c r="E746" s="183" t="s">
        <v>1281</v>
      </c>
      <c r="F746" s="184" t="s">
        <v>1282</v>
      </c>
      <c r="G746" s="185" t="s">
        <v>128</v>
      </c>
      <c r="H746" s="186">
        <v>500</v>
      </c>
      <c r="I746" s="187"/>
      <c r="J746" s="188">
        <f>ROUND(I746*H746,2)</f>
        <v>0</v>
      </c>
      <c r="K746" s="184" t="s">
        <v>122</v>
      </c>
      <c r="L746" s="41"/>
      <c r="M746" s="189" t="s">
        <v>19</v>
      </c>
      <c r="N746" s="190" t="s">
        <v>43</v>
      </c>
      <c r="O746" s="81"/>
      <c r="P746" s="191">
        <f>O746*H746</f>
        <v>0</v>
      </c>
      <c r="Q746" s="191">
        <v>0</v>
      </c>
      <c r="R746" s="191">
        <f>Q746*H746</f>
        <v>0</v>
      </c>
      <c r="S746" s="191">
        <v>0</v>
      </c>
      <c r="T746" s="192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93" t="s">
        <v>123</v>
      </c>
      <c r="AT746" s="193" t="s">
        <v>118</v>
      </c>
      <c r="AU746" s="193" t="s">
        <v>72</v>
      </c>
      <c r="AY746" s="14" t="s">
        <v>124</v>
      </c>
      <c r="BE746" s="194">
        <f>IF(N746="základní",J746,0)</f>
        <v>0</v>
      </c>
      <c r="BF746" s="194">
        <f>IF(N746="snížená",J746,0)</f>
        <v>0</v>
      </c>
      <c r="BG746" s="194">
        <f>IF(N746="zákl. přenesená",J746,0)</f>
        <v>0</v>
      </c>
      <c r="BH746" s="194">
        <f>IF(N746="sníž. přenesená",J746,0)</f>
        <v>0</v>
      </c>
      <c r="BI746" s="194">
        <f>IF(N746="nulová",J746,0)</f>
        <v>0</v>
      </c>
      <c r="BJ746" s="14" t="s">
        <v>79</v>
      </c>
      <c r="BK746" s="194">
        <f>ROUND(I746*H746,2)</f>
        <v>0</v>
      </c>
      <c r="BL746" s="14" t="s">
        <v>123</v>
      </c>
      <c r="BM746" s="193" t="s">
        <v>1283</v>
      </c>
    </row>
    <row r="747" s="2" customFormat="1">
      <c r="A747" s="35"/>
      <c r="B747" s="36"/>
      <c r="C747" s="37"/>
      <c r="D747" s="195" t="s">
        <v>125</v>
      </c>
      <c r="E747" s="37"/>
      <c r="F747" s="196" t="s">
        <v>1282</v>
      </c>
      <c r="G747" s="37"/>
      <c r="H747" s="37"/>
      <c r="I747" s="197"/>
      <c r="J747" s="37"/>
      <c r="K747" s="37"/>
      <c r="L747" s="41"/>
      <c r="M747" s="198"/>
      <c r="N747" s="199"/>
      <c r="O747" s="81"/>
      <c r="P747" s="81"/>
      <c r="Q747" s="81"/>
      <c r="R747" s="81"/>
      <c r="S747" s="81"/>
      <c r="T747" s="82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T747" s="14" t="s">
        <v>125</v>
      </c>
      <c r="AU747" s="14" t="s">
        <v>72</v>
      </c>
    </row>
    <row r="748" s="2" customFormat="1" ht="33" customHeight="1">
      <c r="A748" s="35"/>
      <c r="B748" s="36"/>
      <c r="C748" s="182" t="s">
        <v>1284</v>
      </c>
      <c r="D748" s="182" t="s">
        <v>118</v>
      </c>
      <c r="E748" s="183" t="s">
        <v>1285</v>
      </c>
      <c r="F748" s="184" t="s">
        <v>1286</v>
      </c>
      <c r="G748" s="185" t="s">
        <v>128</v>
      </c>
      <c r="H748" s="186">
        <v>250</v>
      </c>
      <c r="I748" s="187"/>
      <c r="J748" s="188">
        <f>ROUND(I748*H748,2)</f>
        <v>0</v>
      </c>
      <c r="K748" s="184" t="s">
        <v>122</v>
      </c>
      <c r="L748" s="41"/>
      <c r="M748" s="189" t="s">
        <v>19</v>
      </c>
      <c r="N748" s="190" t="s">
        <v>43</v>
      </c>
      <c r="O748" s="81"/>
      <c r="P748" s="191">
        <f>O748*H748</f>
        <v>0</v>
      </c>
      <c r="Q748" s="191">
        <v>0</v>
      </c>
      <c r="R748" s="191">
        <f>Q748*H748</f>
        <v>0</v>
      </c>
      <c r="S748" s="191">
        <v>0</v>
      </c>
      <c r="T748" s="192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193" t="s">
        <v>123</v>
      </c>
      <c r="AT748" s="193" t="s">
        <v>118</v>
      </c>
      <c r="AU748" s="193" t="s">
        <v>72</v>
      </c>
      <c r="AY748" s="14" t="s">
        <v>124</v>
      </c>
      <c r="BE748" s="194">
        <f>IF(N748="základní",J748,0)</f>
        <v>0</v>
      </c>
      <c r="BF748" s="194">
        <f>IF(N748="snížená",J748,0)</f>
        <v>0</v>
      </c>
      <c r="BG748" s="194">
        <f>IF(N748="zákl. přenesená",J748,0)</f>
        <v>0</v>
      </c>
      <c r="BH748" s="194">
        <f>IF(N748="sníž. přenesená",J748,0)</f>
        <v>0</v>
      </c>
      <c r="BI748" s="194">
        <f>IF(N748="nulová",J748,0)</f>
        <v>0</v>
      </c>
      <c r="BJ748" s="14" t="s">
        <v>79</v>
      </c>
      <c r="BK748" s="194">
        <f>ROUND(I748*H748,2)</f>
        <v>0</v>
      </c>
      <c r="BL748" s="14" t="s">
        <v>123</v>
      </c>
      <c r="BM748" s="193" t="s">
        <v>1287</v>
      </c>
    </row>
    <row r="749" s="2" customFormat="1">
      <c r="A749" s="35"/>
      <c r="B749" s="36"/>
      <c r="C749" s="37"/>
      <c r="D749" s="195" t="s">
        <v>125</v>
      </c>
      <c r="E749" s="37"/>
      <c r="F749" s="196" t="s">
        <v>1286</v>
      </c>
      <c r="G749" s="37"/>
      <c r="H749" s="37"/>
      <c r="I749" s="197"/>
      <c r="J749" s="37"/>
      <c r="K749" s="37"/>
      <c r="L749" s="41"/>
      <c r="M749" s="198"/>
      <c r="N749" s="199"/>
      <c r="O749" s="81"/>
      <c r="P749" s="81"/>
      <c r="Q749" s="81"/>
      <c r="R749" s="81"/>
      <c r="S749" s="81"/>
      <c r="T749" s="82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T749" s="14" t="s">
        <v>125</v>
      </c>
      <c r="AU749" s="14" t="s">
        <v>72</v>
      </c>
    </row>
    <row r="750" s="2" customFormat="1" ht="33" customHeight="1">
      <c r="A750" s="35"/>
      <c r="B750" s="36"/>
      <c r="C750" s="182" t="s">
        <v>709</v>
      </c>
      <c r="D750" s="182" t="s">
        <v>118</v>
      </c>
      <c r="E750" s="183" t="s">
        <v>1288</v>
      </c>
      <c r="F750" s="184" t="s">
        <v>1289</v>
      </c>
      <c r="G750" s="185" t="s">
        <v>128</v>
      </c>
      <c r="H750" s="186">
        <v>200</v>
      </c>
      <c r="I750" s="187"/>
      <c r="J750" s="188">
        <f>ROUND(I750*H750,2)</f>
        <v>0</v>
      </c>
      <c r="K750" s="184" t="s">
        <v>122</v>
      </c>
      <c r="L750" s="41"/>
      <c r="M750" s="189" t="s">
        <v>19</v>
      </c>
      <c r="N750" s="190" t="s">
        <v>43</v>
      </c>
      <c r="O750" s="81"/>
      <c r="P750" s="191">
        <f>O750*H750</f>
        <v>0</v>
      </c>
      <c r="Q750" s="191">
        <v>0</v>
      </c>
      <c r="R750" s="191">
        <f>Q750*H750</f>
        <v>0</v>
      </c>
      <c r="S750" s="191">
        <v>0</v>
      </c>
      <c r="T750" s="192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93" t="s">
        <v>123</v>
      </c>
      <c r="AT750" s="193" t="s">
        <v>118</v>
      </c>
      <c r="AU750" s="193" t="s">
        <v>72</v>
      </c>
      <c r="AY750" s="14" t="s">
        <v>124</v>
      </c>
      <c r="BE750" s="194">
        <f>IF(N750="základní",J750,0)</f>
        <v>0</v>
      </c>
      <c r="BF750" s="194">
        <f>IF(N750="snížená",J750,0)</f>
        <v>0</v>
      </c>
      <c r="BG750" s="194">
        <f>IF(N750="zákl. přenesená",J750,0)</f>
        <v>0</v>
      </c>
      <c r="BH750" s="194">
        <f>IF(N750="sníž. přenesená",J750,0)</f>
        <v>0</v>
      </c>
      <c r="BI750" s="194">
        <f>IF(N750="nulová",J750,0)</f>
        <v>0</v>
      </c>
      <c r="BJ750" s="14" t="s">
        <v>79</v>
      </c>
      <c r="BK750" s="194">
        <f>ROUND(I750*H750,2)</f>
        <v>0</v>
      </c>
      <c r="BL750" s="14" t="s">
        <v>123</v>
      </c>
      <c r="BM750" s="193" t="s">
        <v>1290</v>
      </c>
    </row>
    <row r="751" s="2" customFormat="1">
      <c r="A751" s="35"/>
      <c r="B751" s="36"/>
      <c r="C751" s="37"/>
      <c r="D751" s="195" t="s">
        <v>125</v>
      </c>
      <c r="E751" s="37"/>
      <c r="F751" s="196" t="s">
        <v>1289</v>
      </c>
      <c r="G751" s="37"/>
      <c r="H751" s="37"/>
      <c r="I751" s="197"/>
      <c r="J751" s="37"/>
      <c r="K751" s="37"/>
      <c r="L751" s="41"/>
      <c r="M751" s="198"/>
      <c r="N751" s="199"/>
      <c r="O751" s="81"/>
      <c r="P751" s="81"/>
      <c r="Q751" s="81"/>
      <c r="R751" s="81"/>
      <c r="S751" s="81"/>
      <c r="T751" s="82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T751" s="14" t="s">
        <v>125</v>
      </c>
      <c r="AU751" s="14" t="s">
        <v>72</v>
      </c>
    </row>
    <row r="752" s="2" customFormat="1" ht="33" customHeight="1">
      <c r="A752" s="35"/>
      <c r="B752" s="36"/>
      <c r="C752" s="182" t="s">
        <v>1291</v>
      </c>
      <c r="D752" s="182" t="s">
        <v>118</v>
      </c>
      <c r="E752" s="183" t="s">
        <v>1292</v>
      </c>
      <c r="F752" s="184" t="s">
        <v>1293</v>
      </c>
      <c r="G752" s="185" t="s">
        <v>128</v>
      </c>
      <c r="H752" s="186">
        <v>200</v>
      </c>
      <c r="I752" s="187"/>
      <c r="J752" s="188">
        <f>ROUND(I752*H752,2)</f>
        <v>0</v>
      </c>
      <c r="K752" s="184" t="s">
        <v>122</v>
      </c>
      <c r="L752" s="41"/>
      <c r="M752" s="189" t="s">
        <v>19</v>
      </c>
      <c r="N752" s="190" t="s">
        <v>43</v>
      </c>
      <c r="O752" s="81"/>
      <c r="P752" s="191">
        <f>O752*H752</f>
        <v>0</v>
      </c>
      <c r="Q752" s="191">
        <v>0</v>
      </c>
      <c r="R752" s="191">
        <f>Q752*H752</f>
        <v>0</v>
      </c>
      <c r="S752" s="191">
        <v>0</v>
      </c>
      <c r="T752" s="192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93" t="s">
        <v>123</v>
      </c>
      <c r="AT752" s="193" t="s">
        <v>118</v>
      </c>
      <c r="AU752" s="193" t="s">
        <v>72</v>
      </c>
      <c r="AY752" s="14" t="s">
        <v>124</v>
      </c>
      <c r="BE752" s="194">
        <f>IF(N752="základní",J752,0)</f>
        <v>0</v>
      </c>
      <c r="BF752" s="194">
        <f>IF(N752="snížená",J752,0)</f>
        <v>0</v>
      </c>
      <c r="BG752" s="194">
        <f>IF(N752="zákl. přenesená",J752,0)</f>
        <v>0</v>
      </c>
      <c r="BH752" s="194">
        <f>IF(N752="sníž. přenesená",J752,0)</f>
        <v>0</v>
      </c>
      <c r="BI752" s="194">
        <f>IF(N752="nulová",J752,0)</f>
        <v>0</v>
      </c>
      <c r="BJ752" s="14" t="s">
        <v>79</v>
      </c>
      <c r="BK752" s="194">
        <f>ROUND(I752*H752,2)</f>
        <v>0</v>
      </c>
      <c r="BL752" s="14" t="s">
        <v>123</v>
      </c>
      <c r="BM752" s="193" t="s">
        <v>1294</v>
      </c>
    </row>
    <row r="753" s="2" customFormat="1">
      <c r="A753" s="35"/>
      <c r="B753" s="36"/>
      <c r="C753" s="37"/>
      <c r="D753" s="195" t="s">
        <v>125</v>
      </c>
      <c r="E753" s="37"/>
      <c r="F753" s="196" t="s">
        <v>1293</v>
      </c>
      <c r="G753" s="37"/>
      <c r="H753" s="37"/>
      <c r="I753" s="197"/>
      <c r="J753" s="37"/>
      <c r="K753" s="37"/>
      <c r="L753" s="41"/>
      <c r="M753" s="198"/>
      <c r="N753" s="199"/>
      <c r="O753" s="81"/>
      <c r="P753" s="81"/>
      <c r="Q753" s="81"/>
      <c r="R753" s="81"/>
      <c r="S753" s="81"/>
      <c r="T753" s="82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T753" s="14" t="s">
        <v>125</v>
      </c>
      <c r="AU753" s="14" t="s">
        <v>72</v>
      </c>
    </row>
    <row r="754" s="2" customFormat="1" ht="33" customHeight="1">
      <c r="A754" s="35"/>
      <c r="B754" s="36"/>
      <c r="C754" s="182" t="s">
        <v>713</v>
      </c>
      <c r="D754" s="182" t="s">
        <v>118</v>
      </c>
      <c r="E754" s="183" t="s">
        <v>1295</v>
      </c>
      <c r="F754" s="184" t="s">
        <v>1296</v>
      </c>
      <c r="G754" s="185" t="s">
        <v>128</v>
      </c>
      <c r="H754" s="186">
        <v>200</v>
      </c>
      <c r="I754" s="187"/>
      <c r="J754" s="188">
        <f>ROUND(I754*H754,2)</f>
        <v>0</v>
      </c>
      <c r="K754" s="184" t="s">
        <v>122</v>
      </c>
      <c r="L754" s="41"/>
      <c r="M754" s="189" t="s">
        <v>19</v>
      </c>
      <c r="N754" s="190" t="s">
        <v>43</v>
      </c>
      <c r="O754" s="81"/>
      <c r="P754" s="191">
        <f>O754*H754</f>
        <v>0</v>
      </c>
      <c r="Q754" s="191">
        <v>0</v>
      </c>
      <c r="R754" s="191">
        <f>Q754*H754</f>
        <v>0</v>
      </c>
      <c r="S754" s="191">
        <v>0</v>
      </c>
      <c r="T754" s="192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93" t="s">
        <v>123</v>
      </c>
      <c r="AT754" s="193" t="s">
        <v>118</v>
      </c>
      <c r="AU754" s="193" t="s">
        <v>72</v>
      </c>
      <c r="AY754" s="14" t="s">
        <v>124</v>
      </c>
      <c r="BE754" s="194">
        <f>IF(N754="základní",J754,0)</f>
        <v>0</v>
      </c>
      <c r="BF754" s="194">
        <f>IF(N754="snížená",J754,0)</f>
        <v>0</v>
      </c>
      <c r="BG754" s="194">
        <f>IF(N754="zákl. přenesená",J754,0)</f>
        <v>0</v>
      </c>
      <c r="BH754" s="194">
        <f>IF(N754="sníž. přenesená",J754,0)</f>
        <v>0</v>
      </c>
      <c r="BI754" s="194">
        <f>IF(N754="nulová",J754,0)</f>
        <v>0</v>
      </c>
      <c r="BJ754" s="14" t="s">
        <v>79</v>
      </c>
      <c r="BK754" s="194">
        <f>ROUND(I754*H754,2)</f>
        <v>0</v>
      </c>
      <c r="BL754" s="14" t="s">
        <v>123</v>
      </c>
      <c r="BM754" s="193" t="s">
        <v>1297</v>
      </c>
    </row>
    <row r="755" s="2" customFormat="1">
      <c r="A755" s="35"/>
      <c r="B755" s="36"/>
      <c r="C755" s="37"/>
      <c r="D755" s="195" t="s">
        <v>125</v>
      </c>
      <c r="E755" s="37"/>
      <c r="F755" s="196" t="s">
        <v>1296</v>
      </c>
      <c r="G755" s="37"/>
      <c r="H755" s="37"/>
      <c r="I755" s="197"/>
      <c r="J755" s="37"/>
      <c r="K755" s="37"/>
      <c r="L755" s="41"/>
      <c r="M755" s="198"/>
      <c r="N755" s="199"/>
      <c r="O755" s="81"/>
      <c r="P755" s="81"/>
      <c r="Q755" s="81"/>
      <c r="R755" s="81"/>
      <c r="S755" s="81"/>
      <c r="T755" s="82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T755" s="14" t="s">
        <v>125</v>
      </c>
      <c r="AU755" s="14" t="s">
        <v>72</v>
      </c>
    </row>
    <row r="756" s="2" customFormat="1" ht="33" customHeight="1">
      <c r="A756" s="35"/>
      <c r="B756" s="36"/>
      <c r="C756" s="182" t="s">
        <v>1298</v>
      </c>
      <c r="D756" s="182" t="s">
        <v>118</v>
      </c>
      <c r="E756" s="183" t="s">
        <v>1299</v>
      </c>
      <c r="F756" s="184" t="s">
        <v>1300</v>
      </c>
      <c r="G756" s="185" t="s">
        <v>128</v>
      </c>
      <c r="H756" s="186">
        <v>500</v>
      </c>
      <c r="I756" s="187"/>
      <c r="J756" s="188">
        <f>ROUND(I756*H756,2)</f>
        <v>0</v>
      </c>
      <c r="K756" s="184" t="s">
        <v>122</v>
      </c>
      <c r="L756" s="41"/>
      <c r="M756" s="189" t="s">
        <v>19</v>
      </c>
      <c r="N756" s="190" t="s">
        <v>43</v>
      </c>
      <c r="O756" s="81"/>
      <c r="P756" s="191">
        <f>O756*H756</f>
        <v>0</v>
      </c>
      <c r="Q756" s="191">
        <v>0</v>
      </c>
      <c r="R756" s="191">
        <f>Q756*H756</f>
        <v>0</v>
      </c>
      <c r="S756" s="191">
        <v>0</v>
      </c>
      <c r="T756" s="192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93" t="s">
        <v>123</v>
      </c>
      <c r="AT756" s="193" t="s">
        <v>118</v>
      </c>
      <c r="AU756" s="193" t="s">
        <v>72</v>
      </c>
      <c r="AY756" s="14" t="s">
        <v>124</v>
      </c>
      <c r="BE756" s="194">
        <f>IF(N756="základní",J756,0)</f>
        <v>0</v>
      </c>
      <c r="BF756" s="194">
        <f>IF(N756="snížená",J756,0)</f>
        <v>0</v>
      </c>
      <c r="BG756" s="194">
        <f>IF(N756="zákl. přenesená",J756,0)</f>
        <v>0</v>
      </c>
      <c r="BH756" s="194">
        <f>IF(N756="sníž. přenesená",J756,0)</f>
        <v>0</v>
      </c>
      <c r="BI756" s="194">
        <f>IF(N756="nulová",J756,0)</f>
        <v>0</v>
      </c>
      <c r="BJ756" s="14" t="s">
        <v>79</v>
      </c>
      <c r="BK756" s="194">
        <f>ROUND(I756*H756,2)</f>
        <v>0</v>
      </c>
      <c r="BL756" s="14" t="s">
        <v>123</v>
      </c>
      <c r="BM756" s="193" t="s">
        <v>1301</v>
      </c>
    </row>
    <row r="757" s="2" customFormat="1">
      <c r="A757" s="35"/>
      <c r="B757" s="36"/>
      <c r="C757" s="37"/>
      <c r="D757" s="195" t="s">
        <v>125</v>
      </c>
      <c r="E757" s="37"/>
      <c r="F757" s="196" t="s">
        <v>1300</v>
      </c>
      <c r="G757" s="37"/>
      <c r="H757" s="37"/>
      <c r="I757" s="197"/>
      <c r="J757" s="37"/>
      <c r="K757" s="37"/>
      <c r="L757" s="41"/>
      <c r="M757" s="198"/>
      <c r="N757" s="199"/>
      <c r="O757" s="81"/>
      <c r="P757" s="81"/>
      <c r="Q757" s="81"/>
      <c r="R757" s="81"/>
      <c r="S757" s="81"/>
      <c r="T757" s="82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T757" s="14" t="s">
        <v>125</v>
      </c>
      <c r="AU757" s="14" t="s">
        <v>72</v>
      </c>
    </row>
    <row r="758" s="2" customFormat="1" ht="33" customHeight="1">
      <c r="A758" s="35"/>
      <c r="B758" s="36"/>
      <c r="C758" s="182" t="s">
        <v>716</v>
      </c>
      <c r="D758" s="182" t="s">
        <v>118</v>
      </c>
      <c r="E758" s="183" t="s">
        <v>1302</v>
      </c>
      <c r="F758" s="184" t="s">
        <v>1303</v>
      </c>
      <c r="G758" s="185" t="s">
        <v>128</v>
      </c>
      <c r="H758" s="186">
        <v>500</v>
      </c>
      <c r="I758" s="187"/>
      <c r="J758" s="188">
        <f>ROUND(I758*H758,2)</f>
        <v>0</v>
      </c>
      <c r="K758" s="184" t="s">
        <v>122</v>
      </c>
      <c r="L758" s="41"/>
      <c r="M758" s="189" t="s">
        <v>19</v>
      </c>
      <c r="N758" s="190" t="s">
        <v>43</v>
      </c>
      <c r="O758" s="81"/>
      <c r="P758" s="191">
        <f>O758*H758</f>
        <v>0</v>
      </c>
      <c r="Q758" s="191">
        <v>0</v>
      </c>
      <c r="R758" s="191">
        <f>Q758*H758</f>
        <v>0</v>
      </c>
      <c r="S758" s="191">
        <v>0</v>
      </c>
      <c r="T758" s="192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93" t="s">
        <v>123</v>
      </c>
      <c r="AT758" s="193" t="s">
        <v>118</v>
      </c>
      <c r="AU758" s="193" t="s">
        <v>72</v>
      </c>
      <c r="AY758" s="14" t="s">
        <v>124</v>
      </c>
      <c r="BE758" s="194">
        <f>IF(N758="základní",J758,0)</f>
        <v>0</v>
      </c>
      <c r="BF758" s="194">
        <f>IF(N758="snížená",J758,0)</f>
        <v>0</v>
      </c>
      <c r="BG758" s="194">
        <f>IF(N758="zákl. přenesená",J758,0)</f>
        <v>0</v>
      </c>
      <c r="BH758" s="194">
        <f>IF(N758="sníž. přenesená",J758,0)</f>
        <v>0</v>
      </c>
      <c r="BI758" s="194">
        <f>IF(N758="nulová",J758,0)</f>
        <v>0</v>
      </c>
      <c r="BJ758" s="14" t="s">
        <v>79</v>
      </c>
      <c r="BK758" s="194">
        <f>ROUND(I758*H758,2)</f>
        <v>0</v>
      </c>
      <c r="BL758" s="14" t="s">
        <v>123</v>
      </c>
      <c r="BM758" s="193" t="s">
        <v>1304</v>
      </c>
    </row>
    <row r="759" s="2" customFormat="1">
      <c r="A759" s="35"/>
      <c r="B759" s="36"/>
      <c r="C759" s="37"/>
      <c r="D759" s="195" t="s">
        <v>125</v>
      </c>
      <c r="E759" s="37"/>
      <c r="F759" s="196" t="s">
        <v>1303</v>
      </c>
      <c r="G759" s="37"/>
      <c r="H759" s="37"/>
      <c r="I759" s="197"/>
      <c r="J759" s="37"/>
      <c r="K759" s="37"/>
      <c r="L759" s="41"/>
      <c r="M759" s="198"/>
      <c r="N759" s="199"/>
      <c r="O759" s="81"/>
      <c r="P759" s="81"/>
      <c r="Q759" s="81"/>
      <c r="R759" s="81"/>
      <c r="S759" s="81"/>
      <c r="T759" s="82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4" t="s">
        <v>125</v>
      </c>
      <c r="AU759" s="14" t="s">
        <v>72</v>
      </c>
    </row>
    <row r="760" s="2" customFormat="1" ht="33" customHeight="1">
      <c r="A760" s="35"/>
      <c r="B760" s="36"/>
      <c r="C760" s="182" t="s">
        <v>1305</v>
      </c>
      <c r="D760" s="182" t="s">
        <v>118</v>
      </c>
      <c r="E760" s="183" t="s">
        <v>1306</v>
      </c>
      <c r="F760" s="184" t="s">
        <v>1307</v>
      </c>
      <c r="G760" s="185" t="s">
        <v>128</v>
      </c>
      <c r="H760" s="186">
        <v>500</v>
      </c>
      <c r="I760" s="187"/>
      <c r="J760" s="188">
        <f>ROUND(I760*H760,2)</f>
        <v>0</v>
      </c>
      <c r="K760" s="184" t="s">
        <v>122</v>
      </c>
      <c r="L760" s="41"/>
      <c r="M760" s="189" t="s">
        <v>19</v>
      </c>
      <c r="N760" s="190" t="s">
        <v>43</v>
      </c>
      <c r="O760" s="81"/>
      <c r="P760" s="191">
        <f>O760*H760</f>
        <v>0</v>
      </c>
      <c r="Q760" s="191">
        <v>0</v>
      </c>
      <c r="R760" s="191">
        <f>Q760*H760</f>
        <v>0</v>
      </c>
      <c r="S760" s="191">
        <v>0</v>
      </c>
      <c r="T760" s="192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93" t="s">
        <v>123</v>
      </c>
      <c r="AT760" s="193" t="s">
        <v>118</v>
      </c>
      <c r="AU760" s="193" t="s">
        <v>72</v>
      </c>
      <c r="AY760" s="14" t="s">
        <v>124</v>
      </c>
      <c r="BE760" s="194">
        <f>IF(N760="základní",J760,0)</f>
        <v>0</v>
      </c>
      <c r="BF760" s="194">
        <f>IF(N760="snížená",J760,0)</f>
        <v>0</v>
      </c>
      <c r="BG760" s="194">
        <f>IF(N760="zákl. přenesená",J760,0)</f>
        <v>0</v>
      </c>
      <c r="BH760" s="194">
        <f>IF(N760="sníž. přenesená",J760,0)</f>
        <v>0</v>
      </c>
      <c r="BI760" s="194">
        <f>IF(N760="nulová",J760,0)</f>
        <v>0</v>
      </c>
      <c r="BJ760" s="14" t="s">
        <v>79</v>
      </c>
      <c r="BK760" s="194">
        <f>ROUND(I760*H760,2)</f>
        <v>0</v>
      </c>
      <c r="BL760" s="14" t="s">
        <v>123</v>
      </c>
      <c r="BM760" s="193" t="s">
        <v>1308</v>
      </c>
    </row>
    <row r="761" s="2" customFormat="1">
      <c r="A761" s="35"/>
      <c r="B761" s="36"/>
      <c r="C761" s="37"/>
      <c r="D761" s="195" t="s">
        <v>125</v>
      </c>
      <c r="E761" s="37"/>
      <c r="F761" s="196" t="s">
        <v>1307</v>
      </c>
      <c r="G761" s="37"/>
      <c r="H761" s="37"/>
      <c r="I761" s="197"/>
      <c r="J761" s="37"/>
      <c r="K761" s="37"/>
      <c r="L761" s="41"/>
      <c r="M761" s="198"/>
      <c r="N761" s="199"/>
      <c r="O761" s="81"/>
      <c r="P761" s="81"/>
      <c r="Q761" s="81"/>
      <c r="R761" s="81"/>
      <c r="S761" s="81"/>
      <c r="T761" s="82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T761" s="14" t="s">
        <v>125</v>
      </c>
      <c r="AU761" s="14" t="s">
        <v>72</v>
      </c>
    </row>
    <row r="762" s="2" customFormat="1" ht="24.15" customHeight="1">
      <c r="A762" s="35"/>
      <c r="B762" s="36"/>
      <c r="C762" s="182" t="s">
        <v>720</v>
      </c>
      <c r="D762" s="182" t="s">
        <v>118</v>
      </c>
      <c r="E762" s="183" t="s">
        <v>1309</v>
      </c>
      <c r="F762" s="184" t="s">
        <v>1310</v>
      </c>
      <c r="G762" s="185" t="s">
        <v>128</v>
      </c>
      <c r="H762" s="186">
        <v>50</v>
      </c>
      <c r="I762" s="187"/>
      <c r="J762" s="188">
        <f>ROUND(I762*H762,2)</f>
        <v>0</v>
      </c>
      <c r="K762" s="184" t="s">
        <v>122</v>
      </c>
      <c r="L762" s="41"/>
      <c r="M762" s="189" t="s">
        <v>19</v>
      </c>
      <c r="N762" s="190" t="s">
        <v>43</v>
      </c>
      <c r="O762" s="81"/>
      <c r="P762" s="191">
        <f>O762*H762</f>
        <v>0</v>
      </c>
      <c r="Q762" s="191">
        <v>0</v>
      </c>
      <c r="R762" s="191">
        <f>Q762*H762</f>
        <v>0</v>
      </c>
      <c r="S762" s="191">
        <v>0</v>
      </c>
      <c r="T762" s="192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93" t="s">
        <v>123</v>
      </c>
      <c r="AT762" s="193" t="s">
        <v>118</v>
      </c>
      <c r="AU762" s="193" t="s">
        <v>72</v>
      </c>
      <c r="AY762" s="14" t="s">
        <v>124</v>
      </c>
      <c r="BE762" s="194">
        <f>IF(N762="základní",J762,0)</f>
        <v>0</v>
      </c>
      <c r="BF762" s="194">
        <f>IF(N762="snížená",J762,0)</f>
        <v>0</v>
      </c>
      <c r="BG762" s="194">
        <f>IF(N762="zákl. přenesená",J762,0)</f>
        <v>0</v>
      </c>
      <c r="BH762" s="194">
        <f>IF(N762="sníž. přenesená",J762,0)</f>
        <v>0</v>
      </c>
      <c r="BI762" s="194">
        <f>IF(N762="nulová",J762,0)</f>
        <v>0</v>
      </c>
      <c r="BJ762" s="14" t="s">
        <v>79</v>
      </c>
      <c r="BK762" s="194">
        <f>ROUND(I762*H762,2)</f>
        <v>0</v>
      </c>
      <c r="BL762" s="14" t="s">
        <v>123</v>
      </c>
      <c r="BM762" s="193" t="s">
        <v>1311</v>
      </c>
    </row>
    <row r="763" s="2" customFormat="1">
      <c r="A763" s="35"/>
      <c r="B763" s="36"/>
      <c r="C763" s="37"/>
      <c r="D763" s="195" t="s">
        <v>125</v>
      </c>
      <c r="E763" s="37"/>
      <c r="F763" s="196" t="s">
        <v>1310</v>
      </c>
      <c r="G763" s="37"/>
      <c r="H763" s="37"/>
      <c r="I763" s="197"/>
      <c r="J763" s="37"/>
      <c r="K763" s="37"/>
      <c r="L763" s="41"/>
      <c r="M763" s="198"/>
      <c r="N763" s="199"/>
      <c r="O763" s="81"/>
      <c r="P763" s="81"/>
      <c r="Q763" s="81"/>
      <c r="R763" s="81"/>
      <c r="S763" s="81"/>
      <c r="T763" s="82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T763" s="14" t="s">
        <v>125</v>
      </c>
      <c r="AU763" s="14" t="s">
        <v>72</v>
      </c>
    </row>
    <row r="764" s="2" customFormat="1" ht="24.15" customHeight="1">
      <c r="A764" s="35"/>
      <c r="B764" s="36"/>
      <c r="C764" s="182" t="s">
        <v>1312</v>
      </c>
      <c r="D764" s="182" t="s">
        <v>118</v>
      </c>
      <c r="E764" s="183" t="s">
        <v>1313</v>
      </c>
      <c r="F764" s="184" t="s">
        <v>1314</v>
      </c>
      <c r="G764" s="185" t="s">
        <v>128</v>
      </c>
      <c r="H764" s="186">
        <v>50</v>
      </c>
      <c r="I764" s="187"/>
      <c r="J764" s="188">
        <f>ROUND(I764*H764,2)</f>
        <v>0</v>
      </c>
      <c r="K764" s="184" t="s">
        <v>122</v>
      </c>
      <c r="L764" s="41"/>
      <c r="M764" s="189" t="s">
        <v>19</v>
      </c>
      <c r="N764" s="190" t="s">
        <v>43</v>
      </c>
      <c r="O764" s="81"/>
      <c r="P764" s="191">
        <f>O764*H764</f>
        <v>0</v>
      </c>
      <c r="Q764" s="191">
        <v>0</v>
      </c>
      <c r="R764" s="191">
        <f>Q764*H764</f>
        <v>0</v>
      </c>
      <c r="S764" s="191">
        <v>0</v>
      </c>
      <c r="T764" s="192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93" t="s">
        <v>123</v>
      </c>
      <c r="AT764" s="193" t="s">
        <v>118</v>
      </c>
      <c r="AU764" s="193" t="s">
        <v>72</v>
      </c>
      <c r="AY764" s="14" t="s">
        <v>124</v>
      </c>
      <c r="BE764" s="194">
        <f>IF(N764="základní",J764,0)</f>
        <v>0</v>
      </c>
      <c r="BF764" s="194">
        <f>IF(N764="snížená",J764,0)</f>
        <v>0</v>
      </c>
      <c r="BG764" s="194">
        <f>IF(N764="zákl. přenesená",J764,0)</f>
        <v>0</v>
      </c>
      <c r="BH764" s="194">
        <f>IF(N764="sníž. přenesená",J764,0)</f>
        <v>0</v>
      </c>
      <c r="BI764" s="194">
        <f>IF(N764="nulová",J764,0)</f>
        <v>0</v>
      </c>
      <c r="BJ764" s="14" t="s">
        <v>79</v>
      </c>
      <c r="BK764" s="194">
        <f>ROUND(I764*H764,2)</f>
        <v>0</v>
      </c>
      <c r="BL764" s="14" t="s">
        <v>123</v>
      </c>
      <c r="BM764" s="193" t="s">
        <v>1315</v>
      </c>
    </row>
    <row r="765" s="2" customFormat="1">
      <c r="A765" s="35"/>
      <c r="B765" s="36"/>
      <c r="C765" s="37"/>
      <c r="D765" s="195" t="s">
        <v>125</v>
      </c>
      <c r="E765" s="37"/>
      <c r="F765" s="196" t="s">
        <v>1314</v>
      </c>
      <c r="G765" s="37"/>
      <c r="H765" s="37"/>
      <c r="I765" s="197"/>
      <c r="J765" s="37"/>
      <c r="K765" s="37"/>
      <c r="L765" s="41"/>
      <c r="M765" s="198"/>
      <c r="N765" s="199"/>
      <c r="O765" s="81"/>
      <c r="P765" s="81"/>
      <c r="Q765" s="81"/>
      <c r="R765" s="81"/>
      <c r="S765" s="81"/>
      <c r="T765" s="82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T765" s="14" t="s">
        <v>125</v>
      </c>
      <c r="AU765" s="14" t="s">
        <v>72</v>
      </c>
    </row>
    <row r="766" s="2" customFormat="1" ht="24.15" customHeight="1">
      <c r="A766" s="35"/>
      <c r="B766" s="36"/>
      <c r="C766" s="182" t="s">
        <v>723</v>
      </c>
      <c r="D766" s="182" t="s">
        <v>118</v>
      </c>
      <c r="E766" s="183" t="s">
        <v>1316</v>
      </c>
      <c r="F766" s="184" t="s">
        <v>1317</v>
      </c>
      <c r="G766" s="185" t="s">
        <v>128</v>
      </c>
      <c r="H766" s="186">
        <v>50</v>
      </c>
      <c r="I766" s="187"/>
      <c r="J766" s="188">
        <f>ROUND(I766*H766,2)</f>
        <v>0</v>
      </c>
      <c r="K766" s="184" t="s">
        <v>122</v>
      </c>
      <c r="L766" s="41"/>
      <c r="M766" s="189" t="s">
        <v>19</v>
      </c>
      <c r="N766" s="190" t="s">
        <v>43</v>
      </c>
      <c r="O766" s="81"/>
      <c r="P766" s="191">
        <f>O766*H766</f>
        <v>0</v>
      </c>
      <c r="Q766" s="191">
        <v>0</v>
      </c>
      <c r="R766" s="191">
        <f>Q766*H766</f>
        <v>0</v>
      </c>
      <c r="S766" s="191">
        <v>0</v>
      </c>
      <c r="T766" s="192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93" t="s">
        <v>123</v>
      </c>
      <c r="AT766" s="193" t="s">
        <v>118</v>
      </c>
      <c r="AU766" s="193" t="s">
        <v>72</v>
      </c>
      <c r="AY766" s="14" t="s">
        <v>124</v>
      </c>
      <c r="BE766" s="194">
        <f>IF(N766="základní",J766,0)</f>
        <v>0</v>
      </c>
      <c r="BF766" s="194">
        <f>IF(N766="snížená",J766,0)</f>
        <v>0</v>
      </c>
      <c r="BG766" s="194">
        <f>IF(N766="zákl. přenesená",J766,0)</f>
        <v>0</v>
      </c>
      <c r="BH766" s="194">
        <f>IF(N766="sníž. přenesená",J766,0)</f>
        <v>0</v>
      </c>
      <c r="BI766" s="194">
        <f>IF(N766="nulová",J766,0)</f>
        <v>0</v>
      </c>
      <c r="BJ766" s="14" t="s">
        <v>79</v>
      </c>
      <c r="BK766" s="194">
        <f>ROUND(I766*H766,2)</f>
        <v>0</v>
      </c>
      <c r="BL766" s="14" t="s">
        <v>123</v>
      </c>
      <c r="BM766" s="193" t="s">
        <v>1318</v>
      </c>
    </row>
    <row r="767" s="2" customFormat="1">
      <c r="A767" s="35"/>
      <c r="B767" s="36"/>
      <c r="C767" s="37"/>
      <c r="D767" s="195" t="s">
        <v>125</v>
      </c>
      <c r="E767" s="37"/>
      <c r="F767" s="196" t="s">
        <v>1317</v>
      </c>
      <c r="G767" s="37"/>
      <c r="H767" s="37"/>
      <c r="I767" s="197"/>
      <c r="J767" s="37"/>
      <c r="K767" s="37"/>
      <c r="L767" s="41"/>
      <c r="M767" s="198"/>
      <c r="N767" s="199"/>
      <c r="O767" s="81"/>
      <c r="P767" s="81"/>
      <c r="Q767" s="81"/>
      <c r="R767" s="81"/>
      <c r="S767" s="81"/>
      <c r="T767" s="82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T767" s="14" t="s">
        <v>125</v>
      </c>
      <c r="AU767" s="14" t="s">
        <v>72</v>
      </c>
    </row>
    <row r="768" s="2" customFormat="1" ht="24.15" customHeight="1">
      <c r="A768" s="35"/>
      <c r="B768" s="36"/>
      <c r="C768" s="182" t="s">
        <v>1319</v>
      </c>
      <c r="D768" s="182" t="s">
        <v>118</v>
      </c>
      <c r="E768" s="183" t="s">
        <v>1320</v>
      </c>
      <c r="F768" s="184" t="s">
        <v>1321</v>
      </c>
      <c r="G768" s="185" t="s">
        <v>128</v>
      </c>
      <c r="H768" s="186">
        <v>50</v>
      </c>
      <c r="I768" s="187"/>
      <c r="J768" s="188">
        <f>ROUND(I768*H768,2)</f>
        <v>0</v>
      </c>
      <c r="K768" s="184" t="s">
        <v>122</v>
      </c>
      <c r="L768" s="41"/>
      <c r="M768" s="189" t="s">
        <v>19</v>
      </c>
      <c r="N768" s="190" t="s">
        <v>43</v>
      </c>
      <c r="O768" s="81"/>
      <c r="P768" s="191">
        <f>O768*H768</f>
        <v>0</v>
      </c>
      <c r="Q768" s="191">
        <v>0</v>
      </c>
      <c r="R768" s="191">
        <f>Q768*H768</f>
        <v>0</v>
      </c>
      <c r="S768" s="191">
        <v>0</v>
      </c>
      <c r="T768" s="192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193" t="s">
        <v>123</v>
      </c>
      <c r="AT768" s="193" t="s">
        <v>118</v>
      </c>
      <c r="AU768" s="193" t="s">
        <v>72</v>
      </c>
      <c r="AY768" s="14" t="s">
        <v>124</v>
      </c>
      <c r="BE768" s="194">
        <f>IF(N768="základní",J768,0)</f>
        <v>0</v>
      </c>
      <c r="BF768" s="194">
        <f>IF(N768="snížená",J768,0)</f>
        <v>0</v>
      </c>
      <c r="BG768" s="194">
        <f>IF(N768="zákl. přenesená",J768,0)</f>
        <v>0</v>
      </c>
      <c r="BH768" s="194">
        <f>IF(N768="sníž. přenesená",J768,0)</f>
        <v>0</v>
      </c>
      <c r="BI768" s="194">
        <f>IF(N768="nulová",J768,0)</f>
        <v>0</v>
      </c>
      <c r="BJ768" s="14" t="s">
        <v>79</v>
      </c>
      <c r="BK768" s="194">
        <f>ROUND(I768*H768,2)</f>
        <v>0</v>
      </c>
      <c r="BL768" s="14" t="s">
        <v>123</v>
      </c>
      <c r="BM768" s="193" t="s">
        <v>1322</v>
      </c>
    </row>
    <row r="769" s="2" customFormat="1">
      <c r="A769" s="35"/>
      <c r="B769" s="36"/>
      <c r="C769" s="37"/>
      <c r="D769" s="195" t="s">
        <v>125</v>
      </c>
      <c r="E769" s="37"/>
      <c r="F769" s="196" t="s">
        <v>1321</v>
      </c>
      <c r="G769" s="37"/>
      <c r="H769" s="37"/>
      <c r="I769" s="197"/>
      <c r="J769" s="37"/>
      <c r="K769" s="37"/>
      <c r="L769" s="41"/>
      <c r="M769" s="198"/>
      <c r="N769" s="199"/>
      <c r="O769" s="81"/>
      <c r="P769" s="81"/>
      <c r="Q769" s="81"/>
      <c r="R769" s="81"/>
      <c r="S769" s="81"/>
      <c r="T769" s="82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T769" s="14" t="s">
        <v>125</v>
      </c>
      <c r="AU769" s="14" t="s">
        <v>72</v>
      </c>
    </row>
    <row r="770" s="2" customFormat="1" ht="21.75" customHeight="1">
      <c r="A770" s="35"/>
      <c r="B770" s="36"/>
      <c r="C770" s="182" t="s">
        <v>727</v>
      </c>
      <c r="D770" s="182" t="s">
        <v>118</v>
      </c>
      <c r="E770" s="183" t="s">
        <v>1323</v>
      </c>
      <c r="F770" s="184" t="s">
        <v>1324</v>
      </c>
      <c r="G770" s="185" t="s">
        <v>128</v>
      </c>
      <c r="H770" s="186">
        <v>50</v>
      </c>
      <c r="I770" s="187"/>
      <c r="J770" s="188">
        <f>ROUND(I770*H770,2)</f>
        <v>0</v>
      </c>
      <c r="K770" s="184" t="s">
        <v>122</v>
      </c>
      <c r="L770" s="41"/>
      <c r="M770" s="189" t="s">
        <v>19</v>
      </c>
      <c r="N770" s="190" t="s">
        <v>43</v>
      </c>
      <c r="O770" s="81"/>
      <c r="P770" s="191">
        <f>O770*H770</f>
        <v>0</v>
      </c>
      <c r="Q770" s="191">
        <v>0</v>
      </c>
      <c r="R770" s="191">
        <f>Q770*H770</f>
        <v>0</v>
      </c>
      <c r="S770" s="191">
        <v>0</v>
      </c>
      <c r="T770" s="192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93" t="s">
        <v>123</v>
      </c>
      <c r="AT770" s="193" t="s">
        <v>118</v>
      </c>
      <c r="AU770" s="193" t="s">
        <v>72</v>
      </c>
      <c r="AY770" s="14" t="s">
        <v>124</v>
      </c>
      <c r="BE770" s="194">
        <f>IF(N770="základní",J770,0)</f>
        <v>0</v>
      </c>
      <c r="BF770" s="194">
        <f>IF(N770="snížená",J770,0)</f>
        <v>0</v>
      </c>
      <c r="BG770" s="194">
        <f>IF(N770="zákl. přenesená",J770,0)</f>
        <v>0</v>
      </c>
      <c r="BH770" s="194">
        <f>IF(N770="sníž. přenesená",J770,0)</f>
        <v>0</v>
      </c>
      <c r="BI770" s="194">
        <f>IF(N770="nulová",J770,0)</f>
        <v>0</v>
      </c>
      <c r="BJ770" s="14" t="s">
        <v>79</v>
      </c>
      <c r="BK770" s="194">
        <f>ROUND(I770*H770,2)</f>
        <v>0</v>
      </c>
      <c r="BL770" s="14" t="s">
        <v>123</v>
      </c>
      <c r="BM770" s="193" t="s">
        <v>1325</v>
      </c>
    </row>
    <row r="771" s="2" customFormat="1">
      <c r="A771" s="35"/>
      <c r="B771" s="36"/>
      <c r="C771" s="37"/>
      <c r="D771" s="195" t="s">
        <v>125</v>
      </c>
      <c r="E771" s="37"/>
      <c r="F771" s="196" t="s">
        <v>1324</v>
      </c>
      <c r="G771" s="37"/>
      <c r="H771" s="37"/>
      <c r="I771" s="197"/>
      <c r="J771" s="37"/>
      <c r="K771" s="37"/>
      <c r="L771" s="41"/>
      <c r="M771" s="198"/>
      <c r="N771" s="199"/>
      <c r="O771" s="81"/>
      <c r="P771" s="81"/>
      <c r="Q771" s="81"/>
      <c r="R771" s="81"/>
      <c r="S771" s="81"/>
      <c r="T771" s="82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T771" s="14" t="s">
        <v>125</v>
      </c>
      <c r="AU771" s="14" t="s">
        <v>72</v>
      </c>
    </row>
    <row r="772" s="2" customFormat="1" ht="24.15" customHeight="1">
      <c r="A772" s="35"/>
      <c r="B772" s="36"/>
      <c r="C772" s="182" t="s">
        <v>1326</v>
      </c>
      <c r="D772" s="182" t="s">
        <v>118</v>
      </c>
      <c r="E772" s="183" t="s">
        <v>1327</v>
      </c>
      <c r="F772" s="184" t="s">
        <v>1328</v>
      </c>
      <c r="G772" s="185" t="s">
        <v>128</v>
      </c>
      <c r="H772" s="186">
        <v>50</v>
      </c>
      <c r="I772" s="187"/>
      <c r="J772" s="188">
        <f>ROUND(I772*H772,2)</f>
        <v>0</v>
      </c>
      <c r="K772" s="184" t="s">
        <v>122</v>
      </c>
      <c r="L772" s="41"/>
      <c r="M772" s="189" t="s">
        <v>19</v>
      </c>
      <c r="N772" s="190" t="s">
        <v>43</v>
      </c>
      <c r="O772" s="81"/>
      <c r="P772" s="191">
        <f>O772*H772</f>
        <v>0</v>
      </c>
      <c r="Q772" s="191">
        <v>0</v>
      </c>
      <c r="R772" s="191">
        <f>Q772*H772</f>
        <v>0</v>
      </c>
      <c r="S772" s="191">
        <v>0</v>
      </c>
      <c r="T772" s="192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193" t="s">
        <v>123</v>
      </c>
      <c r="AT772" s="193" t="s">
        <v>118</v>
      </c>
      <c r="AU772" s="193" t="s">
        <v>72</v>
      </c>
      <c r="AY772" s="14" t="s">
        <v>124</v>
      </c>
      <c r="BE772" s="194">
        <f>IF(N772="základní",J772,0)</f>
        <v>0</v>
      </c>
      <c r="BF772" s="194">
        <f>IF(N772="snížená",J772,0)</f>
        <v>0</v>
      </c>
      <c r="BG772" s="194">
        <f>IF(N772="zákl. přenesená",J772,0)</f>
        <v>0</v>
      </c>
      <c r="BH772" s="194">
        <f>IF(N772="sníž. přenesená",J772,0)</f>
        <v>0</v>
      </c>
      <c r="BI772" s="194">
        <f>IF(N772="nulová",J772,0)</f>
        <v>0</v>
      </c>
      <c r="BJ772" s="14" t="s">
        <v>79</v>
      </c>
      <c r="BK772" s="194">
        <f>ROUND(I772*H772,2)</f>
        <v>0</v>
      </c>
      <c r="BL772" s="14" t="s">
        <v>123</v>
      </c>
      <c r="BM772" s="193" t="s">
        <v>1329</v>
      </c>
    </row>
    <row r="773" s="2" customFormat="1">
      <c r="A773" s="35"/>
      <c r="B773" s="36"/>
      <c r="C773" s="37"/>
      <c r="D773" s="195" t="s">
        <v>125</v>
      </c>
      <c r="E773" s="37"/>
      <c r="F773" s="196" t="s">
        <v>1328</v>
      </c>
      <c r="G773" s="37"/>
      <c r="H773" s="37"/>
      <c r="I773" s="197"/>
      <c r="J773" s="37"/>
      <c r="K773" s="37"/>
      <c r="L773" s="41"/>
      <c r="M773" s="198"/>
      <c r="N773" s="199"/>
      <c r="O773" s="81"/>
      <c r="P773" s="81"/>
      <c r="Q773" s="81"/>
      <c r="R773" s="81"/>
      <c r="S773" s="81"/>
      <c r="T773" s="82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T773" s="14" t="s">
        <v>125</v>
      </c>
      <c r="AU773" s="14" t="s">
        <v>72</v>
      </c>
    </row>
    <row r="774" s="2" customFormat="1" ht="24.15" customHeight="1">
      <c r="A774" s="35"/>
      <c r="B774" s="36"/>
      <c r="C774" s="182" t="s">
        <v>730</v>
      </c>
      <c r="D774" s="182" t="s">
        <v>118</v>
      </c>
      <c r="E774" s="183" t="s">
        <v>1330</v>
      </c>
      <c r="F774" s="184" t="s">
        <v>1331</v>
      </c>
      <c r="G774" s="185" t="s">
        <v>128</v>
      </c>
      <c r="H774" s="186">
        <v>50</v>
      </c>
      <c r="I774" s="187"/>
      <c r="J774" s="188">
        <f>ROUND(I774*H774,2)</f>
        <v>0</v>
      </c>
      <c r="K774" s="184" t="s">
        <v>122</v>
      </c>
      <c r="L774" s="41"/>
      <c r="M774" s="189" t="s">
        <v>19</v>
      </c>
      <c r="N774" s="190" t="s">
        <v>43</v>
      </c>
      <c r="O774" s="81"/>
      <c r="P774" s="191">
        <f>O774*H774</f>
        <v>0</v>
      </c>
      <c r="Q774" s="191">
        <v>0</v>
      </c>
      <c r="R774" s="191">
        <f>Q774*H774</f>
        <v>0</v>
      </c>
      <c r="S774" s="191">
        <v>0</v>
      </c>
      <c r="T774" s="192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93" t="s">
        <v>123</v>
      </c>
      <c r="AT774" s="193" t="s">
        <v>118</v>
      </c>
      <c r="AU774" s="193" t="s">
        <v>72</v>
      </c>
      <c r="AY774" s="14" t="s">
        <v>124</v>
      </c>
      <c r="BE774" s="194">
        <f>IF(N774="základní",J774,0)</f>
        <v>0</v>
      </c>
      <c r="BF774" s="194">
        <f>IF(N774="snížená",J774,0)</f>
        <v>0</v>
      </c>
      <c r="BG774" s="194">
        <f>IF(N774="zákl. přenesená",J774,0)</f>
        <v>0</v>
      </c>
      <c r="BH774" s="194">
        <f>IF(N774="sníž. přenesená",J774,0)</f>
        <v>0</v>
      </c>
      <c r="BI774" s="194">
        <f>IF(N774="nulová",J774,0)</f>
        <v>0</v>
      </c>
      <c r="BJ774" s="14" t="s">
        <v>79</v>
      </c>
      <c r="BK774" s="194">
        <f>ROUND(I774*H774,2)</f>
        <v>0</v>
      </c>
      <c r="BL774" s="14" t="s">
        <v>123</v>
      </c>
      <c r="BM774" s="193" t="s">
        <v>1332</v>
      </c>
    </row>
    <row r="775" s="2" customFormat="1">
      <c r="A775" s="35"/>
      <c r="B775" s="36"/>
      <c r="C775" s="37"/>
      <c r="D775" s="195" t="s">
        <v>125</v>
      </c>
      <c r="E775" s="37"/>
      <c r="F775" s="196" t="s">
        <v>1331</v>
      </c>
      <c r="G775" s="37"/>
      <c r="H775" s="37"/>
      <c r="I775" s="197"/>
      <c r="J775" s="37"/>
      <c r="K775" s="37"/>
      <c r="L775" s="41"/>
      <c r="M775" s="198"/>
      <c r="N775" s="199"/>
      <c r="O775" s="81"/>
      <c r="P775" s="81"/>
      <c r="Q775" s="81"/>
      <c r="R775" s="81"/>
      <c r="S775" s="81"/>
      <c r="T775" s="82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T775" s="14" t="s">
        <v>125</v>
      </c>
      <c r="AU775" s="14" t="s">
        <v>72</v>
      </c>
    </row>
    <row r="776" s="2" customFormat="1" ht="24.15" customHeight="1">
      <c r="A776" s="35"/>
      <c r="B776" s="36"/>
      <c r="C776" s="182" t="s">
        <v>1333</v>
      </c>
      <c r="D776" s="182" t="s">
        <v>118</v>
      </c>
      <c r="E776" s="183" t="s">
        <v>1334</v>
      </c>
      <c r="F776" s="184" t="s">
        <v>1335</v>
      </c>
      <c r="G776" s="185" t="s">
        <v>128</v>
      </c>
      <c r="H776" s="186">
        <v>50</v>
      </c>
      <c r="I776" s="187"/>
      <c r="J776" s="188">
        <f>ROUND(I776*H776,2)</f>
        <v>0</v>
      </c>
      <c r="K776" s="184" t="s">
        <v>122</v>
      </c>
      <c r="L776" s="41"/>
      <c r="M776" s="189" t="s">
        <v>19</v>
      </c>
      <c r="N776" s="190" t="s">
        <v>43</v>
      </c>
      <c r="O776" s="81"/>
      <c r="P776" s="191">
        <f>O776*H776</f>
        <v>0</v>
      </c>
      <c r="Q776" s="191">
        <v>0</v>
      </c>
      <c r="R776" s="191">
        <f>Q776*H776</f>
        <v>0</v>
      </c>
      <c r="S776" s="191">
        <v>0</v>
      </c>
      <c r="T776" s="192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93" t="s">
        <v>123</v>
      </c>
      <c r="AT776" s="193" t="s">
        <v>118</v>
      </c>
      <c r="AU776" s="193" t="s">
        <v>72</v>
      </c>
      <c r="AY776" s="14" t="s">
        <v>124</v>
      </c>
      <c r="BE776" s="194">
        <f>IF(N776="základní",J776,0)</f>
        <v>0</v>
      </c>
      <c r="BF776" s="194">
        <f>IF(N776="snížená",J776,0)</f>
        <v>0</v>
      </c>
      <c r="BG776" s="194">
        <f>IF(N776="zákl. přenesená",J776,0)</f>
        <v>0</v>
      </c>
      <c r="BH776" s="194">
        <f>IF(N776="sníž. přenesená",J776,0)</f>
        <v>0</v>
      </c>
      <c r="BI776" s="194">
        <f>IF(N776="nulová",J776,0)</f>
        <v>0</v>
      </c>
      <c r="BJ776" s="14" t="s">
        <v>79</v>
      </c>
      <c r="BK776" s="194">
        <f>ROUND(I776*H776,2)</f>
        <v>0</v>
      </c>
      <c r="BL776" s="14" t="s">
        <v>123</v>
      </c>
      <c r="BM776" s="193" t="s">
        <v>1336</v>
      </c>
    </row>
    <row r="777" s="2" customFormat="1">
      <c r="A777" s="35"/>
      <c r="B777" s="36"/>
      <c r="C777" s="37"/>
      <c r="D777" s="195" t="s">
        <v>125</v>
      </c>
      <c r="E777" s="37"/>
      <c r="F777" s="196" t="s">
        <v>1335</v>
      </c>
      <c r="G777" s="37"/>
      <c r="H777" s="37"/>
      <c r="I777" s="197"/>
      <c r="J777" s="37"/>
      <c r="K777" s="37"/>
      <c r="L777" s="41"/>
      <c r="M777" s="198"/>
      <c r="N777" s="199"/>
      <c r="O777" s="81"/>
      <c r="P777" s="81"/>
      <c r="Q777" s="81"/>
      <c r="R777" s="81"/>
      <c r="S777" s="81"/>
      <c r="T777" s="82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T777" s="14" t="s">
        <v>125</v>
      </c>
      <c r="AU777" s="14" t="s">
        <v>72</v>
      </c>
    </row>
    <row r="778" s="2" customFormat="1" ht="24.15" customHeight="1">
      <c r="A778" s="35"/>
      <c r="B778" s="36"/>
      <c r="C778" s="182" t="s">
        <v>734</v>
      </c>
      <c r="D778" s="182" t="s">
        <v>118</v>
      </c>
      <c r="E778" s="183" t="s">
        <v>1337</v>
      </c>
      <c r="F778" s="184" t="s">
        <v>1338</v>
      </c>
      <c r="G778" s="185" t="s">
        <v>128</v>
      </c>
      <c r="H778" s="186">
        <v>50</v>
      </c>
      <c r="I778" s="187"/>
      <c r="J778" s="188">
        <f>ROUND(I778*H778,2)</f>
        <v>0</v>
      </c>
      <c r="K778" s="184" t="s">
        <v>122</v>
      </c>
      <c r="L778" s="41"/>
      <c r="M778" s="189" t="s">
        <v>19</v>
      </c>
      <c r="N778" s="190" t="s">
        <v>43</v>
      </c>
      <c r="O778" s="81"/>
      <c r="P778" s="191">
        <f>O778*H778</f>
        <v>0</v>
      </c>
      <c r="Q778" s="191">
        <v>0</v>
      </c>
      <c r="R778" s="191">
        <f>Q778*H778</f>
        <v>0</v>
      </c>
      <c r="S778" s="191">
        <v>0</v>
      </c>
      <c r="T778" s="192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93" t="s">
        <v>123</v>
      </c>
      <c r="AT778" s="193" t="s">
        <v>118</v>
      </c>
      <c r="AU778" s="193" t="s">
        <v>72</v>
      </c>
      <c r="AY778" s="14" t="s">
        <v>124</v>
      </c>
      <c r="BE778" s="194">
        <f>IF(N778="základní",J778,0)</f>
        <v>0</v>
      </c>
      <c r="BF778" s="194">
        <f>IF(N778="snížená",J778,0)</f>
        <v>0</v>
      </c>
      <c r="BG778" s="194">
        <f>IF(N778="zákl. přenesená",J778,0)</f>
        <v>0</v>
      </c>
      <c r="BH778" s="194">
        <f>IF(N778="sníž. přenesená",J778,0)</f>
        <v>0</v>
      </c>
      <c r="BI778" s="194">
        <f>IF(N778="nulová",J778,0)</f>
        <v>0</v>
      </c>
      <c r="BJ778" s="14" t="s">
        <v>79</v>
      </c>
      <c r="BK778" s="194">
        <f>ROUND(I778*H778,2)</f>
        <v>0</v>
      </c>
      <c r="BL778" s="14" t="s">
        <v>123</v>
      </c>
      <c r="BM778" s="193" t="s">
        <v>1339</v>
      </c>
    </row>
    <row r="779" s="2" customFormat="1">
      <c r="A779" s="35"/>
      <c r="B779" s="36"/>
      <c r="C779" s="37"/>
      <c r="D779" s="195" t="s">
        <v>125</v>
      </c>
      <c r="E779" s="37"/>
      <c r="F779" s="196" t="s">
        <v>1338</v>
      </c>
      <c r="G779" s="37"/>
      <c r="H779" s="37"/>
      <c r="I779" s="197"/>
      <c r="J779" s="37"/>
      <c r="K779" s="37"/>
      <c r="L779" s="41"/>
      <c r="M779" s="198"/>
      <c r="N779" s="199"/>
      <c r="O779" s="81"/>
      <c r="P779" s="81"/>
      <c r="Q779" s="81"/>
      <c r="R779" s="81"/>
      <c r="S779" s="81"/>
      <c r="T779" s="82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T779" s="14" t="s">
        <v>125</v>
      </c>
      <c r="AU779" s="14" t="s">
        <v>72</v>
      </c>
    </row>
    <row r="780" s="2" customFormat="1" ht="24.15" customHeight="1">
      <c r="A780" s="35"/>
      <c r="B780" s="36"/>
      <c r="C780" s="182" t="s">
        <v>1340</v>
      </c>
      <c r="D780" s="182" t="s">
        <v>118</v>
      </c>
      <c r="E780" s="183" t="s">
        <v>1341</v>
      </c>
      <c r="F780" s="184" t="s">
        <v>1342</v>
      </c>
      <c r="G780" s="185" t="s">
        <v>128</v>
      </c>
      <c r="H780" s="186">
        <v>50</v>
      </c>
      <c r="I780" s="187"/>
      <c r="J780" s="188">
        <f>ROUND(I780*H780,2)</f>
        <v>0</v>
      </c>
      <c r="K780" s="184" t="s">
        <v>122</v>
      </c>
      <c r="L780" s="41"/>
      <c r="M780" s="189" t="s">
        <v>19</v>
      </c>
      <c r="N780" s="190" t="s">
        <v>43</v>
      </c>
      <c r="O780" s="81"/>
      <c r="P780" s="191">
        <f>O780*H780</f>
        <v>0</v>
      </c>
      <c r="Q780" s="191">
        <v>0</v>
      </c>
      <c r="R780" s="191">
        <f>Q780*H780</f>
        <v>0</v>
      </c>
      <c r="S780" s="191">
        <v>0</v>
      </c>
      <c r="T780" s="192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93" t="s">
        <v>123</v>
      </c>
      <c r="AT780" s="193" t="s">
        <v>118</v>
      </c>
      <c r="AU780" s="193" t="s">
        <v>72</v>
      </c>
      <c r="AY780" s="14" t="s">
        <v>124</v>
      </c>
      <c r="BE780" s="194">
        <f>IF(N780="základní",J780,0)</f>
        <v>0</v>
      </c>
      <c r="BF780" s="194">
        <f>IF(N780="snížená",J780,0)</f>
        <v>0</v>
      </c>
      <c r="BG780" s="194">
        <f>IF(N780="zákl. přenesená",J780,0)</f>
        <v>0</v>
      </c>
      <c r="BH780" s="194">
        <f>IF(N780="sníž. přenesená",J780,0)</f>
        <v>0</v>
      </c>
      <c r="BI780" s="194">
        <f>IF(N780="nulová",J780,0)</f>
        <v>0</v>
      </c>
      <c r="BJ780" s="14" t="s">
        <v>79</v>
      </c>
      <c r="BK780" s="194">
        <f>ROUND(I780*H780,2)</f>
        <v>0</v>
      </c>
      <c r="BL780" s="14" t="s">
        <v>123</v>
      </c>
      <c r="BM780" s="193" t="s">
        <v>1343</v>
      </c>
    </row>
    <row r="781" s="2" customFormat="1">
      <c r="A781" s="35"/>
      <c r="B781" s="36"/>
      <c r="C781" s="37"/>
      <c r="D781" s="195" t="s">
        <v>125</v>
      </c>
      <c r="E781" s="37"/>
      <c r="F781" s="196" t="s">
        <v>1342</v>
      </c>
      <c r="G781" s="37"/>
      <c r="H781" s="37"/>
      <c r="I781" s="197"/>
      <c r="J781" s="37"/>
      <c r="K781" s="37"/>
      <c r="L781" s="41"/>
      <c r="M781" s="198"/>
      <c r="N781" s="199"/>
      <c r="O781" s="81"/>
      <c r="P781" s="81"/>
      <c r="Q781" s="81"/>
      <c r="R781" s="81"/>
      <c r="S781" s="81"/>
      <c r="T781" s="82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T781" s="14" t="s">
        <v>125</v>
      </c>
      <c r="AU781" s="14" t="s">
        <v>72</v>
      </c>
    </row>
    <row r="782" s="2" customFormat="1" ht="24.15" customHeight="1">
      <c r="A782" s="35"/>
      <c r="B782" s="36"/>
      <c r="C782" s="182" t="s">
        <v>737</v>
      </c>
      <c r="D782" s="182" t="s">
        <v>118</v>
      </c>
      <c r="E782" s="183" t="s">
        <v>1344</v>
      </c>
      <c r="F782" s="184" t="s">
        <v>1345</v>
      </c>
      <c r="G782" s="185" t="s">
        <v>128</v>
      </c>
      <c r="H782" s="186">
        <v>50</v>
      </c>
      <c r="I782" s="187"/>
      <c r="J782" s="188">
        <f>ROUND(I782*H782,2)</f>
        <v>0</v>
      </c>
      <c r="K782" s="184" t="s">
        <v>122</v>
      </c>
      <c r="L782" s="41"/>
      <c r="M782" s="189" t="s">
        <v>19</v>
      </c>
      <c r="N782" s="190" t="s">
        <v>43</v>
      </c>
      <c r="O782" s="81"/>
      <c r="P782" s="191">
        <f>O782*H782</f>
        <v>0</v>
      </c>
      <c r="Q782" s="191">
        <v>0</v>
      </c>
      <c r="R782" s="191">
        <f>Q782*H782</f>
        <v>0</v>
      </c>
      <c r="S782" s="191">
        <v>0</v>
      </c>
      <c r="T782" s="192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93" t="s">
        <v>123</v>
      </c>
      <c r="AT782" s="193" t="s">
        <v>118</v>
      </c>
      <c r="AU782" s="193" t="s">
        <v>72</v>
      </c>
      <c r="AY782" s="14" t="s">
        <v>124</v>
      </c>
      <c r="BE782" s="194">
        <f>IF(N782="základní",J782,0)</f>
        <v>0</v>
      </c>
      <c r="BF782" s="194">
        <f>IF(N782="snížená",J782,0)</f>
        <v>0</v>
      </c>
      <c r="BG782" s="194">
        <f>IF(N782="zákl. přenesená",J782,0)</f>
        <v>0</v>
      </c>
      <c r="BH782" s="194">
        <f>IF(N782="sníž. přenesená",J782,0)</f>
        <v>0</v>
      </c>
      <c r="BI782" s="194">
        <f>IF(N782="nulová",J782,0)</f>
        <v>0</v>
      </c>
      <c r="BJ782" s="14" t="s">
        <v>79</v>
      </c>
      <c r="BK782" s="194">
        <f>ROUND(I782*H782,2)</f>
        <v>0</v>
      </c>
      <c r="BL782" s="14" t="s">
        <v>123</v>
      </c>
      <c r="BM782" s="193" t="s">
        <v>1346</v>
      </c>
    </row>
    <row r="783" s="2" customFormat="1">
      <c r="A783" s="35"/>
      <c r="B783" s="36"/>
      <c r="C783" s="37"/>
      <c r="D783" s="195" t="s">
        <v>125</v>
      </c>
      <c r="E783" s="37"/>
      <c r="F783" s="196" t="s">
        <v>1345</v>
      </c>
      <c r="G783" s="37"/>
      <c r="H783" s="37"/>
      <c r="I783" s="197"/>
      <c r="J783" s="37"/>
      <c r="K783" s="37"/>
      <c r="L783" s="41"/>
      <c r="M783" s="198"/>
      <c r="N783" s="199"/>
      <c r="O783" s="81"/>
      <c r="P783" s="81"/>
      <c r="Q783" s="81"/>
      <c r="R783" s="81"/>
      <c r="S783" s="81"/>
      <c r="T783" s="82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T783" s="14" t="s">
        <v>125</v>
      </c>
      <c r="AU783" s="14" t="s">
        <v>72</v>
      </c>
    </row>
    <row r="784" s="2" customFormat="1" ht="24.15" customHeight="1">
      <c r="A784" s="35"/>
      <c r="B784" s="36"/>
      <c r="C784" s="182" t="s">
        <v>1347</v>
      </c>
      <c r="D784" s="182" t="s">
        <v>118</v>
      </c>
      <c r="E784" s="183" t="s">
        <v>1348</v>
      </c>
      <c r="F784" s="184" t="s">
        <v>1349</v>
      </c>
      <c r="G784" s="185" t="s">
        <v>128</v>
      </c>
      <c r="H784" s="186">
        <v>50</v>
      </c>
      <c r="I784" s="187"/>
      <c r="J784" s="188">
        <f>ROUND(I784*H784,2)</f>
        <v>0</v>
      </c>
      <c r="K784" s="184" t="s">
        <v>122</v>
      </c>
      <c r="L784" s="41"/>
      <c r="M784" s="189" t="s">
        <v>19</v>
      </c>
      <c r="N784" s="190" t="s">
        <v>43</v>
      </c>
      <c r="O784" s="81"/>
      <c r="P784" s="191">
        <f>O784*H784</f>
        <v>0</v>
      </c>
      <c r="Q784" s="191">
        <v>0</v>
      </c>
      <c r="R784" s="191">
        <f>Q784*H784</f>
        <v>0</v>
      </c>
      <c r="S784" s="191">
        <v>0</v>
      </c>
      <c r="T784" s="192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93" t="s">
        <v>123</v>
      </c>
      <c r="AT784" s="193" t="s">
        <v>118</v>
      </c>
      <c r="AU784" s="193" t="s">
        <v>72</v>
      </c>
      <c r="AY784" s="14" t="s">
        <v>124</v>
      </c>
      <c r="BE784" s="194">
        <f>IF(N784="základní",J784,0)</f>
        <v>0</v>
      </c>
      <c r="BF784" s="194">
        <f>IF(N784="snížená",J784,0)</f>
        <v>0</v>
      </c>
      <c r="BG784" s="194">
        <f>IF(N784="zákl. přenesená",J784,0)</f>
        <v>0</v>
      </c>
      <c r="BH784" s="194">
        <f>IF(N784="sníž. přenesená",J784,0)</f>
        <v>0</v>
      </c>
      <c r="BI784" s="194">
        <f>IF(N784="nulová",J784,0)</f>
        <v>0</v>
      </c>
      <c r="BJ784" s="14" t="s">
        <v>79</v>
      </c>
      <c r="BK784" s="194">
        <f>ROUND(I784*H784,2)</f>
        <v>0</v>
      </c>
      <c r="BL784" s="14" t="s">
        <v>123</v>
      </c>
      <c r="BM784" s="193" t="s">
        <v>1350</v>
      </c>
    </row>
    <row r="785" s="2" customFormat="1">
      <c r="A785" s="35"/>
      <c r="B785" s="36"/>
      <c r="C785" s="37"/>
      <c r="D785" s="195" t="s">
        <v>125</v>
      </c>
      <c r="E785" s="37"/>
      <c r="F785" s="196" t="s">
        <v>1349</v>
      </c>
      <c r="G785" s="37"/>
      <c r="H785" s="37"/>
      <c r="I785" s="197"/>
      <c r="J785" s="37"/>
      <c r="K785" s="37"/>
      <c r="L785" s="41"/>
      <c r="M785" s="198"/>
      <c r="N785" s="199"/>
      <c r="O785" s="81"/>
      <c r="P785" s="81"/>
      <c r="Q785" s="81"/>
      <c r="R785" s="81"/>
      <c r="S785" s="81"/>
      <c r="T785" s="82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T785" s="14" t="s">
        <v>125</v>
      </c>
      <c r="AU785" s="14" t="s">
        <v>72</v>
      </c>
    </row>
    <row r="786" s="2" customFormat="1" ht="24.15" customHeight="1">
      <c r="A786" s="35"/>
      <c r="B786" s="36"/>
      <c r="C786" s="182" t="s">
        <v>741</v>
      </c>
      <c r="D786" s="182" t="s">
        <v>118</v>
      </c>
      <c r="E786" s="183" t="s">
        <v>1351</v>
      </c>
      <c r="F786" s="184" t="s">
        <v>1352</v>
      </c>
      <c r="G786" s="185" t="s">
        <v>128</v>
      </c>
      <c r="H786" s="186">
        <v>50</v>
      </c>
      <c r="I786" s="187"/>
      <c r="J786" s="188">
        <f>ROUND(I786*H786,2)</f>
        <v>0</v>
      </c>
      <c r="K786" s="184" t="s">
        <v>122</v>
      </c>
      <c r="L786" s="41"/>
      <c r="M786" s="189" t="s">
        <v>19</v>
      </c>
      <c r="N786" s="190" t="s">
        <v>43</v>
      </c>
      <c r="O786" s="81"/>
      <c r="P786" s="191">
        <f>O786*H786</f>
        <v>0</v>
      </c>
      <c r="Q786" s="191">
        <v>0</v>
      </c>
      <c r="R786" s="191">
        <f>Q786*H786</f>
        <v>0</v>
      </c>
      <c r="S786" s="191">
        <v>0</v>
      </c>
      <c r="T786" s="192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93" t="s">
        <v>123</v>
      </c>
      <c r="AT786" s="193" t="s">
        <v>118</v>
      </c>
      <c r="AU786" s="193" t="s">
        <v>72</v>
      </c>
      <c r="AY786" s="14" t="s">
        <v>124</v>
      </c>
      <c r="BE786" s="194">
        <f>IF(N786="základní",J786,0)</f>
        <v>0</v>
      </c>
      <c r="BF786" s="194">
        <f>IF(N786="snížená",J786,0)</f>
        <v>0</v>
      </c>
      <c r="BG786" s="194">
        <f>IF(N786="zákl. přenesená",J786,0)</f>
        <v>0</v>
      </c>
      <c r="BH786" s="194">
        <f>IF(N786="sníž. přenesená",J786,0)</f>
        <v>0</v>
      </c>
      <c r="BI786" s="194">
        <f>IF(N786="nulová",J786,0)</f>
        <v>0</v>
      </c>
      <c r="BJ786" s="14" t="s">
        <v>79</v>
      </c>
      <c r="BK786" s="194">
        <f>ROUND(I786*H786,2)</f>
        <v>0</v>
      </c>
      <c r="BL786" s="14" t="s">
        <v>123</v>
      </c>
      <c r="BM786" s="193" t="s">
        <v>1353</v>
      </c>
    </row>
    <row r="787" s="2" customFormat="1">
      <c r="A787" s="35"/>
      <c r="B787" s="36"/>
      <c r="C787" s="37"/>
      <c r="D787" s="195" t="s">
        <v>125</v>
      </c>
      <c r="E787" s="37"/>
      <c r="F787" s="196" t="s">
        <v>1352</v>
      </c>
      <c r="G787" s="37"/>
      <c r="H787" s="37"/>
      <c r="I787" s="197"/>
      <c r="J787" s="37"/>
      <c r="K787" s="37"/>
      <c r="L787" s="41"/>
      <c r="M787" s="198"/>
      <c r="N787" s="199"/>
      <c r="O787" s="81"/>
      <c r="P787" s="81"/>
      <c r="Q787" s="81"/>
      <c r="R787" s="81"/>
      <c r="S787" s="81"/>
      <c r="T787" s="82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T787" s="14" t="s">
        <v>125</v>
      </c>
      <c r="AU787" s="14" t="s">
        <v>72</v>
      </c>
    </row>
    <row r="788" s="2" customFormat="1" ht="24.15" customHeight="1">
      <c r="A788" s="35"/>
      <c r="B788" s="36"/>
      <c r="C788" s="182" t="s">
        <v>1354</v>
      </c>
      <c r="D788" s="182" t="s">
        <v>118</v>
      </c>
      <c r="E788" s="183" t="s">
        <v>1355</v>
      </c>
      <c r="F788" s="184" t="s">
        <v>1356</v>
      </c>
      <c r="G788" s="185" t="s">
        <v>128</v>
      </c>
      <c r="H788" s="186">
        <v>50</v>
      </c>
      <c r="I788" s="187"/>
      <c r="J788" s="188">
        <f>ROUND(I788*H788,2)</f>
        <v>0</v>
      </c>
      <c r="K788" s="184" t="s">
        <v>122</v>
      </c>
      <c r="L788" s="41"/>
      <c r="M788" s="189" t="s">
        <v>19</v>
      </c>
      <c r="N788" s="190" t="s">
        <v>43</v>
      </c>
      <c r="O788" s="81"/>
      <c r="P788" s="191">
        <f>O788*H788</f>
        <v>0</v>
      </c>
      <c r="Q788" s="191">
        <v>0</v>
      </c>
      <c r="R788" s="191">
        <f>Q788*H788</f>
        <v>0</v>
      </c>
      <c r="S788" s="191">
        <v>0</v>
      </c>
      <c r="T788" s="192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93" t="s">
        <v>123</v>
      </c>
      <c r="AT788" s="193" t="s">
        <v>118</v>
      </c>
      <c r="AU788" s="193" t="s">
        <v>72</v>
      </c>
      <c r="AY788" s="14" t="s">
        <v>124</v>
      </c>
      <c r="BE788" s="194">
        <f>IF(N788="základní",J788,0)</f>
        <v>0</v>
      </c>
      <c r="BF788" s="194">
        <f>IF(N788="snížená",J788,0)</f>
        <v>0</v>
      </c>
      <c r="BG788" s="194">
        <f>IF(N788="zákl. přenesená",J788,0)</f>
        <v>0</v>
      </c>
      <c r="BH788" s="194">
        <f>IF(N788="sníž. přenesená",J788,0)</f>
        <v>0</v>
      </c>
      <c r="BI788" s="194">
        <f>IF(N788="nulová",J788,0)</f>
        <v>0</v>
      </c>
      <c r="BJ788" s="14" t="s">
        <v>79</v>
      </c>
      <c r="BK788" s="194">
        <f>ROUND(I788*H788,2)</f>
        <v>0</v>
      </c>
      <c r="BL788" s="14" t="s">
        <v>123</v>
      </c>
      <c r="BM788" s="193" t="s">
        <v>1357</v>
      </c>
    </row>
    <row r="789" s="2" customFormat="1">
      <c r="A789" s="35"/>
      <c r="B789" s="36"/>
      <c r="C789" s="37"/>
      <c r="D789" s="195" t="s">
        <v>125</v>
      </c>
      <c r="E789" s="37"/>
      <c r="F789" s="196" t="s">
        <v>1356</v>
      </c>
      <c r="G789" s="37"/>
      <c r="H789" s="37"/>
      <c r="I789" s="197"/>
      <c r="J789" s="37"/>
      <c r="K789" s="37"/>
      <c r="L789" s="41"/>
      <c r="M789" s="198"/>
      <c r="N789" s="199"/>
      <c r="O789" s="81"/>
      <c r="P789" s="81"/>
      <c r="Q789" s="81"/>
      <c r="R789" s="81"/>
      <c r="S789" s="81"/>
      <c r="T789" s="82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T789" s="14" t="s">
        <v>125</v>
      </c>
      <c r="AU789" s="14" t="s">
        <v>72</v>
      </c>
    </row>
    <row r="790" s="2" customFormat="1" ht="21.75" customHeight="1">
      <c r="A790" s="35"/>
      <c r="B790" s="36"/>
      <c r="C790" s="182" t="s">
        <v>744</v>
      </c>
      <c r="D790" s="182" t="s">
        <v>118</v>
      </c>
      <c r="E790" s="183" t="s">
        <v>1358</v>
      </c>
      <c r="F790" s="184" t="s">
        <v>1359</v>
      </c>
      <c r="G790" s="185" t="s">
        <v>128</v>
      </c>
      <c r="H790" s="186">
        <v>50</v>
      </c>
      <c r="I790" s="187"/>
      <c r="J790" s="188">
        <f>ROUND(I790*H790,2)</f>
        <v>0</v>
      </c>
      <c r="K790" s="184" t="s">
        <v>122</v>
      </c>
      <c r="L790" s="41"/>
      <c r="M790" s="189" t="s">
        <v>19</v>
      </c>
      <c r="N790" s="190" t="s">
        <v>43</v>
      </c>
      <c r="O790" s="81"/>
      <c r="P790" s="191">
        <f>O790*H790</f>
        <v>0</v>
      </c>
      <c r="Q790" s="191">
        <v>0</v>
      </c>
      <c r="R790" s="191">
        <f>Q790*H790</f>
        <v>0</v>
      </c>
      <c r="S790" s="191">
        <v>0</v>
      </c>
      <c r="T790" s="192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193" t="s">
        <v>123</v>
      </c>
      <c r="AT790" s="193" t="s">
        <v>118</v>
      </c>
      <c r="AU790" s="193" t="s">
        <v>72</v>
      </c>
      <c r="AY790" s="14" t="s">
        <v>124</v>
      </c>
      <c r="BE790" s="194">
        <f>IF(N790="základní",J790,0)</f>
        <v>0</v>
      </c>
      <c r="BF790" s="194">
        <f>IF(N790="snížená",J790,0)</f>
        <v>0</v>
      </c>
      <c r="BG790" s="194">
        <f>IF(N790="zákl. přenesená",J790,0)</f>
        <v>0</v>
      </c>
      <c r="BH790" s="194">
        <f>IF(N790="sníž. přenesená",J790,0)</f>
        <v>0</v>
      </c>
      <c r="BI790" s="194">
        <f>IF(N790="nulová",J790,0)</f>
        <v>0</v>
      </c>
      <c r="BJ790" s="14" t="s">
        <v>79</v>
      </c>
      <c r="BK790" s="194">
        <f>ROUND(I790*H790,2)</f>
        <v>0</v>
      </c>
      <c r="BL790" s="14" t="s">
        <v>123</v>
      </c>
      <c r="BM790" s="193" t="s">
        <v>1360</v>
      </c>
    </row>
    <row r="791" s="2" customFormat="1">
      <c r="A791" s="35"/>
      <c r="B791" s="36"/>
      <c r="C791" s="37"/>
      <c r="D791" s="195" t="s">
        <v>125</v>
      </c>
      <c r="E791" s="37"/>
      <c r="F791" s="196" t="s">
        <v>1359</v>
      </c>
      <c r="G791" s="37"/>
      <c r="H791" s="37"/>
      <c r="I791" s="197"/>
      <c r="J791" s="37"/>
      <c r="K791" s="37"/>
      <c r="L791" s="41"/>
      <c r="M791" s="198"/>
      <c r="N791" s="199"/>
      <c r="O791" s="81"/>
      <c r="P791" s="81"/>
      <c r="Q791" s="81"/>
      <c r="R791" s="81"/>
      <c r="S791" s="81"/>
      <c r="T791" s="82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T791" s="14" t="s">
        <v>125</v>
      </c>
      <c r="AU791" s="14" t="s">
        <v>72</v>
      </c>
    </row>
    <row r="792" s="2" customFormat="1" ht="21.75" customHeight="1">
      <c r="A792" s="35"/>
      <c r="B792" s="36"/>
      <c r="C792" s="182" t="s">
        <v>1361</v>
      </c>
      <c r="D792" s="182" t="s">
        <v>118</v>
      </c>
      <c r="E792" s="183" t="s">
        <v>1362</v>
      </c>
      <c r="F792" s="184" t="s">
        <v>1363</v>
      </c>
      <c r="G792" s="185" t="s">
        <v>128</v>
      </c>
      <c r="H792" s="186">
        <v>50</v>
      </c>
      <c r="I792" s="187"/>
      <c r="J792" s="188">
        <f>ROUND(I792*H792,2)</f>
        <v>0</v>
      </c>
      <c r="K792" s="184" t="s">
        <v>122</v>
      </c>
      <c r="L792" s="41"/>
      <c r="M792" s="189" t="s">
        <v>19</v>
      </c>
      <c r="N792" s="190" t="s">
        <v>43</v>
      </c>
      <c r="O792" s="81"/>
      <c r="P792" s="191">
        <f>O792*H792</f>
        <v>0</v>
      </c>
      <c r="Q792" s="191">
        <v>0</v>
      </c>
      <c r="R792" s="191">
        <f>Q792*H792</f>
        <v>0</v>
      </c>
      <c r="S792" s="191">
        <v>0</v>
      </c>
      <c r="T792" s="192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93" t="s">
        <v>123</v>
      </c>
      <c r="AT792" s="193" t="s">
        <v>118</v>
      </c>
      <c r="AU792" s="193" t="s">
        <v>72</v>
      </c>
      <c r="AY792" s="14" t="s">
        <v>124</v>
      </c>
      <c r="BE792" s="194">
        <f>IF(N792="základní",J792,0)</f>
        <v>0</v>
      </c>
      <c r="BF792" s="194">
        <f>IF(N792="snížená",J792,0)</f>
        <v>0</v>
      </c>
      <c r="BG792" s="194">
        <f>IF(N792="zákl. přenesená",J792,0)</f>
        <v>0</v>
      </c>
      <c r="BH792" s="194">
        <f>IF(N792="sníž. přenesená",J792,0)</f>
        <v>0</v>
      </c>
      <c r="BI792" s="194">
        <f>IF(N792="nulová",J792,0)</f>
        <v>0</v>
      </c>
      <c r="BJ792" s="14" t="s">
        <v>79</v>
      </c>
      <c r="BK792" s="194">
        <f>ROUND(I792*H792,2)</f>
        <v>0</v>
      </c>
      <c r="BL792" s="14" t="s">
        <v>123</v>
      </c>
      <c r="BM792" s="193" t="s">
        <v>1364</v>
      </c>
    </row>
    <row r="793" s="2" customFormat="1">
      <c r="A793" s="35"/>
      <c r="B793" s="36"/>
      <c r="C793" s="37"/>
      <c r="D793" s="195" t="s">
        <v>125</v>
      </c>
      <c r="E793" s="37"/>
      <c r="F793" s="196" t="s">
        <v>1363</v>
      </c>
      <c r="G793" s="37"/>
      <c r="H793" s="37"/>
      <c r="I793" s="197"/>
      <c r="J793" s="37"/>
      <c r="K793" s="37"/>
      <c r="L793" s="41"/>
      <c r="M793" s="198"/>
      <c r="N793" s="199"/>
      <c r="O793" s="81"/>
      <c r="P793" s="81"/>
      <c r="Q793" s="81"/>
      <c r="R793" s="81"/>
      <c r="S793" s="81"/>
      <c r="T793" s="82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T793" s="14" t="s">
        <v>125</v>
      </c>
      <c r="AU793" s="14" t="s">
        <v>72</v>
      </c>
    </row>
    <row r="794" s="2" customFormat="1" ht="21.75" customHeight="1">
      <c r="A794" s="35"/>
      <c r="B794" s="36"/>
      <c r="C794" s="182" t="s">
        <v>748</v>
      </c>
      <c r="D794" s="182" t="s">
        <v>118</v>
      </c>
      <c r="E794" s="183" t="s">
        <v>1365</v>
      </c>
      <c r="F794" s="184" t="s">
        <v>1366</v>
      </c>
      <c r="G794" s="185" t="s">
        <v>128</v>
      </c>
      <c r="H794" s="186">
        <v>50</v>
      </c>
      <c r="I794" s="187"/>
      <c r="J794" s="188">
        <f>ROUND(I794*H794,2)</f>
        <v>0</v>
      </c>
      <c r="K794" s="184" t="s">
        <v>122</v>
      </c>
      <c r="L794" s="41"/>
      <c r="M794" s="189" t="s">
        <v>19</v>
      </c>
      <c r="N794" s="190" t="s">
        <v>43</v>
      </c>
      <c r="O794" s="81"/>
      <c r="P794" s="191">
        <f>O794*H794</f>
        <v>0</v>
      </c>
      <c r="Q794" s="191">
        <v>0</v>
      </c>
      <c r="R794" s="191">
        <f>Q794*H794</f>
        <v>0</v>
      </c>
      <c r="S794" s="191">
        <v>0</v>
      </c>
      <c r="T794" s="192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93" t="s">
        <v>123</v>
      </c>
      <c r="AT794" s="193" t="s">
        <v>118</v>
      </c>
      <c r="AU794" s="193" t="s">
        <v>72</v>
      </c>
      <c r="AY794" s="14" t="s">
        <v>124</v>
      </c>
      <c r="BE794" s="194">
        <f>IF(N794="základní",J794,0)</f>
        <v>0</v>
      </c>
      <c r="BF794" s="194">
        <f>IF(N794="snížená",J794,0)</f>
        <v>0</v>
      </c>
      <c r="BG794" s="194">
        <f>IF(N794="zákl. přenesená",J794,0)</f>
        <v>0</v>
      </c>
      <c r="BH794" s="194">
        <f>IF(N794="sníž. přenesená",J794,0)</f>
        <v>0</v>
      </c>
      <c r="BI794" s="194">
        <f>IF(N794="nulová",J794,0)</f>
        <v>0</v>
      </c>
      <c r="BJ794" s="14" t="s">
        <v>79</v>
      </c>
      <c r="BK794" s="194">
        <f>ROUND(I794*H794,2)</f>
        <v>0</v>
      </c>
      <c r="BL794" s="14" t="s">
        <v>123</v>
      </c>
      <c r="BM794" s="193" t="s">
        <v>1367</v>
      </c>
    </row>
    <row r="795" s="2" customFormat="1">
      <c r="A795" s="35"/>
      <c r="B795" s="36"/>
      <c r="C795" s="37"/>
      <c r="D795" s="195" t="s">
        <v>125</v>
      </c>
      <c r="E795" s="37"/>
      <c r="F795" s="196" t="s">
        <v>1366</v>
      </c>
      <c r="G795" s="37"/>
      <c r="H795" s="37"/>
      <c r="I795" s="197"/>
      <c r="J795" s="37"/>
      <c r="K795" s="37"/>
      <c r="L795" s="41"/>
      <c r="M795" s="198"/>
      <c r="N795" s="199"/>
      <c r="O795" s="81"/>
      <c r="P795" s="81"/>
      <c r="Q795" s="81"/>
      <c r="R795" s="81"/>
      <c r="S795" s="81"/>
      <c r="T795" s="82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T795" s="14" t="s">
        <v>125</v>
      </c>
      <c r="AU795" s="14" t="s">
        <v>72</v>
      </c>
    </row>
    <row r="796" s="2" customFormat="1" ht="21.75" customHeight="1">
      <c r="A796" s="35"/>
      <c r="B796" s="36"/>
      <c r="C796" s="182" t="s">
        <v>1368</v>
      </c>
      <c r="D796" s="182" t="s">
        <v>118</v>
      </c>
      <c r="E796" s="183" t="s">
        <v>1369</v>
      </c>
      <c r="F796" s="184" t="s">
        <v>1370</v>
      </c>
      <c r="G796" s="185" t="s">
        <v>128</v>
      </c>
      <c r="H796" s="186">
        <v>50</v>
      </c>
      <c r="I796" s="187"/>
      <c r="J796" s="188">
        <f>ROUND(I796*H796,2)</f>
        <v>0</v>
      </c>
      <c r="K796" s="184" t="s">
        <v>122</v>
      </c>
      <c r="L796" s="41"/>
      <c r="M796" s="189" t="s">
        <v>19</v>
      </c>
      <c r="N796" s="190" t="s">
        <v>43</v>
      </c>
      <c r="O796" s="81"/>
      <c r="P796" s="191">
        <f>O796*H796</f>
        <v>0</v>
      </c>
      <c r="Q796" s="191">
        <v>0</v>
      </c>
      <c r="R796" s="191">
        <f>Q796*H796</f>
        <v>0</v>
      </c>
      <c r="S796" s="191">
        <v>0</v>
      </c>
      <c r="T796" s="192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93" t="s">
        <v>123</v>
      </c>
      <c r="AT796" s="193" t="s">
        <v>118</v>
      </c>
      <c r="AU796" s="193" t="s">
        <v>72</v>
      </c>
      <c r="AY796" s="14" t="s">
        <v>124</v>
      </c>
      <c r="BE796" s="194">
        <f>IF(N796="základní",J796,0)</f>
        <v>0</v>
      </c>
      <c r="BF796" s="194">
        <f>IF(N796="snížená",J796,0)</f>
        <v>0</v>
      </c>
      <c r="BG796" s="194">
        <f>IF(N796="zákl. přenesená",J796,0)</f>
        <v>0</v>
      </c>
      <c r="BH796" s="194">
        <f>IF(N796="sníž. přenesená",J796,0)</f>
        <v>0</v>
      </c>
      <c r="BI796" s="194">
        <f>IF(N796="nulová",J796,0)</f>
        <v>0</v>
      </c>
      <c r="BJ796" s="14" t="s">
        <v>79</v>
      </c>
      <c r="BK796" s="194">
        <f>ROUND(I796*H796,2)</f>
        <v>0</v>
      </c>
      <c r="BL796" s="14" t="s">
        <v>123</v>
      </c>
      <c r="BM796" s="193" t="s">
        <v>1371</v>
      </c>
    </row>
    <row r="797" s="2" customFormat="1">
      <c r="A797" s="35"/>
      <c r="B797" s="36"/>
      <c r="C797" s="37"/>
      <c r="D797" s="195" t="s">
        <v>125</v>
      </c>
      <c r="E797" s="37"/>
      <c r="F797" s="196" t="s">
        <v>1370</v>
      </c>
      <c r="G797" s="37"/>
      <c r="H797" s="37"/>
      <c r="I797" s="197"/>
      <c r="J797" s="37"/>
      <c r="K797" s="37"/>
      <c r="L797" s="41"/>
      <c r="M797" s="198"/>
      <c r="N797" s="199"/>
      <c r="O797" s="81"/>
      <c r="P797" s="81"/>
      <c r="Q797" s="81"/>
      <c r="R797" s="81"/>
      <c r="S797" s="81"/>
      <c r="T797" s="82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T797" s="14" t="s">
        <v>125</v>
      </c>
      <c r="AU797" s="14" t="s">
        <v>72</v>
      </c>
    </row>
    <row r="798" s="2" customFormat="1" ht="21.75" customHeight="1">
      <c r="A798" s="35"/>
      <c r="B798" s="36"/>
      <c r="C798" s="182" t="s">
        <v>751</v>
      </c>
      <c r="D798" s="182" t="s">
        <v>118</v>
      </c>
      <c r="E798" s="183" t="s">
        <v>1372</v>
      </c>
      <c r="F798" s="184" t="s">
        <v>1373</v>
      </c>
      <c r="G798" s="185" t="s">
        <v>128</v>
      </c>
      <c r="H798" s="186">
        <v>50</v>
      </c>
      <c r="I798" s="187"/>
      <c r="J798" s="188">
        <f>ROUND(I798*H798,2)</f>
        <v>0</v>
      </c>
      <c r="K798" s="184" t="s">
        <v>122</v>
      </c>
      <c r="L798" s="41"/>
      <c r="M798" s="189" t="s">
        <v>19</v>
      </c>
      <c r="N798" s="190" t="s">
        <v>43</v>
      </c>
      <c r="O798" s="81"/>
      <c r="P798" s="191">
        <f>O798*H798</f>
        <v>0</v>
      </c>
      <c r="Q798" s="191">
        <v>0</v>
      </c>
      <c r="R798" s="191">
        <f>Q798*H798</f>
        <v>0</v>
      </c>
      <c r="S798" s="191">
        <v>0</v>
      </c>
      <c r="T798" s="192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93" t="s">
        <v>123</v>
      </c>
      <c r="AT798" s="193" t="s">
        <v>118</v>
      </c>
      <c r="AU798" s="193" t="s">
        <v>72</v>
      </c>
      <c r="AY798" s="14" t="s">
        <v>124</v>
      </c>
      <c r="BE798" s="194">
        <f>IF(N798="základní",J798,0)</f>
        <v>0</v>
      </c>
      <c r="BF798" s="194">
        <f>IF(N798="snížená",J798,0)</f>
        <v>0</v>
      </c>
      <c r="BG798" s="194">
        <f>IF(N798="zákl. přenesená",J798,0)</f>
        <v>0</v>
      </c>
      <c r="BH798" s="194">
        <f>IF(N798="sníž. přenesená",J798,0)</f>
        <v>0</v>
      </c>
      <c r="BI798" s="194">
        <f>IF(N798="nulová",J798,0)</f>
        <v>0</v>
      </c>
      <c r="BJ798" s="14" t="s">
        <v>79</v>
      </c>
      <c r="BK798" s="194">
        <f>ROUND(I798*H798,2)</f>
        <v>0</v>
      </c>
      <c r="BL798" s="14" t="s">
        <v>123</v>
      </c>
      <c r="BM798" s="193" t="s">
        <v>1374</v>
      </c>
    </row>
    <row r="799" s="2" customFormat="1">
      <c r="A799" s="35"/>
      <c r="B799" s="36"/>
      <c r="C799" s="37"/>
      <c r="D799" s="195" t="s">
        <v>125</v>
      </c>
      <c r="E799" s="37"/>
      <c r="F799" s="196" t="s">
        <v>1373</v>
      </c>
      <c r="G799" s="37"/>
      <c r="H799" s="37"/>
      <c r="I799" s="197"/>
      <c r="J799" s="37"/>
      <c r="K799" s="37"/>
      <c r="L799" s="41"/>
      <c r="M799" s="198"/>
      <c r="N799" s="199"/>
      <c r="O799" s="81"/>
      <c r="P799" s="81"/>
      <c r="Q799" s="81"/>
      <c r="R799" s="81"/>
      <c r="S799" s="81"/>
      <c r="T799" s="82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T799" s="14" t="s">
        <v>125</v>
      </c>
      <c r="AU799" s="14" t="s">
        <v>72</v>
      </c>
    </row>
    <row r="800" s="2" customFormat="1" ht="21.75" customHeight="1">
      <c r="A800" s="35"/>
      <c r="B800" s="36"/>
      <c r="C800" s="182" t="s">
        <v>1375</v>
      </c>
      <c r="D800" s="182" t="s">
        <v>118</v>
      </c>
      <c r="E800" s="183" t="s">
        <v>1376</v>
      </c>
      <c r="F800" s="184" t="s">
        <v>1377</v>
      </c>
      <c r="G800" s="185" t="s">
        <v>128</v>
      </c>
      <c r="H800" s="186">
        <v>50</v>
      </c>
      <c r="I800" s="187"/>
      <c r="J800" s="188">
        <f>ROUND(I800*H800,2)</f>
        <v>0</v>
      </c>
      <c r="K800" s="184" t="s">
        <v>122</v>
      </c>
      <c r="L800" s="41"/>
      <c r="M800" s="189" t="s">
        <v>19</v>
      </c>
      <c r="N800" s="190" t="s">
        <v>43</v>
      </c>
      <c r="O800" s="81"/>
      <c r="P800" s="191">
        <f>O800*H800</f>
        <v>0</v>
      </c>
      <c r="Q800" s="191">
        <v>0</v>
      </c>
      <c r="R800" s="191">
        <f>Q800*H800</f>
        <v>0</v>
      </c>
      <c r="S800" s="191">
        <v>0</v>
      </c>
      <c r="T800" s="192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93" t="s">
        <v>123</v>
      </c>
      <c r="AT800" s="193" t="s">
        <v>118</v>
      </c>
      <c r="AU800" s="193" t="s">
        <v>72</v>
      </c>
      <c r="AY800" s="14" t="s">
        <v>124</v>
      </c>
      <c r="BE800" s="194">
        <f>IF(N800="základní",J800,0)</f>
        <v>0</v>
      </c>
      <c r="BF800" s="194">
        <f>IF(N800="snížená",J800,0)</f>
        <v>0</v>
      </c>
      <c r="BG800" s="194">
        <f>IF(N800="zákl. přenesená",J800,0)</f>
        <v>0</v>
      </c>
      <c r="BH800" s="194">
        <f>IF(N800="sníž. přenesená",J800,0)</f>
        <v>0</v>
      </c>
      <c r="BI800" s="194">
        <f>IF(N800="nulová",J800,0)</f>
        <v>0</v>
      </c>
      <c r="BJ800" s="14" t="s">
        <v>79</v>
      </c>
      <c r="BK800" s="194">
        <f>ROUND(I800*H800,2)</f>
        <v>0</v>
      </c>
      <c r="BL800" s="14" t="s">
        <v>123</v>
      </c>
      <c r="BM800" s="193" t="s">
        <v>1378</v>
      </c>
    </row>
    <row r="801" s="2" customFormat="1">
      <c r="A801" s="35"/>
      <c r="B801" s="36"/>
      <c r="C801" s="37"/>
      <c r="D801" s="195" t="s">
        <v>125</v>
      </c>
      <c r="E801" s="37"/>
      <c r="F801" s="196" t="s">
        <v>1377</v>
      </c>
      <c r="G801" s="37"/>
      <c r="H801" s="37"/>
      <c r="I801" s="197"/>
      <c r="J801" s="37"/>
      <c r="K801" s="37"/>
      <c r="L801" s="41"/>
      <c r="M801" s="198"/>
      <c r="N801" s="199"/>
      <c r="O801" s="81"/>
      <c r="P801" s="81"/>
      <c r="Q801" s="81"/>
      <c r="R801" s="81"/>
      <c r="S801" s="81"/>
      <c r="T801" s="82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T801" s="14" t="s">
        <v>125</v>
      </c>
      <c r="AU801" s="14" t="s">
        <v>72</v>
      </c>
    </row>
    <row r="802" s="2" customFormat="1" ht="21.75" customHeight="1">
      <c r="A802" s="35"/>
      <c r="B802" s="36"/>
      <c r="C802" s="182" t="s">
        <v>755</v>
      </c>
      <c r="D802" s="182" t="s">
        <v>118</v>
      </c>
      <c r="E802" s="183" t="s">
        <v>1379</v>
      </c>
      <c r="F802" s="184" t="s">
        <v>1380</v>
      </c>
      <c r="G802" s="185" t="s">
        <v>128</v>
      </c>
      <c r="H802" s="186">
        <v>50</v>
      </c>
      <c r="I802" s="187"/>
      <c r="J802" s="188">
        <f>ROUND(I802*H802,2)</f>
        <v>0</v>
      </c>
      <c r="K802" s="184" t="s">
        <v>122</v>
      </c>
      <c r="L802" s="41"/>
      <c r="M802" s="189" t="s">
        <v>19</v>
      </c>
      <c r="N802" s="190" t="s">
        <v>43</v>
      </c>
      <c r="O802" s="81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93" t="s">
        <v>123</v>
      </c>
      <c r="AT802" s="193" t="s">
        <v>118</v>
      </c>
      <c r="AU802" s="193" t="s">
        <v>72</v>
      </c>
      <c r="AY802" s="14" t="s">
        <v>124</v>
      </c>
      <c r="BE802" s="194">
        <f>IF(N802="základní",J802,0)</f>
        <v>0</v>
      </c>
      <c r="BF802" s="194">
        <f>IF(N802="snížená",J802,0)</f>
        <v>0</v>
      </c>
      <c r="BG802" s="194">
        <f>IF(N802="zákl. přenesená",J802,0)</f>
        <v>0</v>
      </c>
      <c r="BH802" s="194">
        <f>IF(N802="sníž. přenesená",J802,0)</f>
        <v>0</v>
      </c>
      <c r="BI802" s="194">
        <f>IF(N802="nulová",J802,0)</f>
        <v>0</v>
      </c>
      <c r="BJ802" s="14" t="s">
        <v>79</v>
      </c>
      <c r="BK802" s="194">
        <f>ROUND(I802*H802,2)</f>
        <v>0</v>
      </c>
      <c r="BL802" s="14" t="s">
        <v>123</v>
      </c>
      <c r="BM802" s="193" t="s">
        <v>1381</v>
      </c>
    </row>
    <row r="803" s="2" customFormat="1">
      <c r="A803" s="35"/>
      <c r="B803" s="36"/>
      <c r="C803" s="37"/>
      <c r="D803" s="195" t="s">
        <v>125</v>
      </c>
      <c r="E803" s="37"/>
      <c r="F803" s="196" t="s">
        <v>1380</v>
      </c>
      <c r="G803" s="37"/>
      <c r="H803" s="37"/>
      <c r="I803" s="197"/>
      <c r="J803" s="37"/>
      <c r="K803" s="37"/>
      <c r="L803" s="41"/>
      <c r="M803" s="198"/>
      <c r="N803" s="199"/>
      <c r="O803" s="81"/>
      <c r="P803" s="81"/>
      <c r="Q803" s="81"/>
      <c r="R803" s="81"/>
      <c r="S803" s="81"/>
      <c r="T803" s="82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T803" s="14" t="s">
        <v>125</v>
      </c>
      <c r="AU803" s="14" t="s">
        <v>72</v>
      </c>
    </row>
    <row r="804" s="2" customFormat="1" ht="21.75" customHeight="1">
      <c r="A804" s="35"/>
      <c r="B804" s="36"/>
      <c r="C804" s="182" t="s">
        <v>1382</v>
      </c>
      <c r="D804" s="182" t="s">
        <v>118</v>
      </c>
      <c r="E804" s="183" t="s">
        <v>1383</v>
      </c>
      <c r="F804" s="184" t="s">
        <v>1384</v>
      </c>
      <c r="G804" s="185" t="s">
        <v>128</v>
      </c>
      <c r="H804" s="186">
        <v>50</v>
      </c>
      <c r="I804" s="187"/>
      <c r="J804" s="188">
        <f>ROUND(I804*H804,2)</f>
        <v>0</v>
      </c>
      <c r="K804" s="184" t="s">
        <v>122</v>
      </c>
      <c r="L804" s="41"/>
      <c r="M804" s="189" t="s">
        <v>19</v>
      </c>
      <c r="N804" s="190" t="s">
        <v>43</v>
      </c>
      <c r="O804" s="81"/>
      <c r="P804" s="191">
        <f>O804*H804</f>
        <v>0</v>
      </c>
      <c r="Q804" s="191">
        <v>0</v>
      </c>
      <c r="R804" s="191">
        <f>Q804*H804</f>
        <v>0</v>
      </c>
      <c r="S804" s="191">
        <v>0</v>
      </c>
      <c r="T804" s="192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93" t="s">
        <v>123</v>
      </c>
      <c r="AT804" s="193" t="s">
        <v>118</v>
      </c>
      <c r="AU804" s="193" t="s">
        <v>72</v>
      </c>
      <c r="AY804" s="14" t="s">
        <v>124</v>
      </c>
      <c r="BE804" s="194">
        <f>IF(N804="základní",J804,0)</f>
        <v>0</v>
      </c>
      <c r="BF804" s="194">
        <f>IF(N804="snížená",J804,0)</f>
        <v>0</v>
      </c>
      <c r="BG804" s="194">
        <f>IF(N804="zákl. přenesená",J804,0)</f>
        <v>0</v>
      </c>
      <c r="BH804" s="194">
        <f>IF(N804="sníž. přenesená",J804,0)</f>
        <v>0</v>
      </c>
      <c r="BI804" s="194">
        <f>IF(N804="nulová",J804,0)</f>
        <v>0</v>
      </c>
      <c r="BJ804" s="14" t="s">
        <v>79</v>
      </c>
      <c r="BK804" s="194">
        <f>ROUND(I804*H804,2)</f>
        <v>0</v>
      </c>
      <c r="BL804" s="14" t="s">
        <v>123</v>
      </c>
      <c r="BM804" s="193" t="s">
        <v>1385</v>
      </c>
    </row>
    <row r="805" s="2" customFormat="1">
      <c r="A805" s="35"/>
      <c r="B805" s="36"/>
      <c r="C805" s="37"/>
      <c r="D805" s="195" t="s">
        <v>125</v>
      </c>
      <c r="E805" s="37"/>
      <c r="F805" s="196" t="s">
        <v>1384</v>
      </c>
      <c r="G805" s="37"/>
      <c r="H805" s="37"/>
      <c r="I805" s="197"/>
      <c r="J805" s="37"/>
      <c r="K805" s="37"/>
      <c r="L805" s="41"/>
      <c r="M805" s="198"/>
      <c r="N805" s="199"/>
      <c r="O805" s="81"/>
      <c r="P805" s="81"/>
      <c r="Q805" s="81"/>
      <c r="R805" s="81"/>
      <c r="S805" s="81"/>
      <c r="T805" s="82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T805" s="14" t="s">
        <v>125</v>
      </c>
      <c r="AU805" s="14" t="s">
        <v>72</v>
      </c>
    </row>
    <row r="806" s="2" customFormat="1" ht="21.75" customHeight="1">
      <c r="A806" s="35"/>
      <c r="B806" s="36"/>
      <c r="C806" s="182" t="s">
        <v>758</v>
      </c>
      <c r="D806" s="182" t="s">
        <v>118</v>
      </c>
      <c r="E806" s="183" t="s">
        <v>1386</v>
      </c>
      <c r="F806" s="184" t="s">
        <v>1387</v>
      </c>
      <c r="G806" s="185" t="s">
        <v>128</v>
      </c>
      <c r="H806" s="186">
        <v>50</v>
      </c>
      <c r="I806" s="187"/>
      <c r="J806" s="188">
        <f>ROUND(I806*H806,2)</f>
        <v>0</v>
      </c>
      <c r="K806" s="184" t="s">
        <v>122</v>
      </c>
      <c r="L806" s="41"/>
      <c r="M806" s="189" t="s">
        <v>19</v>
      </c>
      <c r="N806" s="190" t="s">
        <v>43</v>
      </c>
      <c r="O806" s="81"/>
      <c r="P806" s="191">
        <f>O806*H806</f>
        <v>0</v>
      </c>
      <c r="Q806" s="191">
        <v>0</v>
      </c>
      <c r="R806" s="191">
        <f>Q806*H806</f>
        <v>0</v>
      </c>
      <c r="S806" s="191">
        <v>0</v>
      </c>
      <c r="T806" s="192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93" t="s">
        <v>123</v>
      </c>
      <c r="AT806" s="193" t="s">
        <v>118</v>
      </c>
      <c r="AU806" s="193" t="s">
        <v>72</v>
      </c>
      <c r="AY806" s="14" t="s">
        <v>124</v>
      </c>
      <c r="BE806" s="194">
        <f>IF(N806="základní",J806,0)</f>
        <v>0</v>
      </c>
      <c r="BF806" s="194">
        <f>IF(N806="snížená",J806,0)</f>
        <v>0</v>
      </c>
      <c r="BG806" s="194">
        <f>IF(N806="zákl. přenesená",J806,0)</f>
        <v>0</v>
      </c>
      <c r="BH806" s="194">
        <f>IF(N806="sníž. přenesená",J806,0)</f>
        <v>0</v>
      </c>
      <c r="BI806" s="194">
        <f>IF(N806="nulová",J806,0)</f>
        <v>0</v>
      </c>
      <c r="BJ806" s="14" t="s">
        <v>79</v>
      </c>
      <c r="BK806" s="194">
        <f>ROUND(I806*H806,2)</f>
        <v>0</v>
      </c>
      <c r="BL806" s="14" t="s">
        <v>123</v>
      </c>
      <c r="BM806" s="193" t="s">
        <v>1388</v>
      </c>
    </row>
    <row r="807" s="2" customFormat="1">
      <c r="A807" s="35"/>
      <c r="B807" s="36"/>
      <c r="C807" s="37"/>
      <c r="D807" s="195" t="s">
        <v>125</v>
      </c>
      <c r="E807" s="37"/>
      <c r="F807" s="196" t="s">
        <v>1387</v>
      </c>
      <c r="G807" s="37"/>
      <c r="H807" s="37"/>
      <c r="I807" s="197"/>
      <c r="J807" s="37"/>
      <c r="K807" s="37"/>
      <c r="L807" s="41"/>
      <c r="M807" s="198"/>
      <c r="N807" s="199"/>
      <c r="O807" s="81"/>
      <c r="P807" s="81"/>
      <c r="Q807" s="81"/>
      <c r="R807" s="81"/>
      <c r="S807" s="81"/>
      <c r="T807" s="82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T807" s="14" t="s">
        <v>125</v>
      </c>
      <c r="AU807" s="14" t="s">
        <v>72</v>
      </c>
    </row>
    <row r="808" s="2" customFormat="1" ht="21.75" customHeight="1">
      <c r="A808" s="35"/>
      <c r="B808" s="36"/>
      <c r="C808" s="182" t="s">
        <v>1389</v>
      </c>
      <c r="D808" s="182" t="s">
        <v>118</v>
      </c>
      <c r="E808" s="183" t="s">
        <v>1390</v>
      </c>
      <c r="F808" s="184" t="s">
        <v>1391</v>
      </c>
      <c r="G808" s="185" t="s">
        <v>128</v>
      </c>
      <c r="H808" s="186">
        <v>50</v>
      </c>
      <c r="I808" s="187"/>
      <c r="J808" s="188">
        <f>ROUND(I808*H808,2)</f>
        <v>0</v>
      </c>
      <c r="K808" s="184" t="s">
        <v>122</v>
      </c>
      <c r="L808" s="41"/>
      <c r="M808" s="189" t="s">
        <v>19</v>
      </c>
      <c r="N808" s="190" t="s">
        <v>43</v>
      </c>
      <c r="O808" s="81"/>
      <c r="P808" s="191">
        <f>O808*H808</f>
        <v>0</v>
      </c>
      <c r="Q808" s="191">
        <v>0</v>
      </c>
      <c r="R808" s="191">
        <f>Q808*H808</f>
        <v>0</v>
      </c>
      <c r="S808" s="191">
        <v>0</v>
      </c>
      <c r="T808" s="192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193" t="s">
        <v>123</v>
      </c>
      <c r="AT808" s="193" t="s">
        <v>118</v>
      </c>
      <c r="AU808" s="193" t="s">
        <v>72</v>
      </c>
      <c r="AY808" s="14" t="s">
        <v>124</v>
      </c>
      <c r="BE808" s="194">
        <f>IF(N808="základní",J808,0)</f>
        <v>0</v>
      </c>
      <c r="BF808" s="194">
        <f>IF(N808="snížená",J808,0)</f>
        <v>0</v>
      </c>
      <c r="BG808" s="194">
        <f>IF(N808="zákl. přenesená",J808,0)</f>
        <v>0</v>
      </c>
      <c r="BH808" s="194">
        <f>IF(N808="sníž. přenesená",J808,0)</f>
        <v>0</v>
      </c>
      <c r="BI808" s="194">
        <f>IF(N808="nulová",J808,0)</f>
        <v>0</v>
      </c>
      <c r="BJ808" s="14" t="s">
        <v>79</v>
      </c>
      <c r="BK808" s="194">
        <f>ROUND(I808*H808,2)</f>
        <v>0</v>
      </c>
      <c r="BL808" s="14" t="s">
        <v>123</v>
      </c>
      <c r="BM808" s="193" t="s">
        <v>1392</v>
      </c>
    </row>
    <row r="809" s="2" customFormat="1">
      <c r="A809" s="35"/>
      <c r="B809" s="36"/>
      <c r="C809" s="37"/>
      <c r="D809" s="195" t="s">
        <v>125</v>
      </c>
      <c r="E809" s="37"/>
      <c r="F809" s="196" t="s">
        <v>1391</v>
      </c>
      <c r="G809" s="37"/>
      <c r="H809" s="37"/>
      <c r="I809" s="197"/>
      <c r="J809" s="37"/>
      <c r="K809" s="37"/>
      <c r="L809" s="41"/>
      <c r="M809" s="198"/>
      <c r="N809" s="199"/>
      <c r="O809" s="81"/>
      <c r="P809" s="81"/>
      <c r="Q809" s="81"/>
      <c r="R809" s="81"/>
      <c r="S809" s="81"/>
      <c r="T809" s="82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T809" s="14" t="s">
        <v>125</v>
      </c>
      <c r="AU809" s="14" t="s">
        <v>72</v>
      </c>
    </row>
    <row r="810" s="2" customFormat="1" ht="21.75" customHeight="1">
      <c r="A810" s="35"/>
      <c r="B810" s="36"/>
      <c r="C810" s="182" t="s">
        <v>762</v>
      </c>
      <c r="D810" s="182" t="s">
        <v>118</v>
      </c>
      <c r="E810" s="183" t="s">
        <v>1393</v>
      </c>
      <c r="F810" s="184" t="s">
        <v>1394</v>
      </c>
      <c r="G810" s="185" t="s">
        <v>128</v>
      </c>
      <c r="H810" s="186">
        <v>50</v>
      </c>
      <c r="I810" s="187"/>
      <c r="J810" s="188">
        <f>ROUND(I810*H810,2)</f>
        <v>0</v>
      </c>
      <c r="K810" s="184" t="s">
        <v>122</v>
      </c>
      <c r="L810" s="41"/>
      <c r="M810" s="189" t="s">
        <v>19</v>
      </c>
      <c r="N810" s="190" t="s">
        <v>43</v>
      </c>
      <c r="O810" s="81"/>
      <c r="P810" s="191">
        <f>O810*H810</f>
        <v>0</v>
      </c>
      <c r="Q810" s="191">
        <v>0</v>
      </c>
      <c r="R810" s="191">
        <f>Q810*H810</f>
        <v>0</v>
      </c>
      <c r="S810" s="191">
        <v>0</v>
      </c>
      <c r="T810" s="192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193" t="s">
        <v>123</v>
      </c>
      <c r="AT810" s="193" t="s">
        <v>118</v>
      </c>
      <c r="AU810" s="193" t="s">
        <v>72</v>
      </c>
      <c r="AY810" s="14" t="s">
        <v>124</v>
      </c>
      <c r="BE810" s="194">
        <f>IF(N810="základní",J810,0)</f>
        <v>0</v>
      </c>
      <c r="BF810" s="194">
        <f>IF(N810="snížená",J810,0)</f>
        <v>0</v>
      </c>
      <c r="BG810" s="194">
        <f>IF(N810="zákl. přenesená",J810,0)</f>
        <v>0</v>
      </c>
      <c r="BH810" s="194">
        <f>IF(N810="sníž. přenesená",J810,0)</f>
        <v>0</v>
      </c>
      <c r="BI810" s="194">
        <f>IF(N810="nulová",J810,0)</f>
        <v>0</v>
      </c>
      <c r="BJ810" s="14" t="s">
        <v>79</v>
      </c>
      <c r="BK810" s="194">
        <f>ROUND(I810*H810,2)</f>
        <v>0</v>
      </c>
      <c r="BL810" s="14" t="s">
        <v>123</v>
      </c>
      <c r="BM810" s="193" t="s">
        <v>1395</v>
      </c>
    </row>
    <row r="811" s="2" customFormat="1">
      <c r="A811" s="35"/>
      <c r="B811" s="36"/>
      <c r="C811" s="37"/>
      <c r="D811" s="195" t="s">
        <v>125</v>
      </c>
      <c r="E811" s="37"/>
      <c r="F811" s="196" t="s">
        <v>1394</v>
      </c>
      <c r="G811" s="37"/>
      <c r="H811" s="37"/>
      <c r="I811" s="197"/>
      <c r="J811" s="37"/>
      <c r="K811" s="37"/>
      <c r="L811" s="41"/>
      <c r="M811" s="198"/>
      <c r="N811" s="199"/>
      <c r="O811" s="81"/>
      <c r="P811" s="81"/>
      <c r="Q811" s="81"/>
      <c r="R811" s="81"/>
      <c r="S811" s="81"/>
      <c r="T811" s="82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T811" s="14" t="s">
        <v>125</v>
      </c>
      <c r="AU811" s="14" t="s">
        <v>72</v>
      </c>
    </row>
    <row r="812" s="2" customFormat="1" ht="16.5" customHeight="1">
      <c r="A812" s="35"/>
      <c r="B812" s="36"/>
      <c r="C812" s="182" t="s">
        <v>1396</v>
      </c>
      <c r="D812" s="182" t="s">
        <v>118</v>
      </c>
      <c r="E812" s="183" t="s">
        <v>1397</v>
      </c>
      <c r="F812" s="184" t="s">
        <v>1398</v>
      </c>
      <c r="G812" s="185" t="s">
        <v>128</v>
      </c>
      <c r="H812" s="186">
        <v>1000</v>
      </c>
      <c r="I812" s="187"/>
      <c r="J812" s="188">
        <f>ROUND(I812*H812,2)</f>
        <v>0</v>
      </c>
      <c r="K812" s="184" t="s">
        <v>122</v>
      </c>
      <c r="L812" s="41"/>
      <c r="M812" s="189" t="s">
        <v>19</v>
      </c>
      <c r="N812" s="190" t="s">
        <v>43</v>
      </c>
      <c r="O812" s="81"/>
      <c r="P812" s="191">
        <f>O812*H812</f>
        <v>0</v>
      </c>
      <c r="Q812" s="191">
        <v>0</v>
      </c>
      <c r="R812" s="191">
        <f>Q812*H812</f>
        <v>0</v>
      </c>
      <c r="S812" s="191">
        <v>0</v>
      </c>
      <c r="T812" s="192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93" t="s">
        <v>123</v>
      </c>
      <c r="AT812" s="193" t="s">
        <v>118</v>
      </c>
      <c r="AU812" s="193" t="s">
        <v>72</v>
      </c>
      <c r="AY812" s="14" t="s">
        <v>124</v>
      </c>
      <c r="BE812" s="194">
        <f>IF(N812="základní",J812,0)</f>
        <v>0</v>
      </c>
      <c r="BF812" s="194">
        <f>IF(N812="snížená",J812,0)</f>
        <v>0</v>
      </c>
      <c r="BG812" s="194">
        <f>IF(N812="zákl. přenesená",J812,0)</f>
        <v>0</v>
      </c>
      <c r="BH812" s="194">
        <f>IF(N812="sníž. přenesená",J812,0)</f>
        <v>0</v>
      </c>
      <c r="BI812" s="194">
        <f>IF(N812="nulová",J812,0)</f>
        <v>0</v>
      </c>
      <c r="BJ812" s="14" t="s">
        <v>79</v>
      </c>
      <c r="BK812" s="194">
        <f>ROUND(I812*H812,2)</f>
        <v>0</v>
      </c>
      <c r="BL812" s="14" t="s">
        <v>123</v>
      </c>
      <c r="BM812" s="193" t="s">
        <v>1399</v>
      </c>
    </row>
    <row r="813" s="2" customFormat="1">
      <c r="A813" s="35"/>
      <c r="B813" s="36"/>
      <c r="C813" s="37"/>
      <c r="D813" s="195" t="s">
        <v>125</v>
      </c>
      <c r="E813" s="37"/>
      <c r="F813" s="196" t="s">
        <v>1398</v>
      </c>
      <c r="G813" s="37"/>
      <c r="H813" s="37"/>
      <c r="I813" s="197"/>
      <c r="J813" s="37"/>
      <c r="K813" s="37"/>
      <c r="L813" s="41"/>
      <c r="M813" s="198"/>
      <c r="N813" s="199"/>
      <c r="O813" s="81"/>
      <c r="P813" s="81"/>
      <c r="Q813" s="81"/>
      <c r="R813" s="81"/>
      <c r="S813" s="81"/>
      <c r="T813" s="82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T813" s="14" t="s">
        <v>125</v>
      </c>
      <c r="AU813" s="14" t="s">
        <v>72</v>
      </c>
    </row>
    <row r="814" s="2" customFormat="1" ht="16.5" customHeight="1">
      <c r="A814" s="35"/>
      <c r="B814" s="36"/>
      <c r="C814" s="182" t="s">
        <v>765</v>
      </c>
      <c r="D814" s="182" t="s">
        <v>118</v>
      </c>
      <c r="E814" s="183" t="s">
        <v>1400</v>
      </c>
      <c r="F814" s="184" t="s">
        <v>1401</v>
      </c>
      <c r="G814" s="185" t="s">
        <v>128</v>
      </c>
      <c r="H814" s="186">
        <v>1500</v>
      </c>
      <c r="I814" s="187"/>
      <c r="J814" s="188">
        <f>ROUND(I814*H814,2)</f>
        <v>0</v>
      </c>
      <c r="K814" s="184" t="s">
        <v>122</v>
      </c>
      <c r="L814" s="41"/>
      <c r="M814" s="189" t="s">
        <v>19</v>
      </c>
      <c r="N814" s="190" t="s">
        <v>43</v>
      </c>
      <c r="O814" s="81"/>
      <c r="P814" s="191">
        <f>O814*H814</f>
        <v>0</v>
      </c>
      <c r="Q814" s="191">
        <v>0</v>
      </c>
      <c r="R814" s="191">
        <f>Q814*H814</f>
        <v>0</v>
      </c>
      <c r="S814" s="191">
        <v>0</v>
      </c>
      <c r="T814" s="192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193" t="s">
        <v>123</v>
      </c>
      <c r="AT814" s="193" t="s">
        <v>118</v>
      </c>
      <c r="AU814" s="193" t="s">
        <v>72</v>
      </c>
      <c r="AY814" s="14" t="s">
        <v>124</v>
      </c>
      <c r="BE814" s="194">
        <f>IF(N814="základní",J814,0)</f>
        <v>0</v>
      </c>
      <c r="BF814" s="194">
        <f>IF(N814="snížená",J814,0)</f>
        <v>0</v>
      </c>
      <c r="BG814" s="194">
        <f>IF(N814="zákl. přenesená",J814,0)</f>
        <v>0</v>
      </c>
      <c r="BH814" s="194">
        <f>IF(N814="sníž. přenesená",J814,0)</f>
        <v>0</v>
      </c>
      <c r="BI814" s="194">
        <f>IF(N814="nulová",J814,0)</f>
        <v>0</v>
      </c>
      <c r="BJ814" s="14" t="s">
        <v>79</v>
      </c>
      <c r="BK814" s="194">
        <f>ROUND(I814*H814,2)</f>
        <v>0</v>
      </c>
      <c r="BL814" s="14" t="s">
        <v>123</v>
      </c>
      <c r="BM814" s="193" t="s">
        <v>1402</v>
      </c>
    </row>
    <row r="815" s="2" customFormat="1">
      <c r="A815" s="35"/>
      <c r="B815" s="36"/>
      <c r="C815" s="37"/>
      <c r="D815" s="195" t="s">
        <v>125</v>
      </c>
      <c r="E815" s="37"/>
      <c r="F815" s="196" t="s">
        <v>1401</v>
      </c>
      <c r="G815" s="37"/>
      <c r="H815" s="37"/>
      <c r="I815" s="197"/>
      <c r="J815" s="37"/>
      <c r="K815" s="37"/>
      <c r="L815" s="41"/>
      <c r="M815" s="198"/>
      <c r="N815" s="199"/>
      <c r="O815" s="81"/>
      <c r="P815" s="81"/>
      <c r="Q815" s="81"/>
      <c r="R815" s="81"/>
      <c r="S815" s="81"/>
      <c r="T815" s="82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T815" s="14" t="s">
        <v>125</v>
      </c>
      <c r="AU815" s="14" t="s">
        <v>72</v>
      </c>
    </row>
    <row r="816" s="2" customFormat="1" ht="16.5" customHeight="1">
      <c r="A816" s="35"/>
      <c r="B816" s="36"/>
      <c r="C816" s="182" t="s">
        <v>1403</v>
      </c>
      <c r="D816" s="182" t="s">
        <v>118</v>
      </c>
      <c r="E816" s="183" t="s">
        <v>1404</v>
      </c>
      <c r="F816" s="184" t="s">
        <v>1405</v>
      </c>
      <c r="G816" s="185" t="s">
        <v>128</v>
      </c>
      <c r="H816" s="186">
        <v>2000</v>
      </c>
      <c r="I816" s="187"/>
      <c r="J816" s="188">
        <f>ROUND(I816*H816,2)</f>
        <v>0</v>
      </c>
      <c r="K816" s="184" t="s">
        <v>122</v>
      </c>
      <c r="L816" s="41"/>
      <c r="M816" s="189" t="s">
        <v>19</v>
      </c>
      <c r="N816" s="190" t="s">
        <v>43</v>
      </c>
      <c r="O816" s="81"/>
      <c r="P816" s="191">
        <f>O816*H816</f>
        <v>0</v>
      </c>
      <c r="Q816" s="191">
        <v>0</v>
      </c>
      <c r="R816" s="191">
        <f>Q816*H816</f>
        <v>0</v>
      </c>
      <c r="S816" s="191">
        <v>0</v>
      </c>
      <c r="T816" s="192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93" t="s">
        <v>123</v>
      </c>
      <c r="AT816" s="193" t="s">
        <v>118</v>
      </c>
      <c r="AU816" s="193" t="s">
        <v>72</v>
      </c>
      <c r="AY816" s="14" t="s">
        <v>124</v>
      </c>
      <c r="BE816" s="194">
        <f>IF(N816="základní",J816,0)</f>
        <v>0</v>
      </c>
      <c r="BF816" s="194">
        <f>IF(N816="snížená",J816,0)</f>
        <v>0</v>
      </c>
      <c r="BG816" s="194">
        <f>IF(N816="zákl. přenesená",J816,0)</f>
        <v>0</v>
      </c>
      <c r="BH816" s="194">
        <f>IF(N816="sníž. přenesená",J816,0)</f>
        <v>0</v>
      </c>
      <c r="BI816" s="194">
        <f>IF(N816="nulová",J816,0)</f>
        <v>0</v>
      </c>
      <c r="BJ816" s="14" t="s">
        <v>79</v>
      </c>
      <c r="BK816" s="194">
        <f>ROUND(I816*H816,2)</f>
        <v>0</v>
      </c>
      <c r="BL816" s="14" t="s">
        <v>123</v>
      </c>
      <c r="BM816" s="193" t="s">
        <v>1406</v>
      </c>
    </row>
    <row r="817" s="2" customFormat="1">
      <c r="A817" s="35"/>
      <c r="B817" s="36"/>
      <c r="C817" s="37"/>
      <c r="D817" s="195" t="s">
        <v>125</v>
      </c>
      <c r="E817" s="37"/>
      <c r="F817" s="196" t="s">
        <v>1405</v>
      </c>
      <c r="G817" s="37"/>
      <c r="H817" s="37"/>
      <c r="I817" s="197"/>
      <c r="J817" s="37"/>
      <c r="K817" s="37"/>
      <c r="L817" s="41"/>
      <c r="M817" s="198"/>
      <c r="N817" s="199"/>
      <c r="O817" s="81"/>
      <c r="P817" s="81"/>
      <c r="Q817" s="81"/>
      <c r="R817" s="81"/>
      <c r="S817" s="81"/>
      <c r="T817" s="82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T817" s="14" t="s">
        <v>125</v>
      </c>
      <c r="AU817" s="14" t="s">
        <v>72</v>
      </c>
    </row>
    <row r="818" s="2" customFormat="1" ht="16.5" customHeight="1">
      <c r="A818" s="35"/>
      <c r="B818" s="36"/>
      <c r="C818" s="182" t="s">
        <v>769</v>
      </c>
      <c r="D818" s="182" t="s">
        <v>118</v>
      </c>
      <c r="E818" s="183" t="s">
        <v>1407</v>
      </c>
      <c r="F818" s="184" t="s">
        <v>1408</v>
      </c>
      <c r="G818" s="185" t="s">
        <v>128</v>
      </c>
      <c r="H818" s="186">
        <v>20</v>
      </c>
      <c r="I818" s="187"/>
      <c r="J818" s="188">
        <f>ROUND(I818*H818,2)</f>
        <v>0</v>
      </c>
      <c r="K818" s="184" t="s">
        <v>122</v>
      </c>
      <c r="L818" s="41"/>
      <c r="M818" s="189" t="s">
        <v>19</v>
      </c>
      <c r="N818" s="190" t="s">
        <v>43</v>
      </c>
      <c r="O818" s="81"/>
      <c r="P818" s="191">
        <f>O818*H818</f>
        <v>0</v>
      </c>
      <c r="Q818" s="191">
        <v>0</v>
      </c>
      <c r="R818" s="191">
        <f>Q818*H818</f>
        <v>0</v>
      </c>
      <c r="S818" s="191">
        <v>0</v>
      </c>
      <c r="T818" s="192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93" t="s">
        <v>123</v>
      </c>
      <c r="AT818" s="193" t="s">
        <v>118</v>
      </c>
      <c r="AU818" s="193" t="s">
        <v>72</v>
      </c>
      <c r="AY818" s="14" t="s">
        <v>124</v>
      </c>
      <c r="BE818" s="194">
        <f>IF(N818="základní",J818,0)</f>
        <v>0</v>
      </c>
      <c r="BF818" s="194">
        <f>IF(N818="snížená",J818,0)</f>
        <v>0</v>
      </c>
      <c r="BG818" s="194">
        <f>IF(N818="zákl. přenesená",J818,0)</f>
        <v>0</v>
      </c>
      <c r="BH818" s="194">
        <f>IF(N818="sníž. přenesená",J818,0)</f>
        <v>0</v>
      </c>
      <c r="BI818" s="194">
        <f>IF(N818="nulová",J818,0)</f>
        <v>0</v>
      </c>
      <c r="BJ818" s="14" t="s">
        <v>79</v>
      </c>
      <c r="BK818" s="194">
        <f>ROUND(I818*H818,2)</f>
        <v>0</v>
      </c>
      <c r="BL818" s="14" t="s">
        <v>123</v>
      </c>
      <c r="BM818" s="193" t="s">
        <v>1409</v>
      </c>
    </row>
    <row r="819" s="2" customFormat="1">
      <c r="A819" s="35"/>
      <c r="B819" s="36"/>
      <c r="C819" s="37"/>
      <c r="D819" s="195" t="s">
        <v>125</v>
      </c>
      <c r="E819" s="37"/>
      <c r="F819" s="196" t="s">
        <v>1408</v>
      </c>
      <c r="G819" s="37"/>
      <c r="H819" s="37"/>
      <c r="I819" s="197"/>
      <c r="J819" s="37"/>
      <c r="K819" s="37"/>
      <c r="L819" s="41"/>
      <c r="M819" s="198"/>
      <c r="N819" s="199"/>
      <c r="O819" s="81"/>
      <c r="P819" s="81"/>
      <c r="Q819" s="81"/>
      <c r="R819" s="81"/>
      <c r="S819" s="81"/>
      <c r="T819" s="82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T819" s="14" t="s">
        <v>125</v>
      </c>
      <c r="AU819" s="14" t="s">
        <v>72</v>
      </c>
    </row>
    <row r="820" s="2" customFormat="1" ht="33" customHeight="1">
      <c r="A820" s="35"/>
      <c r="B820" s="36"/>
      <c r="C820" s="182" t="s">
        <v>1410</v>
      </c>
      <c r="D820" s="182" t="s">
        <v>118</v>
      </c>
      <c r="E820" s="183" t="s">
        <v>1411</v>
      </c>
      <c r="F820" s="184" t="s">
        <v>1412</v>
      </c>
      <c r="G820" s="185" t="s">
        <v>128</v>
      </c>
      <c r="H820" s="186">
        <v>100</v>
      </c>
      <c r="I820" s="187"/>
      <c r="J820" s="188">
        <f>ROUND(I820*H820,2)</f>
        <v>0</v>
      </c>
      <c r="K820" s="184" t="s">
        <v>122</v>
      </c>
      <c r="L820" s="41"/>
      <c r="M820" s="189" t="s">
        <v>19</v>
      </c>
      <c r="N820" s="190" t="s">
        <v>43</v>
      </c>
      <c r="O820" s="81"/>
      <c r="P820" s="191">
        <f>O820*H820</f>
        <v>0</v>
      </c>
      <c r="Q820" s="191">
        <v>0</v>
      </c>
      <c r="R820" s="191">
        <f>Q820*H820</f>
        <v>0</v>
      </c>
      <c r="S820" s="191">
        <v>0</v>
      </c>
      <c r="T820" s="192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193" t="s">
        <v>123</v>
      </c>
      <c r="AT820" s="193" t="s">
        <v>118</v>
      </c>
      <c r="AU820" s="193" t="s">
        <v>72</v>
      </c>
      <c r="AY820" s="14" t="s">
        <v>124</v>
      </c>
      <c r="BE820" s="194">
        <f>IF(N820="základní",J820,0)</f>
        <v>0</v>
      </c>
      <c r="BF820" s="194">
        <f>IF(N820="snížená",J820,0)</f>
        <v>0</v>
      </c>
      <c r="BG820" s="194">
        <f>IF(N820="zákl. přenesená",J820,0)</f>
        <v>0</v>
      </c>
      <c r="BH820" s="194">
        <f>IF(N820="sníž. přenesená",J820,0)</f>
        <v>0</v>
      </c>
      <c r="BI820" s="194">
        <f>IF(N820="nulová",J820,0)</f>
        <v>0</v>
      </c>
      <c r="BJ820" s="14" t="s">
        <v>79</v>
      </c>
      <c r="BK820" s="194">
        <f>ROUND(I820*H820,2)</f>
        <v>0</v>
      </c>
      <c r="BL820" s="14" t="s">
        <v>123</v>
      </c>
      <c r="BM820" s="193" t="s">
        <v>1413</v>
      </c>
    </row>
    <row r="821" s="2" customFormat="1">
      <c r="A821" s="35"/>
      <c r="B821" s="36"/>
      <c r="C821" s="37"/>
      <c r="D821" s="195" t="s">
        <v>125</v>
      </c>
      <c r="E821" s="37"/>
      <c r="F821" s="196" t="s">
        <v>1412</v>
      </c>
      <c r="G821" s="37"/>
      <c r="H821" s="37"/>
      <c r="I821" s="197"/>
      <c r="J821" s="37"/>
      <c r="K821" s="37"/>
      <c r="L821" s="41"/>
      <c r="M821" s="198"/>
      <c r="N821" s="199"/>
      <c r="O821" s="81"/>
      <c r="P821" s="81"/>
      <c r="Q821" s="81"/>
      <c r="R821" s="81"/>
      <c r="S821" s="81"/>
      <c r="T821" s="82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T821" s="14" t="s">
        <v>125</v>
      </c>
      <c r="AU821" s="14" t="s">
        <v>72</v>
      </c>
    </row>
    <row r="822" s="2" customFormat="1" ht="33" customHeight="1">
      <c r="A822" s="35"/>
      <c r="B822" s="36"/>
      <c r="C822" s="182" t="s">
        <v>772</v>
      </c>
      <c r="D822" s="182" t="s">
        <v>118</v>
      </c>
      <c r="E822" s="183" t="s">
        <v>1414</v>
      </c>
      <c r="F822" s="184" t="s">
        <v>1415</v>
      </c>
      <c r="G822" s="185" t="s">
        <v>128</v>
      </c>
      <c r="H822" s="186">
        <v>100</v>
      </c>
      <c r="I822" s="187"/>
      <c r="J822" s="188">
        <f>ROUND(I822*H822,2)</f>
        <v>0</v>
      </c>
      <c r="K822" s="184" t="s">
        <v>122</v>
      </c>
      <c r="L822" s="41"/>
      <c r="M822" s="189" t="s">
        <v>19</v>
      </c>
      <c r="N822" s="190" t="s">
        <v>43</v>
      </c>
      <c r="O822" s="81"/>
      <c r="P822" s="191">
        <f>O822*H822</f>
        <v>0</v>
      </c>
      <c r="Q822" s="191">
        <v>0</v>
      </c>
      <c r="R822" s="191">
        <f>Q822*H822</f>
        <v>0</v>
      </c>
      <c r="S822" s="191">
        <v>0</v>
      </c>
      <c r="T822" s="192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193" t="s">
        <v>123</v>
      </c>
      <c r="AT822" s="193" t="s">
        <v>118</v>
      </c>
      <c r="AU822" s="193" t="s">
        <v>72</v>
      </c>
      <c r="AY822" s="14" t="s">
        <v>124</v>
      </c>
      <c r="BE822" s="194">
        <f>IF(N822="základní",J822,0)</f>
        <v>0</v>
      </c>
      <c r="BF822" s="194">
        <f>IF(N822="snížená",J822,0)</f>
        <v>0</v>
      </c>
      <c r="BG822" s="194">
        <f>IF(N822="zákl. přenesená",J822,0)</f>
        <v>0</v>
      </c>
      <c r="BH822" s="194">
        <f>IF(N822="sníž. přenesená",J822,0)</f>
        <v>0</v>
      </c>
      <c r="BI822" s="194">
        <f>IF(N822="nulová",J822,0)</f>
        <v>0</v>
      </c>
      <c r="BJ822" s="14" t="s">
        <v>79</v>
      </c>
      <c r="BK822" s="194">
        <f>ROUND(I822*H822,2)</f>
        <v>0</v>
      </c>
      <c r="BL822" s="14" t="s">
        <v>123</v>
      </c>
      <c r="BM822" s="193" t="s">
        <v>1416</v>
      </c>
    </row>
    <row r="823" s="2" customFormat="1">
      <c r="A823" s="35"/>
      <c r="B823" s="36"/>
      <c r="C823" s="37"/>
      <c r="D823" s="195" t="s">
        <v>125</v>
      </c>
      <c r="E823" s="37"/>
      <c r="F823" s="196" t="s">
        <v>1415</v>
      </c>
      <c r="G823" s="37"/>
      <c r="H823" s="37"/>
      <c r="I823" s="197"/>
      <c r="J823" s="37"/>
      <c r="K823" s="37"/>
      <c r="L823" s="41"/>
      <c r="M823" s="198"/>
      <c r="N823" s="199"/>
      <c r="O823" s="81"/>
      <c r="P823" s="81"/>
      <c r="Q823" s="81"/>
      <c r="R823" s="81"/>
      <c r="S823" s="81"/>
      <c r="T823" s="82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T823" s="14" t="s">
        <v>125</v>
      </c>
      <c r="AU823" s="14" t="s">
        <v>72</v>
      </c>
    </row>
    <row r="824" s="2" customFormat="1" ht="24.15" customHeight="1">
      <c r="A824" s="35"/>
      <c r="B824" s="36"/>
      <c r="C824" s="182" t="s">
        <v>1417</v>
      </c>
      <c r="D824" s="182" t="s">
        <v>118</v>
      </c>
      <c r="E824" s="183" t="s">
        <v>1418</v>
      </c>
      <c r="F824" s="184" t="s">
        <v>1419</v>
      </c>
      <c r="G824" s="185" t="s">
        <v>128</v>
      </c>
      <c r="H824" s="186">
        <v>100</v>
      </c>
      <c r="I824" s="187"/>
      <c r="J824" s="188">
        <f>ROUND(I824*H824,2)</f>
        <v>0</v>
      </c>
      <c r="K824" s="184" t="s">
        <v>122</v>
      </c>
      <c r="L824" s="41"/>
      <c r="M824" s="189" t="s">
        <v>19</v>
      </c>
      <c r="N824" s="190" t="s">
        <v>43</v>
      </c>
      <c r="O824" s="81"/>
      <c r="P824" s="191">
        <f>O824*H824</f>
        <v>0</v>
      </c>
      <c r="Q824" s="191">
        <v>0</v>
      </c>
      <c r="R824" s="191">
        <f>Q824*H824</f>
        <v>0</v>
      </c>
      <c r="S824" s="191">
        <v>0</v>
      </c>
      <c r="T824" s="192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93" t="s">
        <v>123</v>
      </c>
      <c r="AT824" s="193" t="s">
        <v>118</v>
      </c>
      <c r="AU824" s="193" t="s">
        <v>72</v>
      </c>
      <c r="AY824" s="14" t="s">
        <v>124</v>
      </c>
      <c r="BE824" s="194">
        <f>IF(N824="základní",J824,0)</f>
        <v>0</v>
      </c>
      <c r="BF824" s="194">
        <f>IF(N824="snížená",J824,0)</f>
        <v>0</v>
      </c>
      <c r="BG824" s="194">
        <f>IF(N824="zákl. přenesená",J824,0)</f>
        <v>0</v>
      </c>
      <c r="BH824" s="194">
        <f>IF(N824="sníž. přenesená",J824,0)</f>
        <v>0</v>
      </c>
      <c r="BI824" s="194">
        <f>IF(N824="nulová",J824,0)</f>
        <v>0</v>
      </c>
      <c r="BJ824" s="14" t="s">
        <v>79</v>
      </c>
      <c r="BK824" s="194">
        <f>ROUND(I824*H824,2)</f>
        <v>0</v>
      </c>
      <c r="BL824" s="14" t="s">
        <v>123</v>
      </c>
      <c r="BM824" s="193" t="s">
        <v>1420</v>
      </c>
    </row>
    <row r="825" s="2" customFormat="1">
      <c r="A825" s="35"/>
      <c r="B825" s="36"/>
      <c r="C825" s="37"/>
      <c r="D825" s="195" t="s">
        <v>125</v>
      </c>
      <c r="E825" s="37"/>
      <c r="F825" s="196" t="s">
        <v>1419</v>
      </c>
      <c r="G825" s="37"/>
      <c r="H825" s="37"/>
      <c r="I825" s="197"/>
      <c r="J825" s="37"/>
      <c r="K825" s="37"/>
      <c r="L825" s="41"/>
      <c r="M825" s="198"/>
      <c r="N825" s="199"/>
      <c r="O825" s="81"/>
      <c r="P825" s="81"/>
      <c r="Q825" s="81"/>
      <c r="R825" s="81"/>
      <c r="S825" s="81"/>
      <c r="T825" s="82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T825" s="14" t="s">
        <v>125</v>
      </c>
      <c r="AU825" s="14" t="s">
        <v>72</v>
      </c>
    </row>
    <row r="826" s="2" customFormat="1" ht="24.15" customHeight="1">
      <c r="A826" s="35"/>
      <c r="B826" s="36"/>
      <c r="C826" s="182" t="s">
        <v>776</v>
      </c>
      <c r="D826" s="182" t="s">
        <v>118</v>
      </c>
      <c r="E826" s="183" t="s">
        <v>1421</v>
      </c>
      <c r="F826" s="184" t="s">
        <v>1422</v>
      </c>
      <c r="G826" s="185" t="s">
        <v>128</v>
      </c>
      <c r="H826" s="186">
        <v>400</v>
      </c>
      <c r="I826" s="187"/>
      <c r="J826" s="188">
        <f>ROUND(I826*H826,2)</f>
        <v>0</v>
      </c>
      <c r="K826" s="184" t="s">
        <v>122</v>
      </c>
      <c r="L826" s="41"/>
      <c r="M826" s="189" t="s">
        <v>19</v>
      </c>
      <c r="N826" s="190" t="s">
        <v>43</v>
      </c>
      <c r="O826" s="81"/>
      <c r="P826" s="191">
        <f>O826*H826</f>
        <v>0</v>
      </c>
      <c r="Q826" s="191">
        <v>0</v>
      </c>
      <c r="R826" s="191">
        <f>Q826*H826</f>
        <v>0</v>
      </c>
      <c r="S826" s="191">
        <v>0</v>
      </c>
      <c r="T826" s="192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193" t="s">
        <v>123</v>
      </c>
      <c r="AT826" s="193" t="s">
        <v>118</v>
      </c>
      <c r="AU826" s="193" t="s">
        <v>72</v>
      </c>
      <c r="AY826" s="14" t="s">
        <v>124</v>
      </c>
      <c r="BE826" s="194">
        <f>IF(N826="základní",J826,0)</f>
        <v>0</v>
      </c>
      <c r="BF826" s="194">
        <f>IF(N826="snížená",J826,0)</f>
        <v>0</v>
      </c>
      <c r="BG826" s="194">
        <f>IF(N826="zákl. přenesená",J826,0)</f>
        <v>0</v>
      </c>
      <c r="BH826" s="194">
        <f>IF(N826="sníž. přenesená",J826,0)</f>
        <v>0</v>
      </c>
      <c r="BI826" s="194">
        <f>IF(N826="nulová",J826,0)</f>
        <v>0</v>
      </c>
      <c r="BJ826" s="14" t="s">
        <v>79</v>
      </c>
      <c r="BK826" s="194">
        <f>ROUND(I826*H826,2)</f>
        <v>0</v>
      </c>
      <c r="BL826" s="14" t="s">
        <v>123</v>
      </c>
      <c r="BM826" s="193" t="s">
        <v>1423</v>
      </c>
    </row>
    <row r="827" s="2" customFormat="1">
      <c r="A827" s="35"/>
      <c r="B827" s="36"/>
      <c r="C827" s="37"/>
      <c r="D827" s="195" t="s">
        <v>125</v>
      </c>
      <c r="E827" s="37"/>
      <c r="F827" s="196" t="s">
        <v>1422</v>
      </c>
      <c r="G827" s="37"/>
      <c r="H827" s="37"/>
      <c r="I827" s="197"/>
      <c r="J827" s="37"/>
      <c r="K827" s="37"/>
      <c r="L827" s="41"/>
      <c r="M827" s="198"/>
      <c r="N827" s="199"/>
      <c r="O827" s="81"/>
      <c r="P827" s="81"/>
      <c r="Q827" s="81"/>
      <c r="R827" s="81"/>
      <c r="S827" s="81"/>
      <c r="T827" s="82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T827" s="14" t="s">
        <v>125</v>
      </c>
      <c r="AU827" s="14" t="s">
        <v>72</v>
      </c>
    </row>
    <row r="828" s="2" customFormat="1" ht="24.15" customHeight="1">
      <c r="A828" s="35"/>
      <c r="B828" s="36"/>
      <c r="C828" s="182" t="s">
        <v>1424</v>
      </c>
      <c r="D828" s="182" t="s">
        <v>118</v>
      </c>
      <c r="E828" s="183" t="s">
        <v>1425</v>
      </c>
      <c r="F828" s="184" t="s">
        <v>1426</v>
      </c>
      <c r="G828" s="185" t="s">
        <v>132</v>
      </c>
      <c r="H828" s="186">
        <v>100</v>
      </c>
      <c r="I828" s="187"/>
      <c r="J828" s="188">
        <f>ROUND(I828*H828,2)</f>
        <v>0</v>
      </c>
      <c r="K828" s="184" t="s">
        <v>122</v>
      </c>
      <c r="L828" s="41"/>
      <c r="M828" s="189" t="s">
        <v>19</v>
      </c>
      <c r="N828" s="190" t="s">
        <v>43</v>
      </c>
      <c r="O828" s="81"/>
      <c r="P828" s="191">
        <f>O828*H828</f>
        <v>0</v>
      </c>
      <c r="Q828" s="191">
        <v>0</v>
      </c>
      <c r="R828" s="191">
        <f>Q828*H828</f>
        <v>0</v>
      </c>
      <c r="S828" s="191">
        <v>0</v>
      </c>
      <c r="T828" s="192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93" t="s">
        <v>123</v>
      </c>
      <c r="AT828" s="193" t="s">
        <v>118</v>
      </c>
      <c r="AU828" s="193" t="s">
        <v>72</v>
      </c>
      <c r="AY828" s="14" t="s">
        <v>124</v>
      </c>
      <c r="BE828" s="194">
        <f>IF(N828="základní",J828,0)</f>
        <v>0</v>
      </c>
      <c r="BF828" s="194">
        <f>IF(N828="snížená",J828,0)</f>
        <v>0</v>
      </c>
      <c r="BG828" s="194">
        <f>IF(N828="zákl. přenesená",J828,0)</f>
        <v>0</v>
      </c>
      <c r="BH828" s="194">
        <f>IF(N828="sníž. přenesená",J828,0)</f>
        <v>0</v>
      </c>
      <c r="BI828" s="194">
        <f>IF(N828="nulová",J828,0)</f>
        <v>0</v>
      </c>
      <c r="BJ828" s="14" t="s">
        <v>79</v>
      </c>
      <c r="BK828" s="194">
        <f>ROUND(I828*H828,2)</f>
        <v>0</v>
      </c>
      <c r="BL828" s="14" t="s">
        <v>123</v>
      </c>
      <c r="BM828" s="193" t="s">
        <v>1427</v>
      </c>
    </row>
    <row r="829" s="2" customFormat="1">
      <c r="A829" s="35"/>
      <c r="B829" s="36"/>
      <c r="C829" s="37"/>
      <c r="D829" s="195" t="s">
        <v>125</v>
      </c>
      <c r="E829" s="37"/>
      <c r="F829" s="196" t="s">
        <v>1426</v>
      </c>
      <c r="G829" s="37"/>
      <c r="H829" s="37"/>
      <c r="I829" s="197"/>
      <c r="J829" s="37"/>
      <c r="K829" s="37"/>
      <c r="L829" s="41"/>
      <c r="M829" s="198"/>
      <c r="N829" s="199"/>
      <c r="O829" s="81"/>
      <c r="P829" s="81"/>
      <c r="Q829" s="81"/>
      <c r="R829" s="81"/>
      <c r="S829" s="81"/>
      <c r="T829" s="82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T829" s="14" t="s">
        <v>125</v>
      </c>
      <c r="AU829" s="14" t="s">
        <v>72</v>
      </c>
    </row>
    <row r="830" s="2" customFormat="1" ht="24.15" customHeight="1">
      <c r="A830" s="35"/>
      <c r="B830" s="36"/>
      <c r="C830" s="182" t="s">
        <v>779</v>
      </c>
      <c r="D830" s="182" t="s">
        <v>118</v>
      </c>
      <c r="E830" s="183" t="s">
        <v>1428</v>
      </c>
      <c r="F830" s="184" t="s">
        <v>1429</v>
      </c>
      <c r="G830" s="185" t="s">
        <v>132</v>
      </c>
      <c r="H830" s="186">
        <v>350</v>
      </c>
      <c r="I830" s="187"/>
      <c r="J830" s="188">
        <f>ROUND(I830*H830,2)</f>
        <v>0</v>
      </c>
      <c r="K830" s="184" t="s">
        <v>122</v>
      </c>
      <c r="L830" s="41"/>
      <c r="M830" s="189" t="s">
        <v>19</v>
      </c>
      <c r="N830" s="190" t="s">
        <v>43</v>
      </c>
      <c r="O830" s="81"/>
      <c r="P830" s="191">
        <f>O830*H830</f>
        <v>0</v>
      </c>
      <c r="Q830" s="191">
        <v>0</v>
      </c>
      <c r="R830" s="191">
        <f>Q830*H830</f>
        <v>0</v>
      </c>
      <c r="S830" s="191">
        <v>0</v>
      </c>
      <c r="T830" s="192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193" t="s">
        <v>123</v>
      </c>
      <c r="AT830" s="193" t="s">
        <v>118</v>
      </c>
      <c r="AU830" s="193" t="s">
        <v>72</v>
      </c>
      <c r="AY830" s="14" t="s">
        <v>124</v>
      </c>
      <c r="BE830" s="194">
        <f>IF(N830="základní",J830,0)</f>
        <v>0</v>
      </c>
      <c r="BF830" s="194">
        <f>IF(N830="snížená",J830,0)</f>
        <v>0</v>
      </c>
      <c r="BG830" s="194">
        <f>IF(N830="zákl. přenesená",J830,0)</f>
        <v>0</v>
      </c>
      <c r="BH830" s="194">
        <f>IF(N830="sníž. přenesená",J830,0)</f>
        <v>0</v>
      </c>
      <c r="BI830" s="194">
        <f>IF(N830="nulová",J830,0)</f>
        <v>0</v>
      </c>
      <c r="BJ830" s="14" t="s">
        <v>79</v>
      </c>
      <c r="BK830" s="194">
        <f>ROUND(I830*H830,2)</f>
        <v>0</v>
      </c>
      <c r="BL830" s="14" t="s">
        <v>123</v>
      </c>
      <c r="BM830" s="193" t="s">
        <v>1430</v>
      </c>
    </row>
    <row r="831" s="2" customFormat="1">
      <c r="A831" s="35"/>
      <c r="B831" s="36"/>
      <c r="C831" s="37"/>
      <c r="D831" s="195" t="s">
        <v>125</v>
      </c>
      <c r="E831" s="37"/>
      <c r="F831" s="196" t="s">
        <v>1429</v>
      </c>
      <c r="G831" s="37"/>
      <c r="H831" s="37"/>
      <c r="I831" s="197"/>
      <c r="J831" s="37"/>
      <c r="K831" s="37"/>
      <c r="L831" s="41"/>
      <c r="M831" s="198"/>
      <c r="N831" s="199"/>
      <c r="O831" s="81"/>
      <c r="P831" s="81"/>
      <c r="Q831" s="81"/>
      <c r="R831" s="81"/>
      <c r="S831" s="81"/>
      <c r="T831" s="82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T831" s="14" t="s">
        <v>125</v>
      </c>
      <c r="AU831" s="14" t="s">
        <v>72</v>
      </c>
    </row>
    <row r="832" s="2" customFormat="1" ht="21.75" customHeight="1">
      <c r="A832" s="35"/>
      <c r="B832" s="36"/>
      <c r="C832" s="182" t="s">
        <v>1431</v>
      </c>
      <c r="D832" s="182" t="s">
        <v>118</v>
      </c>
      <c r="E832" s="183" t="s">
        <v>1432</v>
      </c>
      <c r="F832" s="184" t="s">
        <v>1433</v>
      </c>
      <c r="G832" s="185" t="s">
        <v>132</v>
      </c>
      <c r="H832" s="186">
        <v>100</v>
      </c>
      <c r="I832" s="187"/>
      <c r="J832" s="188">
        <f>ROUND(I832*H832,2)</f>
        <v>0</v>
      </c>
      <c r="K832" s="184" t="s">
        <v>122</v>
      </c>
      <c r="L832" s="41"/>
      <c r="M832" s="189" t="s">
        <v>19</v>
      </c>
      <c r="N832" s="190" t="s">
        <v>43</v>
      </c>
      <c r="O832" s="81"/>
      <c r="P832" s="191">
        <f>O832*H832</f>
        <v>0</v>
      </c>
      <c r="Q832" s="191">
        <v>0</v>
      </c>
      <c r="R832" s="191">
        <f>Q832*H832</f>
        <v>0</v>
      </c>
      <c r="S832" s="191">
        <v>0</v>
      </c>
      <c r="T832" s="192">
        <f>S832*H832</f>
        <v>0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R832" s="193" t="s">
        <v>123</v>
      </c>
      <c r="AT832" s="193" t="s">
        <v>118</v>
      </c>
      <c r="AU832" s="193" t="s">
        <v>72</v>
      </c>
      <c r="AY832" s="14" t="s">
        <v>124</v>
      </c>
      <c r="BE832" s="194">
        <f>IF(N832="základní",J832,0)</f>
        <v>0</v>
      </c>
      <c r="BF832" s="194">
        <f>IF(N832="snížená",J832,0)</f>
        <v>0</v>
      </c>
      <c r="BG832" s="194">
        <f>IF(N832="zákl. přenesená",J832,0)</f>
        <v>0</v>
      </c>
      <c r="BH832" s="194">
        <f>IF(N832="sníž. přenesená",J832,0)</f>
        <v>0</v>
      </c>
      <c r="BI832" s="194">
        <f>IF(N832="nulová",J832,0)</f>
        <v>0</v>
      </c>
      <c r="BJ832" s="14" t="s">
        <v>79</v>
      </c>
      <c r="BK832" s="194">
        <f>ROUND(I832*H832,2)</f>
        <v>0</v>
      </c>
      <c r="BL832" s="14" t="s">
        <v>123</v>
      </c>
      <c r="BM832" s="193" t="s">
        <v>1434</v>
      </c>
    </row>
    <row r="833" s="2" customFormat="1">
      <c r="A833" s="35"/>
      <c r="B833" s="36"/>
      <c r="C833" s="37"/>
      <c r="D833" s="195" t="s">
        <v>125</v>
      </c>
      <c r="E833" s="37"/>
      <c r="F833" s="196" t="s">
        <v>1433</v>
      </c>
      <c r="G833" s="37"/>
      <c r="H833" s="37"/>
      <c r="I833" s="197"/>
      <c r="J833" s="37"/>
      <c r="K833" s="37"/>
      <c r="L833" s="41"/>
      <c r="M833" s="198"/>
      <c r="N833" s="199"/>
      <c r="O833" s="81"/>
      <c r="P833" s="81"/>
      <c r="Q833" s="81"/>
      <c r="R833" s="81"/>
      <c r="S833" s="81"/>
      <c r="T833" s="82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T833" s="14" t="s">
        <v>125</v>
      </c>
      <c r="AU833" s="14" t="s">
        <v>72</v>
      </c>
    </row>
    <row r="834" s="2" customFormat="1" ht="21.75" customHeight="1">
      <c r="A834" s="35"/>
      <c r="B834" s="36"/>
      <c r="C834" s="182" t="s">
        <v>783</v>
      </c>
      <c r="D834" s="182" t="s">
        <v>118</v>
      </c>
      <c r="E834" s="183" t="s">
        <v>1435</v>
      </c>
      <c r="F834" s="184" t="s">
        <v>1436</v>
      </c>
      <c r="G834" s="185" t="s">
        <v>132</v>
      </c>
      <c r="H834" s="186">
        <v>100</v>
      </c>
      <c r="I834" s="187"/>
      <c r="J834" s="188">
        <f>ROUND(I834*H834,2)</f>
        <v>0</v>
      </c>
      <c r="K834" s="184" t="s">
        <v>122</v>
      </c>
      <c r="L834" s="41"/>
      <c r="M834" s="189" t="s">
        <v>19</v>
      </c>
      <c r="N834" s="190" t="s">
        <v>43</v>
      </c>
      <c r="O834" s="81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193" t="s">
        <v>123</v>
      </c>
      <c r="AT834" s="193" t="s">
        <v>118</v>
      </c>
      <c r="AU834" s="193" t="s">
        <v>72</v>
      </c>
      <c r="AY834" s="14" t="s">
        <v>124</v>
      </c>
      <c r="BE834" s="194">
        <f>IF(N834="základní",J834,0)</f>
        <v>0</v>
      </c>
      <c r="BF834" s="194">
        <f>IF(N834="snížená",J834,0)</f>
        <v>0</v>
      </c>
      <c r="BG834" s="194">
        <f>IF(N834="zákl. přenesená",J834,0)</f>
        <v>0</v>
      </c>
      <c r="BH834" s="194">
        <f>IF(N834="sníž. přenesená",J834,0)</f>
        <v>0</v>
      </c>
      <c r="BI834" s="194">
        <f>IF(N834="nulová",J834,0)</f>
        <v>0</v>
      </c>
      <c r="BJ834" s="14" t="s">
        <v>79</v>
      </c>
      <c r="BK834" s="194">
        <f>ROUND(I834*H834,2)</f>
        <v>0</v>
      </c>
      <c r="BL834" s="14" t="s">
        <v>123</v>
      </c>
      <c r="BM834" s="193" t="s">
        <v>1437</v>
      </c>
    </row>
    <row r="835" s="2" customFormat="1">
      <c r="A835" s="35"/>
      <c r="B835" s="36"/>
      <c r="C835" s="37"/>
      <c r="D835" s="195" t="s">
        <v>125</v>
      </c>
      <c r="E835" s="37"/>
      <c r="F835" s="196" t="s">
        <v>1436</v>
      </c>
      <c r="G835" s="37"/>
      <c r="H835" s="37"/>
      <c r="I835" s="197"/>
      <c r="J835" s="37"/>
      <c r="K835" s="37"/>
      <c r="L835" s="41"/>
      <c r="M835" s="198"/>
      <c r="N835" s="199"/>
      <c r="O835" s="81"/>
      <c r="P835" s="81"/>
      <c r="Q835" s="81"/>
      <c r="R835" s="81"/>
      <c r="S835" s="81"/>
      <c r="T835" s="82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T835" s="14" t="s">
        <v>125</v>
      </c>
      <c r="AU835" s="14" t="s">
        <v>72</v>
      </c>
    </row>
    <row r="836" s="2" customFormat="1" ht="16.5" customHeight="1">
      <c r="A836" s="35"/>
      <c r="B836" s="36"/>
      <c r="C836" s="182" t="s">
        <v>1438</v>
      </c>
      <c r="D836" s="182" t="s">
        <v>118</v>
      </c>
      <c r="E836" s="183" t="s">
        <v>1439</v>
      </c>
      <c r="F836" s="184" t="s">
        <v>1440</v>
      </c>
      <c r="G836" s="185" t="s">
        <v>132</v>
      </c>
      <c r="H836" s="186">
        <v>350</v>
      </c>
      <c r="I836" s="187"/>
      <c r="J836" s="188">
        <f>ROUND(I836*H836,2)</f>
        <v>0</v>
      </c>
      <c r="K836" s="184" t="s">
        <v>122</v>
      </c>
      <c r="L836" s="41"/>
      <c r="M836" s="189" t="s">
        <v>19</v>
      </c>
      <c r="N836" s="190" t="s">
        <v>43</v>
      </c>
      <c r="O836" s="81"/>
      <c r="P836" s="191">
        <f>O836*H836</f>
        <v>0</v>
      </c>
      <c r="Q836" s="191">
        <v>0</v>
      </c>
      <c r="R836" s="191">
        <f>Q836*H836</f>
        <v>0</v>
      </c>
      <c r="S836" s="191">
        <v>0</v>
      </c>
      <c r="T836" s="192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93" t="s">
        <v>123</v>
      </c>
      <c r="AT836" s="193" t="s">
        <v>118</v>
      </c>
      <c r="AU836" s="193" t="s">
        <v>72</v>
      </c>
      <c r="AY836" s="14" t="s">
        <v>124</v>
      </c>
      <c r="BE836" s="194">
        <f>IF(N836="základní",J836,0)</f>
        <v>0</v>
      </c>
      <c r="BF836" s="194">
        <f>IF(N836="snížená",J836,0)</f>
        <v>0</v>
      </c>
      <c r="BG836" s="194">
        <f>IF(N836="zákl. přenesená",J836,0)</f>
        <v>0</v>
      </c>
      <c r="BH836" s="194">
        <f>IF(N836="sníž. přenesená",J836,0)</f>
        <v>0</v>
      </c>
      <c r="BI836" s="194">
        <f>IF(N836="nulová",J836,0)</f>
        <v>0</v>
      </c>
      <c r="BJ836" s="14" t="s">
        <v>79</v>
      </c>
      <c r="BK836" s="194">
        <f>ROUND(I836*H836,2)</f>
        <v>0</v>
      </c>
      <c r="BL836" s="14" t="s">
        <v>123</v>
      </c>
      <c r="BM836" s="193" t="s">
        <v>1441</v>
      </c>
    </row>
    <row r="837" s="2" customFormat="1">
      <c r="A837" s="35"/>
      <c r="B837" s="36"/>
      <c r="C837" s="37"/>
      <c r="D837" s="195" t="s">
        <v>125</v>
      </c>
      <c r="E837" s="37"/>
      <c r="F837" s="196" t="s">
        <v>1440</v>
      </c>
      <c r="G837" s="37"/>
      <c r="H837" s="37"/>
      <c r="I837" s="197"/>
      <c r="J837" s="37"/>
      <c r="K837" s="37"/>
      <c r="L837" s="41"/>
      <c r="M837" s="198"/>
      <c r="N837" s="199"/>
      <c r="O837" s="81"/>
      <c r="P837" s="81"/>
      <c r="Q837" s="81"/>
      <c r="R837" s="81"/>
      <c r="S837" s="81"/>
      <c r="T837" s="82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T837" s="14" t="s">
        <v>125</v>
      </c>
      <c r="AU837" s="14" t="s">
        <v>72</v>
      </c>
    </row>
    <row r="838" s="2" customFormat="1" ht="16.5" customHeight="1">
      <c r="A838" s="35"/>
      <c r="B838" s="36"/>
      <c r="C838" s="182" t="s">
        <v>786</v>
      </c>
      <c r="D838" s="182" t="s">
        <v>118</v>
      </c>
      <c r="E838" s="183" t="s">
        <v>1442</v>
      </c>
      <c r="F838" s="184" t="s">
        <v>1443</v>
      </c>
      <c r="G838" s="185" t="s">
        <v>132</v>
      </c>
      <c r="H838" s="186">
        <v>100</v>
      </c>
      <c r="I838" s="187"/>
      <c r="J838" s="188">
        <f>ROUND(I838*H838,2)</f>
        <v>0</v>
      </c>
      <c r="K838" s="184" t="s">
        <v>122</v>
      </c>
      <c r="L838" s="41"/>
      <c r="M838" s="189" t="s">
        <v>19</v>
      </c>
      <c r="N838" s="190" t="s">
        <v>43</v>
      </c>
      <c r="O838" s="81"/>
      <c r="P838" s="191">
        <f>O838*H838</f>
        <v>0</v>
      </c>
      <c r="Q838" s="191">
        <v>0</v>
      </c>
      <c r="R838" s="191">
        <f>Q838*H838</f>
        <v>0</v>
      </c>
      <c r="S838" s="191">
        <v>0</v>
      </c>
      <c r="T838" s="192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193" t="s">
        <v>123</v>
      </c>
      <c r="AT838" s="193" t="s">
        <v>118</v>
      </c>
      <c r="AU838" s="193" t="s">
        <v>72</v>
      </c>
      <c r="AY838" s="14" t="s">
        <v>124</v>
      </c>
      <c r="BE838" s="194">
        <f>IF(N838="základní",J838,0)</f>
        <v>0</v>
      </c>
      <c r="BF838" s="194">
        <f>IF(N838="snížená",J838,0)</f>
        <v>0</v>
      </c>
      <c r="BG838" s="194">
        <f>IF(N838="zákl. přenesená",J838,0)</f>
        <v>0</v>
      </c>
      <c r="BH838" s="194">
        <f>IF(N838="sníž. přenesená",J838,0)</f>
        <v>0</v>
      </c>
      <c r="BI838" s="194">
        <f>IF(N838="nulová",J838,0)</f>
        <v>0</v>
      </c>
      <c r="BJ838" s="14" t="s">
        <v>79</v>
      </c>
      <c r="BK838" s="194">
        <f>ROUND(I838*H838,2)</f>
        <v>0</v>
      </c>
      <c r="BL838" s="14" t="s">
        <v>123</v>
      </c>
      <c r="BM838" s="193" t="s">
        <v>1444</v>
      </c>
    </row>
    <row r="839" s="2" customFormat="1">
      <c r="A839" s="35"/>
      <c r="B839" s="36"/>
      <c r="C839" s="37"/>
      <c r="D839" s="195" t="s">
        <v>125</v>
      </c>
      <c r="E839" s="37"/>
      <c r="F839" s="196" t="s">
        <v>1443</v>
      </c>
      <c r="G839" s="37"/>
      <c r="H839" s="37"/>
      <c r="I839" s="197"/>
      <c r="J839" s="37"/>
      <c r="K839" s="37"/>
      <c r="L839" s="41"/>
      <c r="M839" s="198"/>
      <c r="N839" s="199"/>
      <c r="O839" s="81"/>
      <c r="P839" s="81"/>
      <c r="Q839" s="81"/>
      <c r="R839" s="81"/>
      <c r="S839" s="81"/>
      <c r="T839" s="82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T839" s="14" t="s">
        <v>125</v>
      </c>
      <c r="AU839" s="14" t="s">
        <v>72</v>
      </c>
    </row>
    <row r="840" s="2" customFormat="1" ht="16.5" customHeight="1">
      <c r="A840" s="35"/>
      <c r="B840" s="36"/>
      <c r="C840" s="182" t="s">
        <v>1445</v>
      </c>
      <c r="D840" s="182" t="s">
        <v>118</v>
      </c>
      <c r="E840" s="183" t="s">
        <v>1446</v>
      </c>
      <c r="F840" s="184" t="s">
        <v>1447</v>
      </c>
      <c r="G840" s="185" t="s">
        <v>132</v>
      </c>
      <c r="H840" s="186">
        <v>100</v>
      </c>
      <c r="I840" s="187"/>
      <c r="J840" s="188">
        <f>ROUND(I840*H840,2)</f>
        <v>0</v>
      </c>
      <c r="K840" s="184" t="s">
        <v>122</v>
      </c>
      <c r="L840" s="41"/>
      <c r="M840" s="189" t="s">
        <v>19</v>
      </c>
      <c r="N840" s="190" t="s">
        <v>43</v>
      </c>
      <c r="O840" s="81"/>
      <c r="P840" s="191">
        <f>O840*H840</f>
        <v>0</v>
      </c>
      <c r="Q840" s="191">
        <v>0</v>
      </c>
      <c r="R840" s="191">
        <f>Q840*H840</f>
        <v>0</v>
      </c>
      <c r="S840" s="191">
        <v>0</v>
      </c>
      <c r="T840" s="192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193" t="s">
        <v>123</v>
      </c>
      <c r="AT840" s="193" t="s">
        <v>118</v>
      </c>
      <c r="AU840" s="193" t="s">
        <v>72</v>
      </c>
      <c r="AY840" s="14" t="s">
        <v>124</v>
      </c>
      <c r="BE840" s="194">
        <f>IF(N840="základní",J840,0)</f>
        <v>0</v>
      </c>
      <c r="BF840" s="194">
        <f>IF(N840="snížená",J840,0)</f>
        <v>0</v>
      </c>
      <c r="BG840" s="194">
        <f>IF(N840="zákl. přenesená",J840,0)</f>
        <v>0</v>
      </c>
      <c r="BH840" s="194">
        <f>IF(N840="sníž. přenesená",J840,0)</f>
        <v>0</v>
      </c>
      <c r="BI840" s="194">
        <f>IF(N840="nulová",J840,0)</f>
        <v>0</v>
      </c>
      <c r="BJ840" s="14" t="s">
        <v>79</v>
      </c>
      <c r="BK840" s="194">
        <f>ROUND(I840*H840,2)</f>
        <v>0</v>
      </c>
      <c r="BL840" s="14" t="s">
        <v>123</v>
      </c>
      <c r="BM840" s="193" t="s">
        <v>1448</v>
      </c>
    </row>
    <row r="841" s="2" customFormat="1">
      <c r="A841" s="35"/>
      <c r="B841" s="36"/>
      <c r="C841" s="37"/>
      <c r="D841" s="195" t="s">
        <v>125</v>
      </c>
      <c r="E841" s="37"/>
      <c r="F841" s="196" t="s">
        <v>1447</v>
      </c>
      <c r="G841" s="37"/>
      <c r="H841" s="37"/>
      <c r="I841" s="197"/>
      <c r="J841" s="37"/>
      <c r="K841" s="37"/>
      <c r="L841" s="41"/>
      <c r="M841" s="198"/>
      <c r="N841" s="199"/>
      <c r="O841" s="81"/>
      <c r="P841" s="81"/>
      <c r="Q841" s="81"/>
      <c r="R841" s="81"/>
      <c r="S841" s="81"/>
      <c r="T841" s="82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T841" s="14" t="s">
        <v>125</v>
      </c>
      <c r="AU841" s="14" t="s">
        <v>72</v>
      </c>
    </row>
    <row r="842" s="2" customFormat="1" ht="21.75" customHeight="1">
      <c r="A842" s="35"/>
      <c r="B842" s="36"/>
      <c r="C842" s="182" t="s">
        <v>790</v>
      </c>
      <c r="D842" s="182" t="s">
        <v>118</v>
      </c>
      <c r="E842" s="183" t="s">
        <v>1449</v>
      </c>
      <c r="F842" s="184" t="s">
        <v>1450</v>
      </c>
      <c r="G842" s="185" t="s">
        <v>132</v>
      </c>
      <c r="H842" s="186">
        <v>60</v>
      </c>
      <c r="I842" s="187"/>
      <c r="J842" s="188">
        <f>ROUND(I842*H842,2)</f>
        <v>0</v>
      </c>
      <c r="K842" s="184" t="s">
        <v>122</v>
      </c>
      <c r="L842" s="41"/>
      <c r="M842" s="189" t="s">
        <v>19</v>
      </c>
      <c r="N842" s="190" t="s">
        <v>43</v>
      </c>
      <c r="O842" s="81"/>
      <c r="P842" s="191">
        <f>O842*H842</f>
        <v>0</v>
      </c>
      <c r="Q842" s="191">
        <v>0</v>
      </c>
      <c r="R842" s="191">
        <f>Q842*H842</f>
        <v>0</v>
      </c>
      <c r="S842" s="191">
        <v>0</v>
      </c>
      <c r="T842" s="192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193" t="s">
        <v>123</v>
      </c>
      <c r="AT842" s="193" t="s">
        <v>118</v>
      </c>
      <c r="AU842" s="193" t="s">
        <v>72</v>
      </c>
      <c r="AY842" s="14" t="s">
        <v>124</v>
      </c>
      <c r="BE842" s="194">
        <f>IF(N842="základní",J842,0)</f>
        <v>0</v>
      </c>
      <c r="BF842" s="194">
        <f>IF(N842="snížená",J842,0)</f>
        <v>0</v>
      </c>
      <c r="BG842" s="194">
        <f>IF(N842="zákl. přenesená",J842,0)</f>
        <v>0</v>
      </c>
      <c r="BH842" s="194">
        <f>IF(N842="sníž. přenesená",J842,0)</f>
        <v>0</v>
      </c>
      <c r="BI842" s="194">
        <f>IF(N842="nulová",J842,0)</f>
        <v>0</v>
      </c>
      <c r="BJ842" s="14" t="s">
        <v>79</v>
      </c>
      <c r="BK842" s="194">
        <f>ROUND(I842*H842,2)</f>
        <v>0</v>
      </c>
      <c r="BL842" s="14" t="s">
        <v>123</v>
      </c>
      <c r="BM842" s="193" t="s">
        <v>1451</v>
      </c>
    </row>
    <row r="843" s="2" customFormat="1">
      <c r="A843" s="35"/>
      <c r="B843" s="36"/>
      <c r="C843" s="37"/>
      <c r="D843" s="195" t="s">
        <v>125</v>
      </c>
      <c r="E843" s="37"/>
      <c r="F843" s="196" t="s">
        <v>1450</v>
      </c>
      <c r="G843" s="37"/>
      <c r="H843" s="37"/>
      <c r="I843" s="197"/>
      <c r="J843" s="37"/>
      <c r="K843" s="37"/>
      <c r="L843" s="41"/>
      <c r="M843" s="198"/>
      <c r="N843" s="199"/>
      <c r="O843" s="81"/>
      <c r="P843" s="81"/>
      <c r="Q843" s="81"/>
      <c r="R843" s="81"/>
      <c r="S843" s="81"/>
      <c r="T843" s="82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T843" s="14" t="s">
        <v>125</v>
      </c>
      <c r="AU843" s="14" t="s">
        <v>72</v>
      </c>
    </row>
    <row r="844" s="2" customFormat="1" ht="16.5" customHeight="1">
      <c r="A844" s="35"/>
      <c r="B844" s="36"/>
      <c r="C844" s="182" t="s">
        <v>1452</v>
      </c>
      <c r="D844" s="182" t="s">
        <v>118</v>
      </c>
      <c r="E844" s="183" t="s">
        <v>1453</v>
      </c>
      <c r="F844" s="184" t="s">
        <v>1454</v>
      </c>
      <c r="G844" s="185" t="s">
        <v>132</v>
      </c>
      <c r="H844" s="186">
        <v>60</v>
      </c>
      <c r="I844" s="187"/>
      <c r="J844" s="188">
        <f>ROUND(I844*H844,2)</f>
        <v>0</v>
      </c>
      <c r="K844" s="184" t="s">
        <v>122</v>
      </c>
      <c r="L844" s="41"/>
      <c r="M844" s="189" t="s">
        <v>19</v>
      </c>
      <c r="N844" s="190" t="s">
        <v>43</v>
      </c>
      <c r="O844" s="81"/>
      <c r="P844" s="191">
        <f>O844*H844</f>
        <v>0</v>
      </c>
      <c r="Q844" s="191">
        <v>0</v>
      </c>
      <c r="R844" s="191">
        <f>Q844*H844</f>
        <v>0</v>
      </c>
      <c r="S844" s="191">
        <v>0</v>
      </c>
      <c r="T844" s="192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93" t="s">
        <v>123</v>
      </c>
      <c r="AT844" s="193" t="s">
        <v>118</v>
      </c>
      <c r="AU844" s="193" t="s">
        <v>72</v>
      </c>
      <c r="AY844" s="14" t="s">
        <v>124</v>
      </c>
      <c r="BE844" s="194">
        <f>IF(N844="základní",J844,0)</f>
        <v>0</v>
      </c>
      <c r="BF844" s="194">
        <f>IF(N844="snížená",J844,0)</f>
        <v>0</v>
      </c>
      <c r="BG844" s="194">
        <f>IF(N844="zákl. přenesená",J844,0)</f>
        <v>0</v>
      </c>
      <c r="BH844" s="194">
        <f>IF(N844="sníž. přenesená",J844,0)</f>
        <v>0</v>
      </c>
      <c r="BI844" s="194">
        <f>IF(N844="nulová",J844,0)</f>
        <v>0</v>
      </c>
      <c r="BJ844" s="14" t="s">
        <v>79</v>
      </c>
      <c r="BK844" s="194">
        <f>ROUND(I844*H844,2)</f>
        <v>0</v>
      </c>
      <c r="BL844" s="14" t="s">
        <v>123</v>
      </c>
      <c r="BM844" s="193" t="s">
        <v>1455</v>
      </c>
    </row>
    <row r="845" s="2" customFormat="1">
      <c r="A845" s="35"/>
      <c r="B845" s="36"/>
      <c r="C845" s="37"/>
      <c r="D845" s="195" t="s">
        <v>125</v>
      </c>
      <c r="E845" s="37"/>
      <c r="F845" s="196" t="s">
        <v>1454</v>
      </c>
      <c r="G845" s="37"/>
      <c r="H845" s="37"/>
      <c r="I845" s="197"/>
      <c r="J845" s="37"/>
      <c r="K845" s="37"/>
      <c r="L845" s="41"/>
      <c r="M845" s="198"/>
      <c r="N845" s="199"/>
      <c r="O845" s="81"/>
      <c r="P845" s="81"/>
      <c r="Q845" s="81"/>
      <c r="R845" s="81"/>
      <c r="S845" s="81"/>
      <c r="T845" s="82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T845" s="14" t="s">
        <v>125</v>
      </c>
      <c r="AU845" s="14" t="s">
        <v>72</v>
      </c>
    </row>
    <row r="846" s="2" customFormat="1" ht="21.75" customHeight="1">
      <c r="A846" s="35"/>
      <c r="B846" s="36"/>
      <c r="C846" s="182" t="s">
        <v>793</v>
      </c>
      <c r="D846" s="182" t="s">
        <v>118</v>
      </c>
      <c r="E846" s="183" t="s">
        <v>1456</v>
      </c>
      <c r="F846" s="184" t="s">
        <v>1457</v>
      </c>
      <c r="G846" s="185" t="s">
        <v>132</v>
      </c>
      <c r="H846" s="186">
        <v>20</v>
      </c>
      <c r="I846" s="187"/>
      <c r="J846" s="188">
        <f>ROUND(I846*H846,2)</f>
        <v>0</v>
      </c>
      <c r="K846" s="184" t="s">
        <v>122</v>
      </c>
      <c r="L846" s="41"/>
      <c r="M846" s="189" t="s">
        <v>19</v>
      </c>
      <c r="N846" s="190" t="s">
        <v>43</v>
      </c>
      <c r="O846" s="81"/>
      <c r="P846" s="191">
        <f>O846*H846</f>
        <v>0</v>
      </c>
      <c r="Q846" s="191">
        <v>0</v>
      </c>
      <c r="R846" s="191">
        <f>Q846*H846</f>
        <v>0</v>
      </c>
      <c r="S846" s="191">
        <v>0</v>
      </c>
      <c r="T846" s="192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93" t="s">
        <v>123</v>
      </c>
      <c r="AT846" s="193" t="s">
        <v>118</v>
      </c>
      <c r="AU846" s="193" t="s">
        <v>72</v>
      </c>
      <c r="AY846" s="14" t="s">
        <v>124</v>
      </c>
      <c r="BE846" s="194">
        <f>IF(N846="základní",J846,0)</f>
        <v>0</v>
      </c>
      <c r="BF846" s="194">
        <f>IF(N846="snížená",J846,0)</f>
        <v>0</v>
      </c>
      <c r="BG846" s="194">
        <f>IF(N846="zákl. přenesená",J846,0)</f>
        <v>0</v>
      </c>
      <c r="BH846" s="194">
        <f>IF(N846="sníž. přenesená",J846,0)</f>
        <v>0</v>
      </c>
      <c r="BI846" s="194">
        <f>IF(N846="nulová",J846,0)</f>
        <v>0</v>
      </c>
      <c r="BJ846" s="14" t="s">
        <v>79</v>
      </c>
      <c r="BK846" s="194">
        <f>ROUND(I846*H846,2)</f>
        <v>0</v>
      </c>
      <c r="BL846" s="14" t="s">
        <v>123</v>
      </c>
      <c r="BM846" s="193" t="s">
        <v>1458</v>
      </c>
    </row>
    <row r="847" s="2" customFormat="1">
      <c r="A847" s="35"/>
      <c r="B847" s="36"/>
      <c r="C847" s="37"/>
      <c r="D847" s="195" t="s">
        <v>125</v>
      </c>
      <c r="E847" s="37"/>
      <c r="F847" s="196" t="s">
        <v>1457</v>
      </c>
      <c r="G847" s="37"/>
      <c r="H847" s="37"/>
      <c r="I847" s="197"/>
      <c r="J847" s="37"/>
      <c r="K847" s="37"/>
      <c r="L847" s="41"/>
      <c r="M847" s="198"/>
      <c r="N847" s="199"/>
      <c r="O847" s="81"/>
      <c r="P847" s="81"/>
      <c r="Q847" s="81"/>
      <c r="R847" s="81"/>
      <c r="S847" s="81"/>
      <c r="T847" s="82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T847" s="14" t="s">
        <v>125</v>
      </c>
      <c r="AU847" s="14" t="s">
        <v>72</v>
      </c>
    </row>
    <row r="848" s="2" customFormat="1" ht="21.75" customHeight="1">
      <c r="A848" s="35"/>
      <c r="B848" s="36"/>
      <c r="C848" s="182" t="s">
        <v>1459</v>
      </c>
      <c r="D848" s="182" t="s">
        <v>118</v>
      </c>
      <c r="E848" s="183" t="s">
        <v>1460</v>
      </c>
      <c r="F848" s="184" t="s">
        <v>1461</v>
      </c>
      <c r="G848" s="185" t="s">
        <v>132</v>
      </c>
      <c r="H848" s="186">
        <v>20</v>
      </c>
      <c r="I848" s="187"/>
      <c r="J848" s="188">
        <f>ROUND(I848*H848,2)</f>
        <v>0</v>
      </c>
      <c r="K848" s="184" t="s">
        <v>122</v>
      </c>
      <c r="L848" s="41"/>
      <c r="M848" s="189" t="s">
        <v>19</v>
      </c>
      <c r="N848" s="190" t="s">
        <v>43</v>
      </c>
      <c r="O848" s="81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193" t="s">
        <v>123</v>
      </c>
      <c r="AT848" s="193" t="s">
        <v>118</v>
      </c>
      <c r="AU848" s="193" t="s">
        <v>72</v>
      </c>
      <c r="AY848" s="14" t="s">
        <v>124</v>
      </c>
      <c r="BE848" s="194">
        <f>IF(N848="základní",J848,0)</f>
        <v>0</v>
      </c>
      <c r="BF848" s="194">
        <f>IF(N848="snížená",J848,0)</f>
        <v>0</v>
      </c>
      <c r="BG848" s="194">
        <f>IF(N848="zákl. přenesená",J848,0)</f>
        <v>0</v>
      </c>
      <c r="BH848" s="194">
        <f>IF(N848="sníž. přenesená",J848,0)</f>
        <v>0</v>
      </c>
      <c r="BI848" s="194">
        <f>IF(N848="nulová",J848,0)</f>
        <v>0</v>
      </c>
      <c r="BJ848" s="14" t="s">
        <v>79</v>
      </c>
      <c r="BK848" s="194">
        <f>ROUND(I848*H848,2)</f>
        <v>0</v>
      </c>
      <c r="BL848" s="14" t="s">
        <v>123</v>
      </c>
      <c r="BM848" s="193" t="s">
        <v>1462</v>
      </c>
    </row>
    <row r="849" s="2" customFormat="1">
      <c r="A849" s="35"/>
      <c r="B849" s="36"/>
      <c r="C849" s="37"/>
      <c r="D849" s="195" t="s">
        <v>125</v>
      </c>
      <c r="E849" s="37"/>
      <c r="F849" s="196" t="s">
        <v>1461</v>
      </c>
      <c r="G849" s="37"/>
      <c r="H849" s="37"/>
      <c r="I849" s="197"/>
      <c r="J849" s="37"/>
      <c r="K849" s="37"/>
      <c r="L849" s="41"/>
      <c r="M849" s="198"/>
      <c r="N849" s="199"/>
      <c r="O849" s="81"/>
      <c r="P849" s="81"/>
      <c r="Q849" s="81"/>
      <c r="R849" s="81"/>
      <c r="S849" s="81"/>
      <c r="T849" s="82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T849" s="14" t="s">
        <v>125</v>
      </c>
      <c r="AU849" s="14" t="s">
        <v>72</v>
      </c>
    </row>
    <row r="850" s="2" customFormat="1" ht="21.75" customHeight="1">
      <c r="A850" s="35"/>
      <c r="B850" s="36"/>
      <c r="C850" s="182" t="s">
        <v>797</v>
      </c>
      <c r="D850" s="182" t="s">
        <v>118</v>
      </c>
      <c r="E850" s="183" t="s">
        <v>1463</v>
      </c>
      <c r="F850" s="184" t="s">
        <v>1464</v>
      </c>
      <c r="G850" s="185" t="s">
        <v>132</v>
      </c>
      <c r="H850" s="186">
        <v>120</v>
      </c>
      <c r="I850" s="187"/>
      <c r="J850" s="188">
        <f>ROUND(I850*H850,2)</f>
        <v>0</v>
      </c>
      <c r="K850" s="184" t="s">
        <v>122</v>
      </c>
      <c r="L850" s="41"/>
      <c r="M850" s="189" t="s">
        <v>19</v>
      </c>
      <c r="N850" s="190" t="s">
        <v>43</v>
      </c>
      <c r="O850" s="81"/>
      <c r="P850" s="191">
        <f>O850*H850</f>
        <v>0</v>
      </c>
      <c r="Q850" s="191">
        <v>0</v>
      </c>
      <c r="R850" s="191">
        <f>Q850*H850</f>
        <v>0</v>
      </c>
      <c r="S850" s="191">
        <v>0</v>
      </c>
      <c r="T850" s="192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93" t="s">
        <v>123</v>
      </c>
      <c r="AT850" s="193" t="s">
        <v>118</v>
      </c>
      <c r="AU850" s="193" t="s">
        <v>72</v>
      </c>
      <c r="AY850" s="14" t="s">
        <v>124</v>
      </c>
      <c r="BE850" s="194">
        <f>IF(N850="základní",J850,0)</f>
        <v>0</v>
      </c>
      <c r="BF850" s="194">
        <f>IF(N850="snížená",J850,0)</f>
        <v>0</v>
      </c>
      <c r="BG850" s="194">
        <f>IF(N850="zákl. přenesená",J850,0)</f>
        <v>0</v>
      </c>
      <c r="BH850" s="194">
        <f>IF(N850="sníž. přenesená",J850,0)</f>
        <v>0</v>
      </c>
      <c r="BI850" s="194">
        <f>IF(N850="nulová",J850,0)</f>
        <v>0</v>
      </c>
      <c r="BJ850" s="14" t="s">
        <v>79</v>
      </c>
      <c r="BK850" s="194">
        <f>ROUND(I850*H850,2)</f>
        <v>0</v>
      </c>
      <c r="BL850" s="14" t="s">
        <v>123</v>
      </c>
      <c r="BM850" s="193" t="s">
        <v>1465</v>
      </c>
    </row>
    <row r="851" s="2" customFormat="1">
      <c r="A851" s="35"/>
      <c r="B851" s="36"/>
      <c r="C851" s="37"/>
      <c r="D851" s="195" t="s">
        <v>125</v>
      </c>
      <c r="E851" s="37"/>
      <c r="F851" s="196" t="s">
        <v>1464</v>
      </c>
      <c r="G851" s="37"/>
      <c r="H851" s="37"/>
      <c r="I851" s="197"/>
      <c r="J851" s="37"/>
      <c r="K851" s="37"/>
      <c r="L851" s="41"/>
      <c r="M851" s="198"/>
      <c r="N851" s="199"/>
      <c r="O851" s="81"/>
      <c r="P851" s="81"/>
      <c r="Q851" s="81"/>
      <c r="R851" s="81"/>
      <c r="S851" s="81"/>
      <c r="T851" s="82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T851" s="14" t="s">
        <v>125</v>
      </c>
      <c r="AU851" s="14" t="s">
        <v>72</v>
      </c>
    </row>
    <row r="852" s="2" customFormat="1" ht="21.75" customHeight="1">
      <c r="A852" s="35"/>
      <c r="B852" s="36"/>
      <c r="C852" s="182" t="s">
        <v>1466</v>
      </c>
      <c r="D852" s="182" t="s">
        <v>118</v>
      </c>
      <c r="E852" s="183" t="s">
        <v>1467</v>
      </c>
      <c r="F852" s="184" t="s">
        <v>1468</v>
      </c>
      <c r="G852" s="185" t="s">
        <v>132</v>
      </c>
      <c r="H852" s="186">
        <v>40</v>
      </c>
      <c r="I852" s="187"/>
      <c r="J852" s="188">
        <f>ROUND(I852*H852,2)</f>
        <v>0</v>
      </c>
      <c r="K852" s="184" t="s">
        <v>122</v>
      </c>
      <c r="L852" s="41"/>
      <c r="M852" s="189" t="s">
        <v>19</v>
      </c>
      <c r="N852" s="190" t="s">
        <v>43</v>
      </c>
      <c r="O852" s="81"/>
      <c r="P852" s="191">
        <f>O852*H852</f>
        <v>0</v>
      </c>
      <c r="Q852" s="191">
        <v>0</v>
      </c>
      <c r="R852" s="191">
        <f>Q852*H852</f>
        <v>0</v>
      </c>
      <c r="S852" s="191">
        <v>0</v>
      </c>
      <c r="T852" s="192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193" t="s">
        <v>123</v>
      </c>
      <c r="AT852" s="193" t="s">
        <v>118</v>
      </c>
      <c r="AU852" s="193" t="s">
        <v>72</v>
      </c>
      <c r="AY852" s="14" t="s">
        <v>124</v>
      </c>
      <c r="BE852" s="194">
        <f>IF(N852="základní",J852,0)</f>
        <v>0</v>
      </c>
      <c r="BF852" s="194">
        <f>IF(N852="snížená",J852,0)</f>
        <v>0</v>
      </c>
      <c r="BG852" s="194">
        <f>IF(N852="zákl. přenesená",J852,0)</f>
        <v>0</v>
      </c>
      <c r="BH852" s="194">
        <f>IF(N852="sníž. přenesená",J852,0)</f>
        <v>0</v>
      </c>
      <c r="BI852" s="194">
        <f>IF(N852="nulová",J852,0)</f>
        <v>0</v>
      </c>
      <c r="BJ852" s="14" t="s">
        <v>79</v>
      </c>
      <c r="BK852" s="194">
        <f>ROUND(I852*H852,2)</f>
        <v>0</v>
      </c>
      <c r="BL852" s="14" t="s">
        <v>123</v>
      </c>
      <c r="BM852" s="193" t="s">
        <v>1469</v>
      </c>
    </row>
    <row r="853" s="2" customFormat="1">
      <c r="A853" s="35"/>
      <c r="B853" s="36"/>
      <c r="C853" s="37"/>
      <c r="D853" s="195" t="s">
        <v>125</v>
      </c>
      <c r="E853" s="37"/>
      <c r="F853" s="196" t="s">
        <v>1468</v>
      </c>
      <c r="G853" s="37"/>
      <c r="H853" s="37"/>
      <c r="I853" s="197"/>
      <c r="J853" s="37"/>
      <c r="K853" s="37"/>
      <c r="L853" s="41"/>
      <c r="M853" s="198"/>
      <c r="N853" s="199"/>
      <c r="O853" s="81"/>
      <c r="P853" s="81"/>
      <c r="Q853" s="81"/>
      <c r="R853" s="81"/>
      <c r="S853" s="81"/>
      <c r="T853" s="82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T853" s="14" t="s">
        <v>125</v>
      </c>
      <c r="AU853" s="14" t="s">
        <v>72</v>
      </c>
    </row>
    <row r="854" s="2" customFormat="1" ht="21.75" customHeight="1">
      <c r="A854" s="35"/>
      <c r="B854" s="36"/>
      <c r="C854" s="182" t="s">
        <v>800</v>
      </c>
      <c r="D854" s="182" t="s">
        <v>118</v>
      </c>
      <c r="E854" s="183" t="s">
        <v>1470</v>
      </c>
      <c r="F854" s="184" t="s">
        <v>1471</v>
      </c>
      <c r="G854" s="185" t="s">
        <v>132</v>
      </c>
      <c r="H854" s="186">
        <v>42</v>
      </c>
      <c r="I854" s="187"/>
      <c r="J854" s="188">
        <f>ROUND(I854*H854,2)</f>
        <v>0</v>
      </c>
      <c r="K854" s="184" t="s">
        <v>122</v>
      </c>
      <c r="L854" s="41"/>
      <c r="M854" s="189" t="s">
        <v>19</v>
      </c>
      <c r="N854" s="190" t="s">
        <v>43</v>
      </c>
      <c r="O854" s="81"/>
      <c r="P854" s="191">
        <f>O854*H854</f>
        <v>0</v>
      </c>
      <c r="Q854" s="191">
        <v>0</v>
      </c>
      <c r="R854" s="191">
        <f>Q854*H854</f>
        <v>0</v>
      </c>
      <c r="S854" s="191">
        <v>0</v>
      </c>
      <c r="T854" s="192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93" t="s">
        <v>123</v>
      </c>
      <c r="AT854" s="193" t="s">
        <v>118</v>
      </c>
      <c r="AU854" s="193" t="s">
        <v>72</v>
      </c>
      <c r="AY854" s="14" t="s">
        <v>124</v>
      </c>
      <c r="BE854" s="194">
        <f>IF(N854="základní",J854,0)</f>
        <v>0</v>
      </c>
      <c r="BF854" s="194">
        <f>IF(N854="snížená",J854,0)</f>
        <v>0</v>
      </c>
      <c r="BG854" s="194">
        <f>IF(N854="zákl. přenesená",J854,0)</f>
        <v>0</v>
      </c>
      <c r="BH854" s="194">
        <f>IF(N854="sníž. přenesená",J854,0)</f>
        <v>0</v>
      </c>
      <c r="BI854" s="194">
        <f>IF(N854="nulová",J854,0)</f>
        <v>0</v>
      </c>
      <c r="BJ854" s="14" t="s">
        <v>79</v>
      </c>
      <c r="BK854" s="194">
        <f>ROUND(I854*H854,2)</f>
        <v>0</v>
      </c>
      <c r="BL854" s="14" t="s">
        <v>123</v>
      </c>
      <c r="BM854" s="193" t="s">
        <v>1472</v>
      </c>
    </row>
    <row r="855" s="2" customFormat="1">
      <c r="A855" s="35"/>
      <c r="B855" s="36"/>
      <c r="C855" s="37"/>
      <c r="D855" s="195" t="s">
        <v>125</v>
      </c>
      <c r="E855" s="37"/>
      <c r="F855" s="196" t="s">
        <v>1471</v>
      </c>
      <c r="G855" s="37"/>
      <c r="H855" s="37"/>
      <c r="I855" s="197"/>
      <c r="J855" s="37"/>
      <c r="K855" s="37"/>
      <c r="L855" s="41"/>
      <c r="M855" s="198"/>
      <c r="N855" s="199"/>
      <c r="O855" s="81"/>
      <c r="P855" s="81"/>
      <c r="Q855" s="81"/>
      <c r="R855" s="81"/>
      <c r="S855" s="81"/>
      <c r="T855" s="82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T855" s="14" t="s">
        <v>125</v>
      </c>
      <c r="AU855" s="14" t="s">
        <v>72</v>
      </c>
    </row>
    <row r="856" s="2" customFormat="1" ht="21.75" customHeight="1">
      <c r="A856" s="35"/>
      <c r="B856" s="36"/>
      <c r="C856" s="182" t="s">
        <v>1473</v>
      </c>
      <c r="D856" s="182" t="s">
        <v>118</v>
      </c>
      <c r="E856" s="183" t="s">
        <v>1474</v>
      </c>
      <c r="F856" s="184" t="s">
        <v>1475</v>
      </c>
      <c r="G856" s="185" t="s">
        <v>132</v>
      </c>
      <c r="H856" s="186">
        <v>40</v>
      </c>
      <c r="I856" s="187"/>
      <c r="J856" s="188">
        <f>ROUND(I856*H856,2)</f>
        <v>0</v>
      </c>
      <c r="K856" s="184" t="s">
        <v>122</v>
      </c>
      <c r="L856" s="41"/>
      <c r="M856" s="189" t="s">
        <v>19</v>
      </c>
      <c r="N856" s="190" t="s">
        <v>43</v>
      </c>
      <c r="O856" s="81"/>
      <c r="P856" s="191">
        <f>O856*H856</f>
        <v>0</v>
      </c>
      <c r="Q856" s="191">
        <v>0</v>
      </c>
      <c r="R856" s="191">
        <f>Q856*H856</f>
        <v>0</v>
      </c>
      <c r="S856" s="191">
        <v>0</v>
      </c>
      <c r="T856" s="192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193" t="s">
        <v>123</v>
      </c>
      <c r="AT856" s="193" t="s">
        <v>118</v>
      </c>
      <c r="AU856" s="193" t="s">
        <v>72</v>
      </c>
      <c r="AY856" s="14" t="s">
        <v>124</v>
      </c>
      <c r="BE856" s="194">
        <f>IF(N856="základní",J856,0)</f>
        <v>0</v>
      </c>
      <c r="BF856" s="194">
        <f>IF(N856="snížená",J856,0)</f>
        <v>0</v>
      </c>
      <c r="BG856" s="194">
        <f>IF(N856="zákl. přenesená",J856,0)</f>
        <v>0</v>
      </c>
      <c r="BH856" s="194">
        <f>IF(N856="sníž. přenesená",J856,0)</f>
        <v>0</v>
      </c>
      <c r="BI856" s="194">
        <f>IF(N856="nulová",J856,0)</f>
        <v>0</v>
      </c>
      <c r="BJ856" s="14" t="s">
        <v>79</v>
      </c>
      <c r="BK856" s="194">
        <f>ROUND(I856*H856,2)</f>
        <v>0</v>
      </c>
      <c r="BL856" s="14" t="s">
        <v>123</v>
      </c>
      <c r="BM856" s="193" t="s">
        <v>1476</v>
      </c>
    </row>
    <row r="857" s="2" customFormat="1">
      <c r="A857" s="35"/>
      <c r="B857" s="36"/>
      <c r="C857" s="37"/>
      <c r="D857" s="195" t="s">
        <v>125</v>
      </c>
      <c r="E857" s="37"/>
      <c r="F857" s="196" t="s">
        <v>1475</v>
      </c>
      <c r="G857" s="37"/>
      <c r="H857" s="37"/>
      <c r="I857" s="197"/>
      <c r="J857" s="37"/>
      <c r="K857" s="37"/>
      <c r="L857" s="41"/>
      <c r="M857" s="198"/>
      <c r="N857" s="199"/>
      <c r="O857" s="81"/>
      <c r="P857" s="81"/>
      <c r="Q857" s="81"/>
      <c r="R857" s="81"/>
      <c r="S857" s="81"/>
      <c r="T857" s="82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T857" s="14" t="s">
        <v>125</v>
      </c>
      <c r="AU857" s="14" t="s">
        <v>72</v>
      </c>
    </row>
    <row r="858" s="2" customFormat="1" ht="21.75" customHeight="1">
      <c r="A858" s="35"/>
      <c r="B858" s="36"/>
      <c r="C858" s="182" t="s">
        <v>804</v>
      </c>
      <c r="D858" s="182" t="s">
        <v>118</v>
      </c>
      <c r="E858" s="183" t="s">
        <v>1477</v>
      </c>
      <c r="F858" s="184" t="s">
        <v>1478</v>
      </c>
      <c r="G858" s="185" t="s">
        <v>132</v>
      </c>
      <c r="H858" s="186">
        <v>40</v>
      </c>
      <c r="I858" s="187"/>
      <c r="J858" s="188">
        <f>ROUND(I858*H858,2)</f>
        <v>0</v>
      </c>
      <c r="K858" s="184" t="s">
        <v>122</v>
      </c>
      <c r="L858" s="41"/>
      <c r="M858" s="189" t="s">
        <v>19</v>
      </c>
      <c r="N858" s="190" t="s">
        <v>43</v>
      </c>
      <c r="O858" s="81"/>
      <c r="P858" s="191">
        <f>O858*H858</f>
        <v>0</v>
      </c>
      <c r="Q858" s="191">
        <v>0</v>
      </c>
      <c r="R858" s="191">
        <f>Q858*H858</f>
        <v>0</v>
      </c>
      <c r="S858" s="191">
        <v>0</v>
      </c>
      <c r="T858" s="192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193" t="s">
        <v>123</v>
      </c>
      <c r="AT858" s="193" t="s">
        <v>118</v>
      </c>
      <c r="AU858" s="193" t="s">
        <v>72</v>
      </c>
      <c r="AY858" s="14" t="s">
        <v>124</v>
      </c>
      <c r="BE858" s="194">
        <f>IF(N858="základní",J858,0)</f>
        <v>0</v>
      </c>
      <c r="BF858" s="194">
        <f>IF(N858="snížená",J858,0)</f>
        <v>0</v>
      </c>
      <c r="BG858" s="194">
        <f>IF(N858="zákl. přenesená",J858,0)</f>
        <v>0</v>
      </c>
      <c r="BH858" s="194">
        <f>IF(N858="sníž. přenesená",J858,0)</f>
        <v>0</v>
      </c>
      <c r="BI858" s="194">
        <f>IF(N858="nulová",J858,0)</f>
        <v>0</v>
      </c>
      <c r="BJ858" s="14" t="s">
        <v>79</v>
      </c>
      <c r="BK858" s="194">
        <f>ROUND(I858*H858,2)</f>
        <v>0</v>
      </c>
      <c r="BL858" s="14" t="s">
        <v>123</v>
      </c>
      <c r="BM858" s="193" t="s">
        <v>1479</v>
      </c>
    </row>
    <row r="859" s="2" customFormat="1">
      <c r="A859" s="35"/>
      <c r="B859" s="36"/>
      <c r="C859" s="37"/>
      <c r="D859" s="195" t="s">
        <v>125</v>
      </c>
      <c r="E859" s="37"/>
      <c r="F859" s="196" t="s">
        <v>1478</v>
      </c>
      <c r="G859" s="37"/>
      <c r="H859" s="37"/>
      <c r="I859" s="197"/>
      <c r="J859" s="37"/>
      <c r="K859" s="37"/>
      <c r="L859" s="41"/>
      <c r="M859" s="198"/>
      <c r="N859" s="199"/>
      <c r="O859" s="81"/>
      <c r="P859" s="81"/>
      <c r="Q859" s="81"/>
      <c r="R859" s="81"/>
      <c r="S859" s="81"/>
      <c r="T859" s="82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T859" s="14" t="s">
        <v>125</v>
      </c>
      <c r="AU859" s="14" t="s">
        <v>72</v>
      </c>
    </row>
    <row r="860" s="2" customFormat="1" ht="21.75" customHeight="1">
      <c r="A860" s="35"/>
      <c r="B860" s="36"/>
      <c r="C860" s="182" t="s">
        <v>1480</v>
      </c>
      <c r="D860" s="182" t="s">
        <v>118</v>
      </c>
      <c r="E860" s="183" t="s">
        <v>1481</v>
      </c>
      <c r="F860" s="184" t="s">
        <v>1482</v>
      </c>
      <c r="G860" s="185" t="s">
        <v>132</v>
      </c>
      <c r="H860" s="186">
        <v>40</v>
      </c>
      <c r="I860" s="187"/>
      <c r="J860" s="188">
        <f>ROUND(I860*H860,2)</f>
        <v>0</v>
      </c>
      <c r="K860" s="184" t="s">
        <v>122</v>
      </c>
      <c r="L860" s="41"/>
      <c r="M860" s="189" t="s">
        <v>19</v>
      </c>
      <c r="N860" s="190" t="s">
        <v>43</v>
      </c>
      <c r="O860" s="81"/>
      <c r="P860" s="191">
        <f>O860*H860</f>
        <v>0</v>
      </c>
      <c r="Q860" s="191">
        <v>0</v>
      </c>
      <c r="R860" s="191">
        <f>Q860*H860</f>
        <v>0</v>
      </c>
      <c r="S860" s="191">
        <v>0</v>
      </c>
      <c r="T860" s="192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93" t="s">
        <v>123</v>
      </c>
      <c r="AT860" s="193" t="s">
        <v>118</v>
      </c>
      <c r="AU860" s="193" t="s">
        <v>72</v>
      </c>
      <c r="AY860" s="14" t="s">
        <v>124</v>
      </c>
      <c r="BE860" s="194">
        <f>IF(N860="základní",J860,0)</f>
        <v>0</v>
      </c>
      <c r="BF860" s="194">
        <f>IF(N860="snížená",J860,0)</f>
        <v>0</v>
      </c>
      <c r="BG860" s="194">
        <f>IF(N860="zákl. přenesená",J860,0)</f>
        <v>0</v>
      </c>
      <c r="BH860" s="194">
        <f>IF(N860="sníž. přenesená",J860,0)</f>
        <v>0</v>
      </c>
      <c r="BI860" s="194">
        <f>IF(N860="nulová",J860,0)</f>
        <v>0</v>
      </c>
      <c r="BJ860" s="14" t="s">
        <v>79</v>
      </c>
      <c r="BK860" s="194">
        <f>ROUND(I860*H860,2)</f>
        <v>0</v>
      </c>
      <c r="BL860" s="14" t="s">
        <v>123</v>
      </c>
      <c r="BM860" s="193" t="s">
        <v>1483</v>
      </c>
    </row>
    <row r="861" s="2" customFormat="1">
      <c r="A861" s="35"/>
      <c r="B861" s="36"/>
      <c r="C861" s="37"/>
      <c r="D861" s="195" t="s">
        <v>125</v>
      </c>
      <c r="E861" s="37"/>
      <c r="F861" s="196" t="s">
        <v>1482</v>
      </c>
      <c r="G861" s="37"/>
      <c r="H861" s="37"/>
      <c r="I861" s="197"/>
      <c r="J861" s="37"/>
      <c r="K861" s="37"/>
      <c r="L861" s="41"/>
      <c r="M861" s="198"/>
      <c r="N861" s="199"/>
      <c r="O861" s="81"/>
      <c r="P861" s="81"/>
      <c r="Q861" s="81"/>
      <c r="R861" s="81"/>
      <c r="S861" s="81"/>
      <c r="T861" s="82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T861" s="14" t="s">
        <v>125</v>
      </c>
      <c r="AU861" s="14" t="s">
        <v>72</v>
      </c>
    </row>
    <row r="862" s="2" customFormat="1" ht="21.75" customHeight="1">
      <c r="A862" s="35"/>
      <c r="B862" s="36"/>
      <c r="C862" s="182" t="s">
        <v>807</v>
      </c>
      <c r="D862" s="182" t="s">
        <v>118</v>
      </c>
      <c r="E862" s="183" t="s">
        <v>1484</v>
      </c>
      <c r="F862" s="184" t="s">
        <v>1485</v>
      </c>
      <c r="G862" s="185" t="s">
        <v>132</v>
      </c>
      <c r="H862" s="186">
        <v>40</v>
      </c>
      <c r="I862" s="187"/>
      <c r="J862" s="188">
        <f>ROUND(I862*H862,2)</f>
        <v>0</v>
      </c>
      <c r="K862" s="184" t="s">
        <v>122</v>
      </c>
      <c r="L862" s="41"/>
      <c r="M862" s="189" t="s">
        <v>19</v>
      </c>
      <c r="N862" s="190" t="s">
        <v>43</v>
      </c>
      <c r="O862" s="81"/>
      <c r="P862" s="191">
        <f>O862*H862</f>
        <v>0</v>
      </c>
      <c r="Q862" s="191">
        <v>0</v>
      </c>
      <c r="R862" s="191">
        <f>Q862*H862</f>
        <v>0</v>
      </c>
      <c r="S862" s="191">
        <v>0</v>
      </c>
      <c r="T862" s="192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193" t="s">
        <v>123</v>
      </c>
      <c r="AT862" s="193" t="s">
        <v>118</v>
      </c>
      <c r="AU862" s="193" t="s">
        <v>72</v>
      </c>
      <c r="AY862" s="14" t="s">
        <v>124</v>
      </c>
      <c r="BE862" s="194">
        <f>IF(N862="základní",J862,0)</f>
        <v>0</v>
      </c>
      <c r="BF862" s="194">
        <f>IF(N862="snížená",J862,0)</f>
        <v>0</v>
      </c>
      <c r="BG862" s="194">
        <f>IF(N862="zákl. přenesená",J862,0)</f>
        <v>0</v>
      </c>
      <c r="BH862" s="194">
        <f>IF(N862="sníž. přenesená",J862,0)</f>
        <v>0</v>
      </c>
      <c r="BI862" s="194">
        <f>IF(N862="nulová",J862,0)</f>
        <v>0</v>
      </c>
      <c r="BJ862" s="14" t="s">
        <v>79</v>
      </c>
      <c r="BK862" s="194">
        <f>ROUND(I862*H862,2)</f>
        <v>0</v>
      </c>
      <c r="BL862" s="14" t="s">
        <v>123</v>
      </c>
      <c r="BM862" s="193" t="s">
        <v>1486</v>
      </c>
    </row>
    <row r="863" s="2" customFormat="1">
      <c r="A863" s="35"/>
      <c r="B863" s="36"/>
      <c r="C863" s="37"/>
      <c r="D863" s="195" t="s">
        <v>125</v>
      </c>
      <c r="E863" s="37"/>
      <c r="F863" s="196" t="s">
        <v>1485</v>
      </c>
      <c r="G863" s="37"/>
      <c r="H863" s="37"/>
      <c r="I863" s="197"/>
      <c r="J863" s="37"/>
      <c r="K863" s="37"/>
      <c r="L863" s="41"/>
      <c r="M863" s="198"/>
      <c r="N863" s="199"/>
      <c r="O863" s="81"/>
      <c r="P863" s="81"/>
      <c r="Q863" s="81"/>
      <c r="R863" s="81"/>
      <c r="S863" s="81"/>
      <c r="T863" s="82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T863" s="14" t="s">
        <v>125</v>
      </c>
      <c r="AU863" s="14" t="s">
        <v>72</v>
      </c>
    </row>
    <row r="864" s="2" customFormat="1" ht="21.75" customHeight="1">
      <c r="A864" s="35"/>
      <c r="B864" s="36"/>
      <c r="C864" s="182" t="s">
        <v>1487</v>
      </c>
      <c r="D864" s="182" t="s">
        <v>118</v>
      </c>
      <c r="E864" s="183" t="s">
        <v>1488</v>
      </c>
      <c r="F864" s="184" t="s">
        <v>1489</v>
      </c>
      <c r="G864" s="185" t="s">
        <v>1490</v>
      </c>
      <c r="H864" s="186">
        <v>40</v>
      </c>
      <c r="I864" s="187"/>
      <c r="J864" s="188">
        <f>ROUND(I864*H864,2)</f>
        <v>0</v>
      </c>
      <c r="K864" s="184" t="s">
        <v>122</v>
      </c>
      <c r="L864" s="41"/>
      <c r="M864" s="189" t="s">
        <v>19</v>
      </c>
      <c r="N864" s="190" t="s">
        <v>43</v>
      </c>
      <c r="O864" s="81"/>
      <c r="P864" s="191">
        <f>O864*H864</f>
        <v>0</v>
      </c>
      <c r="Q864" s="191">
        <v>0</v>
      </c>
      <c r="R864" s="191">
        <f>Q864*H864</f>
        <v>0</v>
      </c>
      <c r="S864" s="191">
        <v>0</v>
      </c>
      <c r="T864" s="192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193" t="s">
        <v>123</v>
      </c>
      <c r="AT864" s="193" t="s">
        <v>118</v>
      </c>
      <c r="AU864" s="193" t="s">
        <v>72</v>
      </c>
      <c r="AY864" s="14" t="s">
        <v>124</v>
      </c>
      <c r="BE864" s="194">
        <f>IF(N864="základní",J864,0)</f>
        <v>0</v>
      </c>
      <c r="BF864" s="194">
        <f>IF(N864="snížená",J864,0)</f>
        <v>0</v>
      </c>
      <c r="BG864" s="194">
        <f>IF(N864="zákl. přenesená",J864,0)</f>
        <v>0</v>
      </c>
      <c r="BH864" s="194">
        <f>IF(N864="sníž. přenesená",J864,0)</f>
        <v>0</v>
      </c>
      <c r="BI864" s="194">
        <f>IF(N864="nulová",J864,0)</f>
        <v>0</v>
      </c>
      <c r="BJ864" s="14" t="s">
        <v>79</v>
      </c>
      <c r="BK864" s="194">
        <f>ROUND(I864*H864,2)</f>
        <v>0</v>
      </c>
      <c r="BL864" s="14" t="s">
        <v>123</v>
      </c>
      <c r="BM864" s="193" t="s">
        <v>1491</v>
      </c>
    </row>
    <row r="865" s="2" customFormat="1">
      <c r="A865" s="35"/>
      <c r="B865" s="36"/>
      <c r="C865" s="37"/>
      <c r="D865" s="195" t="s">
        <v>125</v>
      </c>
      <c r="E865" s="37"/>
      <c r="F865" s="196" t="s">
        <v>1489</v>
      </c>
      <c r="G865" s="37"/>
      <c r="H865" s="37"/>
      <c r="I865" s="197"/>
      <c r="J865" s="37"/>
      <c r="K865" s="37"/>
      <c r="L865" s="41"/>
      <c r="M865" s="198"/>
      <c r="N865" s="199"/>
      <c r="O865" s="81"/>
      <c r="P865" s="81"/>
      <c r="Q865" s="81"/>
      <c r="R865" s="81"/>
      <c r="S865" s="81"/>
      <c r="T865" s="82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T865" s="14" t="s">
        <v>125</v>
      </c>
      <c r="AU865" s="14" t="s">
        <v>72</v>
      </c>
    </row>
    <row r="866" s="2" customFormat="1" ht="21.75" customHeight="1">
      <c r="A866" s="35"/>
      <c r="B866" s="36"/>
      <c r="C866" s="182" t="s">
        <v>811</v>
      </c>
      <c r="D866" s="182" t="s">
        <v>118</v>
      </c>
      <c r="E866" s="183" t="s">
        <v>1492</v>
      </c>
      <c r="F866" s="184" t="s">
        <v>1493</v>
      </c>
      <c r="G866" s="185" t="s">
        <v>1490</v>
      </c>
      <c r="H866" s="186">
        <v>40</v>
      </c>
      <c r="I866" s="187"/>
      <c r="J866" s="188">
        <f>ROUND(I866*H866,2)</f>
        <v>0</v>
      </c>
      <c r="K866" s="184" t="s">
        <v>122</v>
      </c>
      <c r="L866" s="41"/>
      <c r="M866" s="189" t="s">
        <v>19</v>
      </c>
      <c r="N866" s="190" t="s">
        <v>43</v>
      </c>
      <c r="O866" s="81"/>
      <c r="P866" s="191">
        <f>O866*H866</f>
        <v>0</v>
      </c>
      <c r="Q866" s="191">
        <v>0</v>
      </c>
      <c r="R866" s="191">
        <f>Q866*H866</f>
        <v>0</v>
      </c>
      <c r="S866" s="191">
        <v>0</v>
      </c>
      <c r="T866" s="192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193" t="s">
        <v>123</v>
      </c>
      <c r="AT866" s="193" t="s">
        <v>118</v>
      </c>
      <c r="AU866" s="193" t="s">
        <v>72</v>
      </c>
      <c r="AY866" s="14" t="s">
        <v>124</v>
      </c>
      <c r="BE866" s="194">
        <f>IF(N866="základní",J866,0)</f>
        <v>0</v>
      </c>
      <c r="BF866" s="194">
        <f>IF(N866="snížená",J866,0)</f>
        <v>0</v>
      </c>
      <c r="BG866" s="194">
        <f>IF(N866="zákl. přenesená",J866,0)</f>
        <v>0</v>
      </c>
      <c r="BH866" s="194">
        <f>IF(N866="sníž. přenesená",J866,0)</f>
        <v>0</v>
      </c>
      <c r="BI866" s="194">
        <f>IF(N866="nulová",J866,0)</f>
        <v>0</v>
      </c>
      <c r="BJ866" s="14" t="s">
        <v>79</v>
      </c>
      <c r="BK866" s="194">
        <f>ROUND(I866*H866,2)</f>
        <v>0</v>
      </c>
      <c r="BL866" s="14" t="s">
        <v>123</v>
      </c>
      <c r="BM866" s="193" t="s">
        <v>1494</v>
      </c>
    </row>
    <row r="867" s="2" customFormat="1">
      <c r="A867" s="35"/>
      <c r="B867" s="36"/>
      <c r="C867" s="37"/>
      <c r="D867" s="195" t="s">
        <v>125</v>
      </c>
      <c r="E867" s="37"/>
      <c r="F867" s="196" t="s">
        <v>1493</v>
      </c>
      <c r="G867" s="37"/>
      <c r="H867" s="37"/>
      <c r="I867" s="197"/>
      <c r="J867" s="37"/>
      <c r="K867" s="37"/>
      <c r="L867" s="41"/>
      <c r="M867" s="198"/>
      <c r="N867" s="199"/>
      <c r="O867" s="81"/>
      <c r="P867" s="81"/>
      <c r="Q867" s="81"/>
      <c r="R867" s="81"/>
      <c r="S867" s="81"/>
      <c r="T867" s="82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T867" s="14" t="s">
        <v>125</v>
      </c>
      <c r="AU867" s="14" t="s">
        <v>72</v>
      </c>
    </row>
    <row r="868" s="2" customFormat="1" ht="21.75" customHeight="1">
      <c r="A868" s="35"/>
      <c r="B868" s="36"/>
      <c r="C868" s="182" t="s">
        <v>1495</v>
      </c>
      <c r="D868" s="182" t="s">
        <v>118</v>
      </c>
      <c r="E868" s="183" t="s">
        <v>1496</v>
      </c>
      <c r="F868" s="184" t="s">
        <v>1497</v>
      </c>
      <c r="G868" s="185" t="s">
        <v>1490</v>
      </c>
      <c r="H868" s="186">
        <v>100</v>
      </c>
      <c r="I868" s="187"/>
      <c r="J868" s="188">
        <f>ROUND(I868*H868,2)</f>
        <v>0</v>
      </c>
      <c r="K868" s="184" t="s">
        <v>122</v>
      </c>
      <c r="L868" s="41"/>
      <c r="M868" s="189" t="s">
        <v>19</v>
      </c>
      <c r="N868" s="190" t="s">
        <v>43</v>
      </c>
      <c r="O868" s="81"/>
      <c r="P868" s="191">
        <f>O868*H868</f>
        <v>0</v>
      </c>
      <c r="Q868" s="191">
        <v>0</v>
      </c>
      <c r="R868" s="191">
        <f>Q868*H868</f>
        <v>0</v>
      </c>
      <c r="S868" s="191">
        <v>0</v>
      </c>
      <c r="T868" s="192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93" t="s">
        <v>123</v>
      </c>
      <c r="AT868" s="193" t="s">
        <v>118</v>
      </c>
      <c r="AU868" s="193" t="s">
        <v>72</v>
      </c>
      <c r="AY868" s="14" t="s">
        <v>124</v>
      </c>
      <c r="BE868" s="194">
        <f>IF(N868="základní",J868,0)</f>
        <v>0</v>
      </c>
      <c r="BF868" s="194">
        <f>IF(N868="snížená",J868,0)</f>
        <v>0</v>
      </c>
      <c r="BG868" s="194">
        <f>IF(N868="zákl. přenesená",J868,0)</f>
        <v>0</v>
      </c>
      <c r="BH868" s="194">
        <f>IF(N868="sníž. přenesená",J868,0)</f>
        <v>0</v>
      </c>
      <c r="BI868" s="194">
        <f>IF(N868="nulová",J868,0)</f>
        <v>0</v>
      </c>
      <c r="BJ868" s="14" t="s">
        <v>79</v>
      </c>
      <c r="BK868" s="194">
        <f>ROUND(I868*H868,2)</f>
        <v>0</v>
      </c>
      <c r="BL868" s="14" t="s">
        <v>123</v>
      </c>
      <c r="BM868" s="193" t="s">
        <v>1498</v>
      </c>
    </row>
    <row r="869" s="2" customFormat="1">
      <c r="A869" s="35"/>
      <c r="B869" s="36"/>
      <c r="C869" s="37"/>
      <c r="D869" s="195" t="s">
        <v>125</v>
      </c>
      <c r="E869" s="37"/>
      <c r="F869" s="196" t="s">
        <v>1497</v>
      </c>
      <c r="G869" s="37"/>
      <c r="H869" s="37"/>
      <c r="I869" s="197"/>
      <c r="J869" s="37"/>
      <c r="K869" s="37"/>
      <c r="L869" s="41"/>
      <c r="M869" s="198"/>
      <c r="N869" s="199"/>
      <c r="O869" s="81"/>
      <c r="P869" s="81"/>
      <c r="Q869" s="81"/>
      <c r="R869" s="81"/>
      <c r="S869" s="81"/>
      <c r="T869" s="82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T869" s="14" t="s">
        <v>125</v>
      </c>
      <c r="AU869" s="14" t="s">
        <v>72</v>
      </c>
    </row>
    <row r="870" s="2" customFormat="1" ht="21.75" customHeight="1">
      <c r="A870" s="35"/>
      <c r="B870" s="36"/>
      <c r="C870" s="182" t="s">
        <v>814</v>
      </c>
      <c r="D870" s="182" t="s">
        <v>118</v>
      </c>
      <c r="E870" s="183" t="s">
        <v>1499</v>
      </c>
      <c r="F870" s="184" t="s">
        <v>1500</v>
      </c>
      <c r="G870" s="185" t="s">
        <v>1490</v>
      </c>
      <c r="H870" s="186">
        <v>40</v>
      </c>
      <c r="I870" s="187"/>
      <c r="J870" s="188">
        <f>ROUND(I870*H870,2)</f>
        <v>0</v>
      </c>
      <c r="K870" s="184" t="s">
        <v>122</v>
      </c>
      <c r="L870" s="41"/>
      <c r="M870" s="189" t="s">
        <v>19</v>
      </c>
      <c r="N870" s="190" t="s">
        <v>43</v>
      </c>
      <c r="O870" s="81"/>
      <c r="P870" s="191">
        <f>O870*H870</f>
        <v>0</v>
      </c>
      <c r="Q870" s="191">
        <v>0</v>
      </c>
      <c r="R870" s="191">
        <f>Q870*H870</f>
        <v>0</v>
      </c>
      <c r="S870" s="191">
        <v>0</v>
      </c>
      <c r="T870" s="192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193" t="s">
        <v>123</v>
      </c>
      <c r="AT870" s="193" t="s">
        <v>118</v>
      </c>
      <c r="AU870" s="193" t="s">
        <v>72</v>
      </c>
      <c r="AY870" s="14" t="s">
        <v>124</v>
      </c>
      <c r="BE870" s="194">
        <f>IF(N870="základní",J870,0)</f>
        <v>0</v>
      </c>
      <c r="BF870" s="194">
        <f>IF(N870="snížená",J870,0)</f>
        <v>0</v>
      </c>
      <c r="BG870" s="194">
        <f>IF(N870="zákl. přenesená",J870,0)</f>
        <v>0</v>
      </c>
      <c r="BH870" s="194">
        <f>IF(N870="sníž. přenesená",J870,0)</f>
        <v>0</v>
      </c>
      <c r="BI870" s="194">
        <f>IF(N870="nulová",J870,0)</f>
        <v>0</v>
      </c>
      <c r="BJ870" s="14" t="s">
        <v>79</v>
      </c>
      <c r="BK870" s="194">
        <f>ROUND(I870*H870,2)</f>
        <v>0</v>
      </c>
      <c r="BL870" s="14" t="s">
        <v>123</v>
      </c>
      <c r="BM870" s="193" t="s">
        <v>1501</v>
      </c>
    </row>
    <row r="871" s="2" customFormat="1">
      <c r="A871" s="35"/>
      <c r="B871" s="36"/>
      <c r="C871" s="37"/>
      <c r="D871" s="195" t="s">
        <v>125</v>
      </c>
      <c r="E871" s="37"/>
      <c r="F871" s="196" t="s">
        <v>1500</v>
      </c>
      <c r="G871" s="37"/>
      <c r="H871" s="37"/>
      <c r="I871" s="197"/>
      <c r="J871" s="37"/>
      <c r="K871" s="37"/>
      <c r="L871" s="41"/>
      <c r="M871" s="198"/>
      <c r="N871" s="199"/>
      <c r="O871" s="81"/>
      <c r="P871" s="81"/>
      <c r="Q871" s="81"/>
      <c r="R871" s="81"/>
      <c r="S871" s="81"/>
      <c r="T871" s="82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T871" s="14" t="s">
        <v>125</v>
      </c>
      <c r="AU871" s="14" t="s">
        <v>72</v>
      </c>
    </row>
    <row r="872" s="2" customFormat="1" ht="21.75" customHeight="1">
      <c r="A872" s="35"/>
      <c r="B872" s="36"/>
      <c r="C872" s="182" t="s">
        <v>1502</v>
      </c>
      <c r="D872" s="182" t="s">
        <v>118</v>
      </c>
      <c r="E872" s="183" t="s">
        <v>1503</v>
      </c>
      <c r="F872" s="184" t="s">
        <v>1504</v>
      </c>
      <c r="G872" s="185" t="s">
        <v>1490</v>
      </c>
      <c r="H872" s="186">
        <v>40</v>
      </c>
      <c r="I872" s="187"/>
      <c r="J872" s="188">
        <f>ROUND(I872*H872,2)</f>
        <v>0</v>
      </c>
      <c r="K872" s="184" t="s">
        <v>122</v>
      </c>
      <c r="L872" s="41"/>
      <c r="M872" s="189" t="s">
        <v>19</v>
      </c>
      <c r="N872" s="190" t="s">
        <v>43</v>
      </c>
      <c r="O872" s="81"/>
      <c r="P872" s="191">
        <f>O872*H872</f>
        <v>0</v>
      </c>
      <c r="Q872" s="191">
        <v>0</v>
      </c>
      <c r="R872" s="191">
        <f>Q872*H872</f>
        <v>0</v>
      </c>
      <c r="S872" s="191">
        <v>0</v>
      </c>
      <c r="T872" s="192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93" t="s">
        <v>123</v>
      </c>
      <c r="AT872" s="193" t="s">
        <v>118</v>
      </c>
      <c r="AU872" s="193" t="s">
        <v>72</v>
      </c>
      <c r="AY872" s="14" t="s">
        <v>124</v>
      </c>
      <c r="BE872" s="194">
        <f>IF(N872="základní",J872,0)</f>
        <v>0</v>
      </c>
      <c r="BF872" s="194">
        <f>IF(N872="snížená",J872,0)</f>
        <v>0</v>
      </c>
      <c r="BG872" s="194">
        <f>IF(N872="zákl. přenesená",J872,0)</f>
        <v>0</v>
      </c>
      <c r="BH872" s="194">
        <f>IF(N872="sníž. přenesená",J872,0)</f>
        <v>0</v>
      </c>
      <c r="BI872" s="194">
        <f>IF(N872="nulová",J872,0)</f>
        <v>0</v>
      </c>
      <c r="BJ872" s="14" t="s">
        <v>79</v>
      </c>
      <c r="BK872" s="194">
        <f>ROUND(I872*H872,2)</f>
        <v>0</v>
      </c>
      <c r="BL872" s="14" t="s">
        <v>123</v>
      </c>
      <c r="BM872" s="193" t="s">
        <v>1505</v>
      </c>
    </row>
    <row r="873" s="2" customFormat="1">
      <c r="A873" s="35"/>
      <c r="B873" s="36"/>
      <c r="C873" s="37"/>
      <c r="D873" s="195" t="s">
        <v>125</v>
      </c>
      <c r="E873" s="37"/>
      <c r="F873" s="196" t="s">
        <v>1504</v>
      </c>
      <c r="G873" s="37"/>
      <c r="H873" s="37"/>
      <c r="I873" s="197"/>
      <c r="J873" s="37"/>
      <c r="K873" s="37"/>
      <c r="L873" s="41"/>
      <c r="M873" s="198"/>
      <c r="N873" s="199"/>
      <c r="O873" s="81"/>
      <c r="P873" s="81"/>
      <c r="Q873" s="81"/>
      <c r="R873" s="81"/>
      <c r="S873" s="81"/>
      <c r="T873" s="82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T873" s="14" t="s">
        <v>125</v>
      </c>
      <c r="AU873" s="14" t="s">
        <v>72</v>
      </c>
    </row>
    <row r="874" s="2" customFormat="1" ht="21.75" customHeight="1">
      <c r="A874" s="35"/>
      <c r="B874" s="36"/>
      <c r="C874" s="182" t="s">
        <v>818</v>
      </c>
      <c r="D874" s="182" t="s">
        <v>118</v>
      </c>
      <c r="E874" s="183" t="s">
        <v>1506</v>
      </c>
      <c r="F874" s="184" t="s">
        <v>1507</v>
      </c>
      <c r="G874" s="185" t="s">
        <v>1490</v>
      </c>
      <c r="H874" s="186">
        <v>40</v>
      </c>
      <c r="I874" s="187"/>
      <c r="J874" s="188">
        <f>ROUND(I874*H874,2)</f>
        <v>0</v>
      </c>
      <c r="K874" s="184" t="s">
        <v>122</v>
      </c>
      <c r="L874" s="41"/>
      <c r="M874" s="189" t="s">
        <v>19</v>
      </c>
      <c r="N874" s="190" t="s">
        <v>43</v>
      </c>
      <c r="O874" s="81"/>
      <c r="P874" s="191">
        <f>O874*H874</f>
        <v>0</v>
      </c>
      <c r="Q874" s="191">
        <v>0</v>
      </c>
      <c r="R874" s="191">
        <f>Q874*H874</f>
        <v>0</v>
      </c>
      <c r="S874" s="191">
        <v>0</v>
      </c>
      <c r="T874" s="192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93" t="s">
        <v>123</v>
      </c>
      <c r="AT874" s="193" t="s">
        <v>118</v>
      </c>
      <c r="AU874" s="193" t="s">
        <v>72</v>
      </c>
      <c r="AY874" s="14" t="s">
        <v>124</v>
      </c>
      <c r="BE874" s="194">
        <f>IF(N874="základní",J874,0)</f>
        <v>0</v>
      </c>
      <c r="BF874" s="194">
        <f>IF(N874="snížená",J874,0)</f>
        <v>0</v>
      </c>
      <c r="BG874" s="194">
        <f>IF(N874="zákl. přenesená",J874,0)</f>
        <v>0</v>
      </c>
      <c r="BH874" s="194">
        <f>IF(N874="sníž. přenesená",J874,0)</f>
        <v>0</v>
      </c>
      <c r="BI874" s="194">
        <f>IF(N874="nulová",J874,0)</f>
        <v>0</v>
      </c>
      <c r="BJ874" s="14" t="s">
        <v>79</v>
      </c>
      <c r="BK874" s="194">
        <f>ROUND(I874*H874,2)</f>
        <v>0</v>
      </c>
      <c r="BL874" s="14" t="s">
        <v>123</v>
      </c>
      <c r="BM874" s="193" t="s">
        <v>1508</v>
      </c>
    </row>
    <row r="875" s="2" customFormat="1">
      <c r="A875" s="35"/>
      <c r="B875" s="36"/>
      <c r="C875" s="37"/>
      <c r="D875" s="195" t="s">
        <v>125</v>
      </c>
      <c r="E875" s="37"/>
      <c r="F875" s="196" t="s">
        <v>1507</v>
      </c>
      <c r="G875" s="37"/>
      <c r="H875" s="37"/>
      <c r="I875" s="197"/>
      <c r="J875" s="37"/>
      <c r="K875" s="37"/>
      <c r="L875" s="41"/>
      <c r="M875" s="198"/>
      <c r="N875" s="199"/>
      <c r="O875" s="81"/>
      <c r="P875" s="81"/>
      <c r="Q875" s="81"/>
      <c r="R875" s="81"/>
      <c r="S875" s="81"/>
      <c r="T875" s="82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T875" s="14" t="s">
        <v>125</v>
      </c>
      <c r="AU875" s="14" t="s">
        <v>72</v>
      </c>
    </row>
    <row r="876" s="2" customFormat="1" ht="21.75" customHeight="1">
      <c r="A876" s="35"/>
      <c r="B876" s="36"/>
      <c r="C876" s="182" t="s">
        <v>1509</v>
      </c>
      <c r="D876" s="182" t="s">
        <v>118</v>
      </c>
      <c r="E876" s="183" t="s">
        <v>1510</v>
      </c>
      <c r="F876" s="184" t="s">
        <v>1511</v>
      </c>
      <c r="G876" s="185" t="s">
        <v>1490</v>
      </c>
      <c r="H876" s="186">
        <v>150</v>
      </c>
      <c r="I876" s="187"/>
      <c r="J876" s="188">
        <f>ROUND(I876*H876,2)</f>
        <v>0</v>
      </c>
      <c r="K876" s="184" t="s">
        <v>122</v>
      </c>
      <c r="L876" s="41"/>
      <c r="M876" s="189" t="s">
        <v>19</v>
      </c>
      <c r="N876" s="190" t="s">
        <v>43</v>
      </c>
      <c r="O876" s="81"/>
      <c r="P876" s="191">
        <f>O876*H876</f>
        <v>0</v>
      </c>
      <c r="Q876" s="191">
        <v>0</v>
      </c>
      <c r="R876" s="191">
        <f>Q876*H876</f>
        <v>0</v>
      </c>
      <c r="S876" s="191">
        <v>0</v>
      </c>
      <c r="T876" s="192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193" t="s">
        <v>123</v>
      </c>
      <c r="AT876" s="193" t="s">
        <v>118</v>
      </c>
      <c r="AU876" s="193" t="s">
        <v>72</v>
      </c>
      <c r="AY876" s="14" t="s">
        <v>124</v>
      </c>
      <c r="BE876" s="194">
        <f>IF(N876="základní",J876,0)</f>
        <v>0</v>
      </c>
      <c r="BF876" s="194">
        <f>IF(N876="snížená",J876,0)</f>
        <v>0</v>
      </c>
      <c r="BG876" s="194">
        <f>IF(N876="zákl. přenesená",J876,0)</f>
        <v>0</v>
      </c>
      <c r="BH876" s="194">
        <f>IF(N876="sníž. přenesená",J876,0)</f>
        <v>0</v>
      </c>
      <c r="BI876" s="194">
        <f>IF(N876="nulová",J876,0)</f>
        <v>0</v>
      </c>
      <c r="BJ876" s="14" t="s">
        <v>79</v>
      </c>
      <c r="BK876" s="194">
        <f>ROUND(I876*H876,2)</f>
        <v>0</v>
      </c>
      <c r="BL876" s="14" t="s">
        <v>123</v>
      </c>
      <c r="BM876" s="193" t="s">
        <v>1512</v>
      </c>
    </row>
    <row r="877" s="2" customFormat="1">
      <c r="A877" s="35"/>
      <c r="B877" s="36"/>
      <c r="C877" s="37"/>
      <c r="D877" s="195" t="s">
        <v>125</v>
      </c>
      <c r="E877" s="37"/>
      <c r="F877" s="196" t="s">
        <v>1511</v>
      </c>
      <c r="G877" s="37"/>
      <c r="H877" s="37"/>
      <c r="I877" s="197"/>
      <c r="J877" s="37"/>
      <c r="K877" s="37"/>
      <c r="L877" s="41"/>
      <c r="M877" s="198"/>
      <c r="N877" s="199"/>
      <c r="O877" s="81"/>
      <c r="P877" s="81"/>
      <c r="Q877" s="81"/>
      <c r="R877" s="81"/>
      <c r="S877" s="81"/>
      <c r="T877" s="82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T877" s="14" t="s">
        <v>125</v>
      </c>
      <c r="AU877" s="14" t="s">
        <v>72</v>
      </c>
    </row>
    <row r="878" s="2" customFormat="1" ht="16.5" customHeight="1">
      <c r="A878" s="35"/>
      <c r="B878" s="36"/>
      <c r="C878" s="182" t="s">
        <v>821</v>
      </c>
      <c r="D878" s="182" t="s">
        <v>118</v>
      </c>
      <c r="E878" s="183" t="s">
        <v>1513</v>
      </c>
      <c r="F878" s="184" t="s">
        <v>1514</v>
      </c>
      <c r="G878" s="185" t="s">
        <v>1490</v>
      </c>
      <c r="H878" s="186">
        <v>30</v>
      </c>
      <c r="I878" s="187"/>
      <c r="J878" s="188">
        <f>ROUND(I878*H878,2)</f>
        <v>0</v>
      </c>
      <c r="K878" s="184" t="s">
        <v>122</v>
      </c>
      <c r="L878" s="41"/>
      <c r="M878" s="189" t="s">
        <v>19</v>
      </c>
      <c r="N878" s="190" t="s">
        <v>43</v>
      </c>
      <c r="O878" s="81"/>
      <c r="P878" s="191">
        <f>O878*H878</f>
        <v>0</v>
      </c>
      <c r="Q878" s="191">
        <v>0</v>
      </c>
      <c r="R878" s="191">
        <f>Q878*H878</f>
        <v>0</v>
      </c>
      <c r="S878" s="191">
        <v>0</v>
      </c>
      <c r="T878" s="192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93" t="s">
        <v>123</v>
      </c>
      <c r="AT878" s="193" t="s">
        <v>118</v>
      </c>
      <c r="AU878" s="193" t="s">
        <v>72</v>
      </c>
      <c r="AY878" s="14" t="s">
        <v>124</v>
      </c>
      <c r="BE878" s="194">
        <f>IF(N878="základní",J878,0)</f>
        <v>0</v>
      </c>
      <c r="BF878" s="194">
        <f>IF(N878="snížená",J878,0)</f>
        <v>0</v>
      </c>
      <c r="BG878" s="194">
        <f>IF(N878="zákl. přenesená",J878,0)</f>
        <v>0</v>
      </c>
      <c r="BH878" s="194">
        <f>IF(N878="sníž. přenesená",J878,0)</f>
        <v>0</v>
      </c>
      <c r="BI878" s="194">
        <f>IF(N878="nulová",J878,0)</f>
        <v>0</v>
      </c>
      <c r="BJ878" s="14" t="s">
        <v>79</v>
      </c>
      <c r="BK878" s="194">
        <f>ROUND(I878*H878,2)</f>
        <v>0</v>
      </c>
      <c r="BL878" s="14" t="s">
        <v>123</v>
      </c>
      <c r="BM878" s="193" t="s">
        <v>1515</v>
      </c>
    </row>
    <row r="879" s="2" customFormat="1">
      <c r="A879" s="35"/>
      <c r="B879" s="36"/>
      <c r="C879" s="37"/>
      <c r="D879" s="195" t="s">
        <v>125</v>
      </c>
      <c r="E879" s="37"/>
      <c r="F879" s="196" t="s">
        <v>1514</v>
      </c>
      <c r="G879" s="37"/>
      <c r="H879" s="37"/>
      <c r="I879" s="197"/>
      <c r="J879" s="37"/>
      <c r="K879" s="37"/>
      <c r="L879" s="41"/>
      <c r="M879" s="198"/>
      <c r="N879" s="199"/>
      <c r="O879" s="81"/>
      <c r="P879" s="81"/>
      <c r="Q879" s="81"/>
      <c r="R879" s="81"/>
      <c r="S879" s="81"/>
      <c r="T879" s="82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T879" s="14" t="s">
        <v>125</v>
      </c>
      <c r="AU879" s="14" t="s">
        <v>72</v>
      </c>
    </row>
    <row r="880" s="2" customFormat="1" ht="16.5" customHeight="1">
      <c r="A880" s="35"/>
      <c r="B880" s="36"/>
      <c r="C880" s="182" t="s">
        <v>1516</v>
      </c>
      <c r="D880" s="182" t="s">
        <v>118</v>
      </c>
      <c r="E880" s="183" t="s">
        <v>1517</v>
      </c>
      <c r="F880" s="184" t="s">
        <v>1518</v>
      </c>
      <c r="G880" s="185" t="s">
        <v>1490</v>
      </c>
      <c r="H880" s="186">
        <v>20</v>
      </c>
      <c r="I880" s="187"/>
      <c r="J880" s="188">
        <f>ROUND(I880*H880,2)</f>
        <v>0</v>
      </c>
      <c r="K880" s="184" t="s">
        <v>122</v>
      </c>
      <c r="L880" s="41"/>
      <c r="M880" s="189" t="s">
        <v>19</v>
      </c>
      <c r="N880" s="190" t="s">
        <v>43</v>
      </c>
      <c r="O880" s="81"/>
      <c r="P880" s="191">
        <f>O880*H880</f>
        <v>0</v>
      </c>
      <c r="Q880" s="191">
        <v>0</v>
      </c>
      <c r="R880" s="191">
        <f>Q880*H880</f>
        <v>0</v>
      </c>
      <c r="S880" s="191">
        <v>0</v>
      </c>
      <c r="T880" s="192">
        <f>S880*H880</f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193" t="s">
        <v>123</v>
      </c>
      <c r="AT880" s="193" t="s">
        <v>118</v>
      </c>
      <c r="AU880" s="193" t="s">
        <v>72</v>
      </c>
      <c r="AY880" s="14" t="s">
        <v>124</v>
      </c>
      <c r="BE880" s="194">
        <f>IF(N880="základní",J880,0)</f>
        <v>0</v>
      </c>
      <c r="BF880" s="194">
        <f>IF(N880="snížená",J880,0)</f>
        <v>0</v>
      </c>
      <c r="BG880" s="194">
        <f>IF(N880="zákl. přenesená",J880,0)</f>
        <v>0</v>
      </c>
      <c r="BH880" s="194">
        <f>IF(N880="sníž. přenesená",J880,0)</f>
        <v>0</v>
      </c>
      <c r="BI880" s="194">
        <f>IF(N880="nulová",J880,0)</f>
        <v>0</v>
      </c>
      <c r="BJ880" s="14" t="s">
        <v>79</v>
      </c>
      <c r="BK880" s="194">
        <f>ROUND(I880*H880,2)</f>
        <v>0</v>
      </c>
      <c r="BL880" s="14" t="s">
        <v>123</v>
      </c>
      <c r="BM880" s="193" t="s">
        <v>1519</v>
      </c>
    </row>
    <row r="881" s="2" customFormat="1">
      <c r="A881" s="35"/>
      <c r="B881" s="36"/>
      <c r="C881" s="37"/>
      <c r="D881" s="195" t="s">
        <v>125</v>
      </c>
      <c r="E881" s="37"/>
      <c r="F881" s="196" t="s">
        <v>1518</v>
      </c>
      <c r="G881" s="37"/>
      <c r="H881" s="37"/>
      <c r="I881" s="197"/>
      <c r="J881" s="37"/>
      <c r="K881" s="37"/>
      <c r="L881" s="41"/>
      <c r="M881" s="198"/>
      <c r="N881" s="199"/>
      <c r="O881" s="81"/>
      <c r="P881" s="81"/>
      <c r="Q881" s="81"/>
      <c r="R881" s="81"/>
      <c r="S881" s="81"/>
      <c r="T881" s="82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T881" s="14" t="s">
        <v>125</v>
      </c>
      <c r="AU881" s="14" t="s">
        <v>72</v>
      </c>
    </row>
    <row r="882" s="2" customFormat="1" ht="16.5" customHeight="1">
      <c r="A882" s="35"/>
      <c r="B882" s="36"/>
      <c r="C882" s="182" t="s">
        <v>825</v>
      </c>
      <c r="D882" s="182" t="s">
        <v>118</v>
      </c>
      <c r="E882" s="183" t="s">
        <v>1520</v>
      </c>
      <c r="F882" s="184" t="s">
        <v>1521</v>
      </c>
      <c r="G882" s="185" t="s">
        <v>1490</v>
      </c>
      <c r="H882" s="186">
        <v>30</v>
      </c>
      <c r="I882" s="187"/>
      <c r="J882" s="188">
        <f>ROUND(I882*H882,2)</f>
        <v>0</v>
      </c>
      <c r="K882" s="184" t="s">
        <v>122</v>
      </c>
      <c r="L882" s="41"/>
      <c r="M882" s="189" t="s">
        <v>19</v>
      </c>
      <c r="N882" s="190" t="s">
        <v>43</v>
      </c>
      <c r="O882" s="81"/>
      <c r="P882" s="191">
        <f>O882*H882</f>
        <v>0</v>
      </c>
      <c r="Q882" s="191">
        <v>0</v>
      </c>
      <c r="R882" s="191">
        <f>Q882*H882</f>
        <v>0</v>
      </c>
      <c r="S882" s="191">
        <v>0</v>
      </c>
      <c r="T882" s="192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93" t="s">
        <v>123</v>
      </c>
      <c r="AT882" s="193" t="s">
        <v>118</v>
      </c>
      <c r="AU882" s="193" t="s">
        <v>72</v>
      </c>
      <c r="AY882" s="14" t="s">
        <v>124</v>
      </c>
      <c r="BE882" s="194">
        <f>IF(N882="základní",J882,0)</f>
        <v>0</v>
      </c>
      <c r="BF882" s="194">
        <f>IF(N882="snížená",J882,0)</f>
        <v>0</v>
      </c>
      <c r="BG882" s="194">
        <f>IF(N882="zákl. přenesená",J882,0)</f>
        <v>0</v>
      </c>
      <c r="BH882" s="194">
        <f>IF(N882="sníž. přenesená",J882,0)</f>
        <v>0</v>
      </c>
      <c r="BI882" s="194">
        <f>IF(N882="nulová",J882,0)</f>
        <v>0</v>
      </c>
      <c r="BJ882" s="14" t="s">
        <v>79</v>
      </c>
      <c r="BK882" s="194">
        <f>ROUND(I882*H882,2)</f>
        <v>0</v>
      </c>
      <c r="BL882" s="14" t="s">
        <v>123</v>
      </c>
      <c r="BM882" s="193" t="s">
        <v>1522</v>
      </c>
    </row>
    <row r="883" s="2" customFormat="1">
      <c r="A883" s="35"/>
      <c r="B883" s="36"/>
      <c r="C883" s="37"/>
      <c r="D883" s="195" t="s">
        <v>125</v>
      </c>
      <c r="E883" s="37"/>
      <c r="F883" s="196" t="s">
        <v>1521</v>
      </c>
      <c r="G883" s="37"/>
      <c r="H883" s="37"/>
      <c r="I883" s="197"/>
      <c r="J883" s="37"/>
      <c r="K883" s="37"/>
      <c r="L883" s="41"/>
      <c r="M883" s="198"/>
      <c r="N883" s="199"/>
      <c r="O883" s="81"/>
      <c r="P883" s="81"/>
      <c r="Q883" s="81"/>
      <c r="R883" s="81"/>
      <c r="S883" s="81"/>
      <c r="T883" s="82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T883" s="14" t="s">
        <v>125</v>
      </c>
      <c r="AU883" s="14" t="s">
        <v>72</v>
      </c>
    </row>
    <row r="884" s="2" customFormat="1" ht="16.5" customHeight="1">
      <c r="A884" s="35"/>
      <c r="B884" s="36"/>
      <c r="C884" s="182" t="s">
        <v>1523</v>
      </c>
      <c r="D884" s="182" t="s">
        <v>118</v>
      </c>
      <c r="E884" s="183" t="s">
        <v>1524</v>
      </c>
      <c r="F884" s="184" t="s">
        <v>1525</v>
      </c>
      <c r="G884" s="185" t="s">
        <v>1490</v>
      </c>
      <c r="H884" s="186">
        <v>40</v>
      </c>
      <c r="I884" s="187"/>
      <c r="J884" s="188">
        <f>ROUND(I884*H884,2)</f>
        <v>0</v>
      </c>
      <c r="K884" s="184" t="s">
        <v>122</v>
      </c>
      <c r="L884" s="41"/>
      <c r="M884" s="189" t="s">
        <v>19</v>
      </c>
      <c r="N884" s="190" t="s">
        <v>43</v>
      </c>
      <c r="O884" s="81"/>
      <c r="P884" s="191">
        <f>O884*H884</f>
        <v>0</v>
      </c>
      <c r="Q884" s="191">
        <v>0</v>
      </c>
      <c r="R884" s="191">
        <f>Q884*H884</f>
        <v>0</v>
      </c>
      <c r="S884" s="191">
        <v>0</v>
      </c>
      <c r="T884" s="192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93" t="s">
        <v>123</v>
      </c>
      <c r="AT884" s="193" t="s">
        <v>118</v>
      </c>
      <c r="AU884" s="193" t="s">
        <v>72</v>
      </c>
      <c r="AY884" s="14" t="s">
        <v>124</v>
      </c>
      <c r="BE884" s="194">
        <f>IF(N884="základní",J884,0)</f>
        <v>0</v>
      </c>
      <c r="BF884" s="194">
        <f>IF(N884="snížená",J884,0)</f>
        <v>0</v>
      </c>
      <c r="BG884" s="194">
        <f>IF(N884="zákl. přenesená",J884,0)</f>
        <v>0</v>
      </c>
      <c r="BH884" s="194">
        <f>IF(N884="sníž. přenesená",J884,0)</f>
        <v>0</v>
      </c>
      <c r="BI884" s="194">
        <f>IF(N884="nulová",J884,0)</f>
        <v>0</v>
      </c>
      <c r="BJ884" s="14" t="s">
        <v>79</v>
      </c>
      <c r="BK884" s="194">
        <f>ROUND(I884*H884,2)</f>
        <v>0</v>
      </c>
      <c r="BL884" s="14" t="s">
        <v>123</v>
      </c>
      <c r="BM884" s="193" t="s">
        <v>1526</v>
      </c>
    </row>
    <row r="885" s="2" customFormat="1">
      <c r="A885" s="35"/>
      <c r="B885" s="36"/>
      <c r="C885" s="37"/>
      <c r="D885" s="195" t="s">
        <v>125</v>
      </c>
      <c r="E885" s="37"/>
      <c r="F885" s="196" t="s">
        <v>1525</v>
      </c>
      <c r="G885" s="37"/>
      <c r="H885" s="37"/>
      <c r="I885" s="197"/>
      <c r="J885" s="37"/>
      <c r="K885" s="37"/>
      <c r="L885" s="41"/>
      <c r="M885" s="198"/>
      <c r="N885" s="199"/>
      <c r="O885" s="81"/>
      <c r="P885" s="81"/>
      <c r="Q885" s="81"/>
      <c r="R885" s="81"/>
      <c r="S885" s="81"/>
      <c r="T885" s="82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T885" s="14" t="s">
        <v>125</v>
      </c>
      <c r="AU885" s="14" t="s">
        <v>72</v>
      </c>
    </row>
    <row r="886" s="2" customFormat="1" ht="16.5" customHeight="1">
      <c r="A886" s="35"/>
      <c r="B886" s="36"/>
      <c r="C886" s="182" t="s">
        <v>828</v>
      </c>
      <c r="D886" s="182" t="s">
        <v>118</v>
      </c>
      <c r="E886" s="183" t="s">
        <v>1527</v>
      </c>
      <c r="F886" s="184" t="s">
        <v>1528</v>
      </c>
      <c r="G886" s="185" t="s">
        <v>1490</v>
      </c>
      <c r="H886" s="186">
        <v>10</v>
      </c>
      <c r="I886" s="187"/>
      <c r="J886" s="188">
        <f>ROUND(I886*H886,2)</f>
        <v>0</v>
      </c>
      <c r="K886" s="184" t="s">
        <v>122</v>
      </c>
      <c r="L886" s="41"/>
      <c r="M886" s="189" t="s">
        <v>19</v>
      </c>
      <c r="N886" s="190" t="s">
        <v>43</v>
      </c>
      <c r="O886" s="81"/>
      <c r="P886" s="191">
        <f>O886*H886</f>
        <v>0</v>
      </c>
      <c r="Q886" s="191">
        <v>0</v>
      </c>
      <c r="R886" s="191">
        <f>Q886*H886</f>
        <v>0</v>
      </c>
      <c r="S886" s="191">
        <v>0</v>
      </c>
      <c r="T886" s="192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193" t="s">
        <v>123</v>
      </c>
      <c r="AT886" s="193" t="s">
        <v>118</v>
      </c>
      <c r="AU886" s="193" t="s">
        <v>72</v>
      </c>
      <c r="AY886" s="14" t="s">
        <v>124</v>
      </c>
      <c r="BE886" s="194">
        <f>IF(N886="základní",J886,0)</f>
        <v>0</v>
      </c>
      <c r="BF886" s="194">
        <f>IF(N886="snížená",J886,0)</f>
        <v>0</v>
      </c>
      <c r="BG886" s="194">
        <f>IF(N886="zákl. přenesená",J886,0)</f>
        <v>0</v>
      </c>
      <c r="BH886" s="194">
        <f>IF(N886="sníž. přenesená",J886,0)</f>
        <v>0</v>
      </c>
      <c r="BI886" s="194">
        <f>IF(N886="nulová",J886,0)</f>
        <v>0</v>
      </c>
      <c r="BJ886" s="14" t="s">
        <v>79</v>
      </c>
      <c r="BK886" s="194">
        <f>ROUND(I886*H886,2)</f>
        <v>0</v>
      </c>
      <c r="BL886" s="14" t="s">
        <v>123</v>
      </c>
      <c r="BM886" s="193" t="s">
        <v>1529</v>
      </c>
    </row>
    <row r="887" s="2" customFormat="1">
      <c r="A887" s="35"/>
      <c r="B887" s="36"/>
      <c r="C887" s="37"/>
      <c r="D887" s="195" t="s">
        <v>125</v>
      </c>
      <c r="E887" s="37"/>
      <c r="F887" s="196" t="s">
        <v>1528</v>
      </c>
      <c r="G887" s="37"/>
      <c r="H887" s="37"/>
      <c r="I887" s="197"/>
      <c r="J887" s="37"/>
      <c r="K887" s="37"/>
      <c r="L887" s="41"/>
      <c r="M887" s="198"/>
      <c r="N887" s="199"/>
      <c r="O887" s="81"/>
      <c r="P887" s="81"/>
      <c r="Q887" s="81"/>
      <c r="R887" s="81"/>
      <c r="S887" s="81"/>
      <c r="T887" s="82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T887" s="14" t="s">
        <v>125</v>
      </c>
      <c r="AU887" s="14" t="s">
        <v>72</v>
      </c>
    </row>
    <row r="888" s="2" customFormat="1" ht="24.15" customHeight="1">
      <c r="A888" s="35"/>
      <c r="B888" s="36"/>
      <c r="C888" s="182" t="s">
        <v>1530</v>
      </c>
      <c r="D888" s="182" t="s">
        <v>118</v>
      </c>
      <c r="E888" s="183" t="s">
        <v>1531</v>
      </c>
      <c r="F888" s="184" t="s">
        <v>1532</v>
      </c>
      <c r="G888" s="185" t="s">
        <v>1490</v>
      </c>
      <c r="H888" s="186">
        <v>6</v>
      </c>
      <c r="I888" s="187"/>
      <c r="J888" s="188">
        <f>ROUND(I888*H888,2)</f>
        <v>0</v>
      </c>
      <c r="K888" s="184" t="s">
        <v>122</v>
      </c>
      <c r="L888" s="41"/>
      <c r="M888" s="189" t="s">
        <v>19</v>
      </c>
      <c r="N888" s="190" t="s">
        <v>43</v>
      </c>
      <c r="O888" s="81"/>
      <c r="P888" s="191">
        <f>O888*H888</f>
        <v>0</v>
      </c>
      <c r="Q888" s="191">
        <v>0</v>
      </c>
      <c r="R888" s="191">
        <f>Q888*H888</f>
        <v>0</v>
      </c>
      <c r="S888" s="191">
        <v>0</v>
      </c>
      <c r="T888" s="192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193" t="s">
        <v>123</v>
      </c>
      <c r="AT888" s="193" t="s">
        <v>118</v>
      </c>
      <c r="AU888" s="193" t="s">
        <v>72</v>
      </c>
      <c r="AY888" s="14" t="s">
        <v>124</v>
      </c>
      <c r="BE888" s="194">
        <f>IF(N888="základní",J888,0)</f>
        <v>0</v>
      </c>
      <c r="BF888" s="194">
        <f>IF(N888="snížená",J888,0)</f>
        <v>0</v>
      </c>
      <c r="BG888" s="194">
        <f>IF(N888="zákl. přenesená",J888,0)</f>
        <v>0</v>
      </c>
      <c r="BH888" s="194">
        <f>IF(N888="sníž. přenesená",J888,0)</f>
        <v>0</v>
      </c>
      <c r="BI888" s="194">
        <f>IF(N888="nulová",J888,0)</f>
        <v>0</v>
      </c>
      <c r="BJ888" s="14" t="s">
        <v>79</v>
      </c>
      <c r="BK888" s="194">
        <f>ROUND(I888*H888,2)</f>
        <v>0</v>
      </c>
      <c r="BL888" s="14" t="s">
        <v>123</v>
      </c>
      <c r="BM888" s="193" t="s">
        <v>1533</v>
      </c>
    </row>
    <row r="889" s="2" customFormat="1">
      <c r="A889" s="35"/>
      <c r="B889" s="36"/>
      <c r="C889" s="37"/>
      <c r="D889" s="195" t="s">
        <v>125</v>
      </c>
      <c r="E889" s="37"/>
      <c r="F889" s="196" t="s">
        <v>1532</v>
      </c>
      <c r="G889" s="37"/>
      <c r="H889" s="37"/>
      <c r="I889" s="197"/>
      <c r="J889" s="37"/>
      <c r="K889" s="37"/>
      <c r="L889" s="41"/>
      <c r="M889" s="198"/>
      <c r="N889" s="199"/>
      <c r="O889" s="81"/>
      <c r="P889" s="81"/>
      <c r="Q889" s="81"/>
      <c r="R889" s="81"/>
      <c r="S889" s="81"/>
      <c r="T889" s="82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T889" s="14" t="s">
        <v>125</v>
      </c>
      <c r="AU889" s="14" t="s">
        <v>72</v>
      </c>
    </row>
    <row r="890" s="2" customFormat="1" ht="24.15" customHeight="1">
      <c r="A890" s="35"/>
      <c r="B890" s="36"/>
      <c r="C890" s="182" t="s">
        <v>832</v>
      </c>
      <c r="D890" s="182" t="s">
        <v>118</v>
      </c>
      <c r="E890" s="183" t="s">
        <v>1534</v>
      </c>
      <c r="F890" s="184" t="s">
        <v>1535</v>
      </c>
      <c r="G890" s="185" t="s">
        <v>1490</v>
      </c>
      <c r="H890" s="186">
        <v>20</v>
      </c>
      <c r="I890" s="187"/>
      <c r="J890" s="188">
        <f>ROUND(I890*H890,2)</f>
        <v>0</v>
      </c>
      <c r="K890" s="184" t="s">
        <v>122</v>
      </c>
      <c r="L890" s="41"/>
      <c r="M890" s="189" t="s">
        <v>19</v>
      </c>
      <c r="N890" s="190" t="s">
        <v>43</v>
      </c>
      <c r="O890" s="81"/>
      <c r="P890" s="191">
        <f>O890*H890</f>
        <v>0</v>
      </c>
      <c r="Q890" s="191">
        <v>0</v>
      </c>
      <c r="R890" s="191">
        <f>Q890*H890</f>
        <v>0</v>
      </c>
      <c r="S890" s="191">
        <v>0</v>
      </c>
      <c r="T890" s="192">
        <f>S890*H890</f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93" t="s">
        <v>123</v>
      </c>
      <c r="AT890" s="193" t="s">
        <v>118</v>
      </c>
      <c r="AU890" s="193" t="s">
        <v>72</v>
      </c>
      <c r="AY890" s="14" t="s">
        <v>124</v>
      </c>
      <c r="BE890" s="194">
        <f>IF(N890="základní",J890,0)</f>
        <v>0</v>
      </c>
      <c r="BF890" s="194">
        <f>IF(N890="snížená",J890,0)</f>
        <v>0</v>
      </c>
      <c r="BG890" s="194">
        <f>IF(N890="zákl. přenesená",J890,0)</f>
        <v>0</v>
      </c>
      <c r="BH890" s="194">
        <f>IF(N890="sníž. přenesená",J890,0)</f>
        <v>0</v>
      </c>
      <c r="BI890" s="194">
        <f>IF(N890="nulová",J890,0)</f>
        <v>0</v>
      </c>
      <c r="BJ890" s="14" t="s">
        <v>79</v>
      </c>
      <c r="BK890" s="194">
        <f>ROUND(I890*H890,2)</f>
        <v>0</v>
      </c>
      <c r="BL890" s="14" t="s">
        <v>123</v>
      </c>
      <c r="BM890" s="193" t="s">
        <v>1536</v>
      </c>
    </row>
    <row r="891" s="2" customFormat="1">
      <c r="A891" s="35"/>
      <c r="B891" s="36"/>
      <c r="C891" s="37"/>
      <c r="D891" s="195" t="s">
        <v>125</v>
      </c>
      <c r="E891" s="37"/>
      <c r="F891" s="196" t="s">
        <v>1535</v>
      </c>
      <c r="G891" s="37"/>
      <c r="H891" s="37"/>
      <c r="I891" s="197"/>
      <c r="J891" s="37"/>
      <c r="K891" s="37"/>
      <c r="L891" s="41"/>
      <c r="M891" s="198"/>
      <c r="N891" s="199"/>
      <c r="O891" s="81"/>
      <c r="P891" s="81"/>
      <c r="Q891" s="81"/>
      <c r="R891" s="81"/>
      <c r="S891" s="81"/>
      <c r="T891" s="82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T891" s="14" t="s">
        <v>125</v>
      </c>
      <c r="AU891" s="14" t="s">
        <v>72</v>
      </c>
    </row>
    <row r="892" s="2" customFormat="1" ht="24.15" customHeight="1">
      <c r="A892" s="35"/>
      <c r="B892" s="36"/>
      <c r="C892" s="182" t="s">
        <v>1537</v>
      </c>
      <c r="D892" s="182" t="s">
        <v>118</v>
      </c>
      <c r="E892" s="183" t="s">
        <v>1538</v>
      </c>
      <c r="F892" s="184" t="s">
        <v>1539</v>
      </c>
      <c r="G892" s="185" t="s">
        <v>1490</v>
      </c>
      <c r="H892" s="186">
        <v>40</v>
      </c>
      <c r="I892" s="187"/>
      <c r="J892" s="188">
        <f>ROUND(I892*H892,2)</f>
        <v>0</v>
      </c>
      <c r="K892" s="184" t="s">
        <v>122</v>
      </c>
      <c r="L892" s="41"/>
      <c r="M892" s="189" t="s">
        <v>19</v>
      </c>
      <c r="N892" s="190" t="s">
        <v>43</v>
      </c>
      <c r="O892" s="81"/>
      <c r="P892" s="191">
        <f>O892*H892</f>
        <v>0</v>
      </c>
      <c r="Q892" s="191">
        <v>0</v>
      </c>
      <c r="R892" s="191">
        <f>Q892*H892</f>
        <v>0</v>
      </c>
      <c r="S892" s="191">
        <v>0</v>
      </c>
      <c r="T892" s="192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193" t="s">
        <v>123</v>
      </c>
      <c r="AT892" s="193" t="s">
        <v>118</v>
      </c>
      <c r="AU892" s="193" t="s">
        <v>72</v>
      </c>
      <c r="AY892" s="14" t="s">
        <v>124</v>
      </c>
      <c r="BE892" s="194">
        <f>IF(N892="základní",J892,0)</f>
        <v>0</v>
      </c>
      <c r="BF892" s="194">
        <f>IF(N892="snížená",J892,0)</f>
        <v>0</v>
      </c>
      <c r="BG892" s="194">
        <f>IF(N892="zákl. přenesená",J892,0)</f>
        <v>0</v>
      </c>
      <c r="BH892" s="194">
        <f>IF(N892="sníž. přenesená",J892,0)</f>
        <v>0</v>
      </c>
      <c r="BI892" s="194">
        <f>IF(N892="nulová",J892,0)</f>
        <v>0</v>
      </c>
      <c r="BJ892" s="14" t="s">
        <v>79</v>
      </c>
      <c r="BK892" s="194">
        <f>ROUND(I892*H892,2)</f>
        <v>0</v>
      </c>
      <c r="BL892" s="14" t="s">
        <v>123</v>
      </c>
      <c r="BM892" s="193" t="s">
        <v>1540</v>
      </c>
    </row>
    <row r="893" s="2" customFormat="1">
      <c r="A893" s="35"/>
      <c r="B893" s="36"/>
      <c r="C893" s="37"/>
      <c r="D893" s="195" t="s">
        <v>125</v>
      </c>
      <c r="E893" s="37"/>
      <c r="F893" s="196" t="s">
        <v>1539</v>
      </c>
      <c r="G893" s="37"/>
      <c r="H893" s="37"/>
      <c r="I893" s="197"/>
      <c r="J893" s="37"/>
      <c r="K893" s="37"/>
      <c r="L893" s="41"/>
      <c r="M893" s="198"/>
      <c r="N893" s="199"/>
      <c r="O893" s="81"/>
      <c r="P893" s="81"/>
      <c r="Q893" s="81"/>
      <c r="R893" s="81"/>
      <c r="S893" s="81"/>
      <c r="T893" s="82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T893" s="14" t="s">
        <v>125</v>
      </c>
      <c r="AU893" s="14" t="s">
        <v>72</v>
      </c>
    </row>
    <row r="894" s="2" customFormat="1" ht="24.15" customHeight="1">
      <c r="A894" s="35"/>
      <c r="B894" s="36"/>
      <c r="C894" s="182" t="s">
        <v>835</v>
      </c>
      <c r="D894" s="182" t="s">
        <v>118</v>
      </c>
      <c r="E894" s="183" t="s">
        <v>1541</v>
      </c>
      <c r="F894" s="184" t="s">
        <v>1542</v>
      </c>
      <c r="G894" s="185" t="s">
        <v>1490</v>
      </c>
      <c r="H894" s="186">
        <v>4</v>
      </c>
      <c r="I894" s="187"/>
      <c r="J894" s="188">
        <f>ROUND(I894*H894,2)</f>
        <v>0</v>
      </c>
      <c r="K894" s="184" t="s">
        <v>122</v>
      </c>
      <c r="L894" s="41"/>
      <c r="M894" s="189" t="s">
        <v>19</v>
      </c>
      <c r="N894" s="190" t="s">
        <v>43</v>
      </c>
      <c r="O894" s="81"/>
      <c r="P894" s="191">
        <f>O894*H894</f>
        <v>0</v>
      </c>
      <c r="Q894" s="191">
        <v>0</v>
      </c>
      <c r="R894" s="191">
        <f>Q894*H894</f>
        <v>0</v>
      </c>
      <c r="S894" s="191">
        <v>0</v>
      </c>
      <c r="T894" s="192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193" t="s">
        <v>123</v>
      </c>
      <c r="AT894" s="193" t="s">
        <v>118</v>
      </c>
      <c r="AU894" s="193" t="s">
        <v>72</v>
      </c>
      <c r="AY894" s="14" t="s">
        <v>124</v>
      </c>
      <c r="BE894" s="194">
        <f>IF(N894="základní",J894,0)</f>
        <v>0</v>
      </c>
      <c r="BF894" s="194">
        <f>IF(N894="snížená",J894,0)</f>
        <v>0</v>
      </c>
      <c r="BG894" s="194">
        <f>IF(N894="zákl. přenesená",J894,0)</f>
        <v>0</v>
      </c>
      <c r="BH894" s="194">
        <f>IF(N894="sníž. přenesená",J894,0)</f>
        <v>0</v>
      </c>
      <c r="BI894" s="194">
        <f>IF(N894="nulová",J894,0)</f>
        <v>0</v>
      </c>
      <c r="BJ894" s="14" t="s">
        <v>79</v>
      </c>
      <c r="BK894" s="194">
        <f>ROUND(I894*H894,2)</f>
        <v>0</v>
      </c>
      <c r="BL894" s="14" t="s">
        <v>123</v>
      </c>
      <c r="BM894" s="193" t="s">
        <v>1543</v>
      </c>
    </row>
    <row r="895" s="2" customFormat="1">
      <c r="A895" s="35"/>
      <c r="B895" s="36"/>
      <c r="C895" s="37"/>
      <c r="D895" s="195" t="s">
        <v>125</v>
      </c>
      <c r="E895" s="37"/>
      <c r="F895" s="196" t="s">
        <v>1542</v>
      </c>
      <c r="G895" s="37"/>
      <c r="H895" s="37"/>
      <c r="I895" s="197"/>
      <c r="J895" s="37"/>
      <c r="K895" s="37"/>
      <c r="L895" s="41"/>
      <c r="M895" s="198"/>
      <c r="N895" s="199"/>
      <c r="O895" s="81"/>
      <c r="P895" s="81"/>
      <c r="Q895" s="81"/>
      <c r="R895" s="81"/>
      <c r="S895" s="81"/>
      <c r="T895" s="82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T895" s="14" t="s">
        <v>125</v>
      </c>
      <c r="AU895" s="14" t="s">
        <v>72</v>
      </c>
    </row>
    <row r="896" s="2" customFormat="1" ht="24.15" customHeight="1">
      <c r="A896" s="35"/>
      <c r="B896" s="36"/>
      <c r="C896" s="182" t="s">
        <v>1544</v>
      </c>
      <c r="D896" s="182" t="s">
        <v>118</v>
      </c>
      <c r="E896" s="183" t="s">
        <v>1545</v>
      </c>
      <c r="F896" s="184" t="s">
        <v>1546</v>
      </c>
      <c r="G896" s="185" t="s">
        <v>1490</v>
      </c>
      <c r="H896" s="186">
        <v>10</v>
      </c>
      <c r="I896" s="187"/>
      <c r="J896" s="188">
        <f>ROUND(I896*H896,2)</f>
        <v>0</v>
      </c>
      <c r="K896" s="184" t="s">
        <v>122</v>
      </c>
      <c r="L896" s="41"/>
      <c r="M896" s="189" t="s">
        <v>19</v>
      </c>
      <c r="N896" s="190" t="s">
        <v>43</v>
      </c>
      <c r="O896" s="81"/>
      <c r="P896" s="191">
        <f>O896*H896</f>
        <v>0</v>
      </c>
      <c r="Q896" s="191">
        <v>0</v>
      </c>
      <c r="R896" s="191">
        <f>Q896*H896</f>
        <v>0</v>
      </c>
      <c r="S896" s="191">
        <v>0</v>
      </c>
      <c r="T896" s="192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93" t="s">
        <v>123</v>
      </c>
      <c r="AT896" s="193" t="s">
        <v>118</v>
      </c>
      <c r="AU896" s="193" t="s">
        <v>72</v>
      </c>
      <c r="AY896" s="14" t="s">
        <v>124</v>
      </c>
      <c r="BE896" s="194">
        <f>IF(N896="základní",J896,0)</f>
        <v>0</v>
      </c>
      <c r="BF896" s="194">
        <f>IF(N896="snížená",J896,0)</f>
        <v>0</v>
      </c>
      <c r="BG896" s="194">
        <f>IF(N896="zákl. přenesená",J896,0)</f>
        <v>0</v>
      </c>
      <c r="BH896" s="194">
        <f>IF(N896="sníž. přenesená",J896,0)</f>
        <v>0</v>
      </c>
      <c r="BI896" s="194">
        <f>IF(N896="nulová",J896,0)</f>
        <v>0</v>
      </c>
      <c r="BJ896" s="14" t="s">
        <v>79</v>
      </c>
      <c r="BK896" s="194">
        <f>ROUND(I896*H896,2)</f>
        <v>0</v>
      </c>
      <c r="BL896" s="14" t="s">
        <v>123</v>
      </c>
      <c r="BM896" s="193" t="s">
        <v>1547</v>
      </c>
    </row>
    <row r="897" s="2" customFormat="1">
      <c r="A897" s="35"/>
      <c r="B897" s="36"/>
      <c r="C897" s="37"/>
      <c r="D897" s="195" t="s">
        <v>125</v>
      </c>
      <c r="E897" s="37"/>
      <c r="F897" s="196" t="s">
        <v>1546</v>
      </c>
      <c r="G897" s="37"/>
      <c r="H897" s="37"/>
      <c r="I897" s="197"/>
      <c r="J897" s="37"/>
      <c r="K897" s="37"/>
      <c r="L897" s="41"/>
      <c r="M897" s="198"/>
      <c r="N897" s="199"/>
      <c r="O897" s="81"/>
      <c r="P897" s="81"/>
      <c r="Q897" s="81"/>
      <c r="R897" s="81"/>
      <c r="S897" s="81"/>
      <c r="T897" s="82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T897" s="14" t="s">
        <v>125</v>
      </c>
      <c r="AU897" s="14" t="s">
        <v>72</v>
      </c>
    </row>
    <row r="898" s="2" customFormat="1" ht="24.15" customHeight="1">
      <c r="A898" s="35"/>
      <c r="B898" s="36"/>
      <c r="C898" s="182" t="s">
        <v>839</v>
      </c>
      <c r="D898" s="182" t="s">
        <v>118</v>
      </c>
      <c r="E898" s="183" t="s">
        <v>1548</v>
      </c>
      <c r="F898" s="184" t="s">
        <v>1549</v>
      </c>
      <c r="G898" s="185" t="s">
        <v>1490</v>
      </c>
      <c r="H898" s="186">
        <v>10</v>
      </c>
      <c r="I898" s="187"/>
      <c r="J898" s="188">
        <f>ROUND(I898*H898,2)</f>
        <v>0</v>
      </c>
      <c r="K898" s="184" t="s">
        <v>122</v>
      </c>
      <c r="L898" s="41"/>
      <c r="M898" s="189" t="s">
        <v>19</v>
      </c>
      <c r="N898" s="190" t="s">
        <v>43</v>
      </c>
      <c r="O898" s="81"/>
      <c r="P898" s="191">
        <f>O898*H898</f>
        <v>0</v>
      </c>
      <c r="Q898" s="191">
        <v>0</v>
      </c>
      <c r="R898" s="191">
        <f>Q898*H898</f>
        <v>0</v>
      </c>
      <c r="S898" s="191">
        <v>0</v>
      </c>
      <c r="T898" s="192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193" t="s">
        <v>123</v>
      </c>
      <c r="AT898" s="193" t="s">
        <v>118</v>
      </c>
      <c r="AU898" s="193" t="s">
        <v>72</v>
      </c>
      <c r="AY898" s="14" t="s">
        <v>124</v>
      </c>
      <c r="BE898" s="194">
        <f>IF(N898="základní",J898,0)</f>
        <v>0</v>
      </c>
      <c r="BF898" s="194">
        <f>IF(N898="snížená",J898,0)</f>
        <v>0</v>
      </c>
      <c r="BG898" s="194">
        <f>IF(N898="zákl. přenesená",J898,0)</f>
        <v>0</v>
      </c>
      <c r="BH898" s="194">
        <f>IF(N898="sníž. přenesená",J898,0)</f>
        <v>0</v>
      </c>
      <c r="BI898" s="194">
        <f>IF(N898="nulová",J898,0)</f>
        <v>0</v>
      </c>
      <c r="BJ898" s="14" t="s">
        <v>79</v>
      </c>
      <c r="BK898" s="194">
        <f>ROUND(I898*H898,2)</f>
        <v>0</v>
      </c>
      <c r="BL898" s="14" t="s">
        <v>123</v>
      </c>
      <c r="BM898" s="193" t="s">
        <v>1550</v>
      </c>
    </row>
    <row r="899" s="2" customFormat="1">
      <c r="A899" s="35"/>
      <c r="B899" s="36"/>
      <c r="C899" s="37"/>
      <c r="D899" s="195" t="s">
        <v>125</v>
      </c>
      <c r="E899" s="37"/>
      <c r="F899" s="196" t="s">
        <v>1549</v>
      </c>
      <c r="G899" s="37"/>
      <c r="H899" s="37"/>
      <c r="I899" s="197"/>
      <c r="J899" s="37"/>
      <c r="K899" s="37"/>
      <c r="L899" s="41"/>
      <c r="M899" s="198"/>
      <c r="N899" s="199"/>
      <c r="O899" s="81"/>
      <c r="P899" s="81"/>
      <c r="Q899" s="81"/>
      <c r="R899" s="81"/>
      <c r="S899" s="81"/>
      <c r="T899" s="82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T899" s="14" t="s">
        <v>125</v>
      </c>
      <c r="AU899" s="14" t="s">
        <v>72</v>
      </c>
    </row>
    <row r="900" s="2" customFormat="1" ht="24.15" customHeight="1">
      <c r="A900" s="35"/>
      <c r="B900" s="36"/>
      <c r="C900" s="182" t="s">
        <v>1551</v>
      </c>
      <c r="D900" s="182" t="s">
        <v>118</v>
      </c>
      <c r="E900" s="183" t="s">
        <v>1552</v>
      </c>
      <c r="F900" s="184" t="s">
        <v>1553</v>
      </c>
      <c r="G900" s="185" t="s">
        <v>1490</v>
      </c>
      <c r="H900" s="186">
        <v>10</v>
      </c>
      <c r="I900" s="187"/>
      <c r="J900" s="188">
        <f>ROUND(I900*H900,2)</f>
        <v>0</v>
      </c>
      <c r="K900" s="184" t="s">
        <v>122</v>
      </c>
      <c r="L900" s="41"/>
      <c r="M900" s="189" t="s">
        <v>19</v>
      </c>
      <c r="N900" s="190" t="s">
        <v>43</v>
      </c>
      <c r="O900" s="81"/>
      <c r="P900" s="191">
        <f>O900*H900</f>
        <v>0</v>
      </c>
      <c r="Q900" s="191">
        <v>0</v>
      </c>
      <c r="R900" s="191">
        <f>Q900*H900</f>
        <v>0</v>
      </c>
      <c r="S900" s="191">
        <v>0</v>
      </c>
      <c r="T900" s="192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193" t="s">
        <v>123</v>
      </c>
      <c r="AT900" s="193" t="s">
        <v>118</v>
      </c>
      <c r="AU900" s="193" t="s">
        <v>72</v>
      </c>
      <c r="AY900" s="14" t="s">
        <v>124</v>
      </c>
      <c r="BE900" s="194">
        <f>IF(N900="základní",J900,0)</f>
        <v>0</v>
      </c>
      <c r="BF900" s="194">
        <f>IF(N900="snížená",J900,0)</f>
        <v>0</v>
      </c>
      <c r="BG900" s="194">
        <f>IF(N900="zákl. přenesená",J900,0)</f>
        <v>0</v>
      </c>
      <c r="BH900" s="194">
        <f>IF(N900="sníž. přenesená",J900,0)</f>
        <v>0</v>
      </c>
      <c r="BI900" s="194">
        <f>IF(N900="nulová",J900,0)</f>
        <v>0</v>
      </c>
      <c r="BJ900" s="14" t="s">
        <v>79</v>
      </c>
      <c r="BK900" s="194">
        <f>ROUND(I900*H900,2)</f>
        <v>0</v>
      </c>
      <c r="BL900" s="14" t="s">
        <v>123</v>
      </c>
      <c r="BM900" s="193" t="s">
        <v>1554</v>
      </c>
    </row>
    <row r="901" s="2" customFormat="1">
      <c r="A901" s="35"/>
      <c r="B901" s="36"/>
      <c r="C901" s="37"/>
      <c r="D901" s="195" t="s">
        <v>125</v>
      </c>
      <c r="E901" s="37"/>
      <c r="F901" s="196" t="s">
        <v>1553</v>
      </c>
      <c r="G901" s="37"/>
      <c r="H901" s="37"/>
      <c r="I901" s="197"/>
      <c r="J901" s="37"/>
      <c r="K901" s="37"/>
      <c r="L901" s="41"/>
      <c r="M901" s="198"/>
      <c r="N901" s="199"/>
      <c r="O901" s="81"/>
      <c r="P901" s="81"/>
      <c r="Q901" s="81"/>
      <c r="R901" s="81"/>
      <c r="S901" s="81"/>
      <c r="T901" s="82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T901" s="14" t="s">
        <v>125</v>
      </c>
      <c r="AU901" s="14" t="s">
        <v>72</v>
      </c>
    </row>
    <row r="902" s="2" customFormat="1" ht="24.15" customHeight="1">
      <c r="A902" s="35"/>
      <c r="B902" s="36"/>
      <c r="C902" s="182" t="s">
        <v>842</v>
      </c>
      <c r="D902" s="182" t="s">
        <v>118</v>
      </c>
      <c r="E902" s="183" t="s">
        <v>1555</v>
      </c>
      <c r="F902" s="184" t="s">
        <v>1556</v>
      </c>
      <c r="G902" s="185" t="s">
        <v>1490</v>
      </c>
      <c r="H902" s="186">
        <v>4</v>
      </c>
      <c r="I902" s="187"/>
      <c r="J902" s="188">
        <f>ROUND(I902*H902,2)</f>
        <v>0</v>
      </c>
      <c r="K902" s="184" t="s">
        <v>122</v>
      </c>
      <c r="L902" s="41"/>
      <c r="M902" s="189" t="s">
        <v>19</v>
      </c>
      <c r="N902" s="190" t="s">
        <v>43</v>
      </c>
      <c r="O902" s="81"/>
      <c r="P902" s="191">
        <f>O902*H902</f>
        <v>0</v>
      </c>
      <c r="Q902" s="191">
        <v>0</v>
      </c>
      <c r="R902" s="191">
        <f>Q902*H902</f>
        <v>0</v>
      </c>
      <c r="S902" s="191">
        <v>0</v>
      </c>
      <c r="T902" s="192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193" t="s">
        <v>123</v>
      </c>
      <c r="AT902" s="193" t="s">
        <v>118</v>
      </c>
      <c r="AU902" s="193" t="s">
        <v>72</v>
      </c>
      <c r="AY902" s="14" t="s">
        <v>124</v>
      </c>
      <c r="BE902" s="194">
        <f>IF(N902="základní",J902,0)</f>
        <v>0</v>
      </c>
      <c r="BF902" s="194">
        <f>IF(N902="snížená",J902,0)</f>
        <v>0</v>
      </c>
      <c r="BG902" s="194">
        <f>IF(N902="zákl. přenesená",J902,0)</f>
        <v>0</v>
      </c>
      <c r="BH902" s="194">
        <f>IF(N902="sníž. přenesená",J902,0)</f>
        <v>0</v>
      </c>
      <c r="BI902" s="194">
        <f>IF(N902="nulová",J902,0)</f>
        <v>0</v>
      </c>
      <c r="BJ902" s="14" t="s">
        <v>79</v>
      </c>
      <c r="BK902" s="194">
        <f>ROUND(I902*H902,2)</f>
        <v>0</v>
      </c>
      <c r="BL902" s="14" t="s">
        <v>123</v>
      </c>
      <c r="BM902" s="193" t="s">
        <v>1557</v>
      </c>
    </row>
    <row r="903" s="2" customFormat="1">
      <c r="A903" s="35"/>
      <c r="B903" s="36"/>
      <c r="C903" s="37"/>
      <c r="D903" s="195" t="s">
        <v>125</v>
      </c>
      <c r="E903" s="37"/>
      <c r="F903" s="196" t="s">
        <v>1556</v>
      </c>
      <c r="G903" s="37"/>
      <c r="H903" s="37"/>
      <c r="I903" s="197"/>
      <c r="J903" s="37"/>
      <c r="K903" s="37"/>
      <c r="L903" s="41"/>
      <c r="M903" s="198"/>
      <c r="N903" s="199"/>
      <c r="O903" s="81"/>
      <c r="P903" s="81"/>
      <c r="Q903" s="81"/>
      <c r="R903" s="81"/>
      <c r="S903" s="81"/>
      <c r="T903" s="82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T903" s="14" t="s">
        <v>125</v>
      </c>
      <c r="AU903" s="14" t="s">
        <v>72</v>
      </c>
    </row>
    <row r="904" s="2" customFormat="1" ht="24.15" customHeight="1">
      <c r="A904" s="35"/>
      <c r="B904" s="36"/>
      <c r="C904" s="182" t="s">
        <v>1558</v>
      </c>
      <c r="D904" s="182" t="s">
        <v>118</v>
      </c>
      <c r="E904" s="183" t="s">
        <v>1559</v>
      </c>
      <c r="F904" s="184" t="s">
        <v>1560</v>
      </c>
      <c r="G904" s="185" t="s">
        <v>1490</v>
      </c>
      <c r="H904" s="186">
        <v>10</v>
      </c>
      <c r="I904" s="187"/>
      <c r="J904" s="188">
        <f>ROUND(I904*H904,2)</f>
        <v>0</v>
      </c>
      <c r="K904" s="184" t="s">
        <v>122</v>
      </c>
      <c r="L904" s="41"/>
      <c r="M904" s="189" t="s">
        <v>19</v>
      </c>
      <c r="N904" s="190" t="s">
        <v>43</v>
      </c>
      <c r="O904" s="81"/>
      <c r="P904" s="191">
        <f>O904*H904</f>
        <v>0</v>
      </c>
      <c r="Q904" s="191">
        <v>0</v>
      </c>
      <c r="R904" s="191">
        <f>Q904*H904</f>
        <v>0</v>
      </c>
      <c r="S904" s="191">
        <v>0</v>
      </c>
      <c r="T904" s="192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93" t="s">
        <v>123</v>
      </c>
      <c r="AT904" s="193" t="s">
        <v>118</v>
      </c>
      <c r="AU904" s="193" t="s">
        <v>72</v>
      </c>
      <c r="AY904" s="14" t="s">
        <v>124</v>
      </c>
      <c r="BE904" s="194">
        <f>IF(N904="základní",J904,0)</f>
        <v>0</v>
      </c>
      <c r="BF904" s="194">
        <f>IF(N904="snížená",J904,0)</f>
        <v>0</v>
      </c>
      <c r="BG904" s="194">
        <f>IF(N904="zákl. přenesená",J904,0)</f>
        <v>0</v>
      </c>
      <c r="BH904" s="194">
        <f>IF(N904="sníž. přenesená",J904,0)</f>
        <v>0</v>
      </c>
      <c r="BI904" s="194">
        <f>IF(N904="nulová",J904,0)</f>
        <v>0</v>
      </c>
      <c r="BJ904" s="14" t="s">
        <v>79</v>
      </c>
      <c r="BK904" s="194">
        <f>ROUND(I904*H904,2)</f>
        <v>0</v>
      </c>
      <c r="BL904" s="14" t="s">
        <v>123</v>
      </c>
      <c r="BM904" s="193" t="s">
        <v>1561</v>
      </c>
    </row>
    <row r="905" s="2" customFormat="1">
      <c r="A905" s="35"/>
      <c r="B905" s="36"/>
      <c r="C905" s="37"/>
      <c r="D905" s="195" t="s">
        <v>125</v>
      </c>
      <c r="E905" s="37"/>
      <c r="F905" s="196" t="s">
        <v>1560</v>
      </c>
      <c r="G905" s="37"/>
      <c r="H905" s="37"/>
      <c r="I905" s="197"/>
      <c r="J905" s="37"/>
      <c r="K905" s="37"/>
      <c r="L905" s="41"/>
      <c r="M905" s="198"/>
      <c r="N905" s="199"/>
      <c r="O905" s="81"/>
      <c r="P905" s="81"/>
      <c r="Q905" s="81"/>
      <c r="R905" s="81"/>
      <c r="S905" s="81"/>
      <c r="T905" s="82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T905" s="14" t="s">
        <v>125</v>
      </c>
      <c r="AU905" s="14" t="s">
        <v>72</v>
      </c>
    </row>
    <row r="906" s="2" customFormat="1" ht="24.15" customHeight="1">
      <c r="A906" s="35"/>
      <c r="B906" s="36"/>
      <c r="C906" s="182" t="s">
        <v>846</v>
      </c>
      <c r="D906" s="182" t="s">
        <v>118</v>
      </c>
      <c r="E906" s="183" t="s">
        <v>1562</v>
      </c>
      <c r="F906" s="184" t="s">
        <v>1563</v>
      </c>
      <c r="G906" s="185" t="s">
        <v>1490</v>
      </c>
      <c r="H906" s="186">
        <v>10</v>
      </c>
      <c r="I906" s="187"/>
      <c r="J906" s="188">
        <f>ROUND(I906*H906,2)</f>
        <v>0</v>
      </c>
      <c r="K906" s="184" t="s">
        <v>122</v>
      </c>
      <c r="L906" s="41"/>
      <c r="M906" s="189" t="s">
        <v>19</v>
      </c>
      <c r="N906" s="190" t="s">
        <v>43</v>
      </c>
      <c r="O906" s="81"/>
      <c r="P906" s="191">
        <f>O906*H906</f>
        <v>0</v>
      </c>
      <c r="Q906" s="191">
        <v>0</v>
      </c>
      <c r="R906" s="191">
        <f>Q906*H906</f>
        <v>0</v>
      </c>
      <c r="S906" s="191">
        <v>0</v>
      </c>
      <c r="T906" s="192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193" t="s">
        <v>123</v>
      </c>
      <c r="AT906" s="193" t="s">
        <v>118</v>
      </c>
      <c r="AU906" s="193" t="s">
        <v>72</v>
      </c>
      <c r="AY906" s="14" t="s">
        <v>124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14" t="s">
        <v>79</v>
      </c>
      <c r="BK906" s="194">
        <f>ROUND(I906*H906,2)</f>
        <v>0</v>
      </c>
      <c r="BL906" s="14" t="s">
        <v>123</v>
      </c>
      <c r="BM906" s="193" t="s">
        <v>1564</v>
      </c>
    </row>
    <row r="907" s="2" customFormat="1">
      <c r="A907" s="35"/>
      <c r="B907" s="36"/>
      <c r="C907" s="37"/>
      <c r="D907" s="195" t="s">
        <v>125</v>
      </c>
      <c r="E907" s="37"/>
      <c r="F907" s="196" t="s">
        <v>1563</v>
      </c>
      <c r="G907" s="37"/>
      <c r="H907" s="37"/>
      <c r="I907" s="197"/>
      <c r="J907" s="37"/>
      <c r="K907" s="37"/>
      <c r="L907" s="41"/>
      <c r="M907" s="198"/>
      <c r="N907" s="199"/>
      <c r="O907" s="81"/>
      <c r="P907" s="81"/>
      <c r="Q907" s="81"/>
      <c r="R907" s="81"/>
      <c r="S907" s="81"/>
      <c r="T907" s="82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T907" s="14" t="s">
        <v>125</v>
      </c>
      <c r="AU907" s="14" t="s">
        <v>72</v>
      </c>
    </row>
    <row r="908" s="2" customFormat="1" ht="24.15" customHeight="1">
      <c r="A908" s="35"/>
      <c r="B908" s="36"/>
      <c r="C908" s="182" t="s">
        <v>1565</v>
      </c>
      <c r="D908" s="182" t="s">
        <v>118</v>
      </c>
      <c r="E908" s="183" t="s">
        <v>1566</v>
      </c>
      <c r="F908" s="184" t="s">
        <v>1567</v>
      </c>
      <c r="G908" s="185" t="s">
        <v>1490</v>
      </c>
      <c r="H908" s="186">
        <v>30</v>
      </c>
      <c r="I908" s="187"/>
      <c r="J908" s="188">
        <f>ROUND(I908*H908,2)</f>
        <v>0</v>
      </c>
      <c r="K908" s="184" t="s">
        <v>122</v>
      </c>
      <c r="L908" s="41"/>
      <c r="M908" s="189" t="s">
        <v>19</v>
      </c>
      <c r="N908" s="190" t="s">
        <v>43</v>
      </c>
      <c r="O908" s="81"/>
      <c r="P908" s="191">
        <f>O908*H908</f>
        <v>0</v>
      </c>
      <c r="Q908" s="191">
        <v>0</v>
      </c>
      <c r="R908" s="191">
        <f>Q908*H908</f>
        <v>0</v>
      </c>
      <c r="S908" s="191">
        <v>0</v>
      </c>
      <c r="T908" s="192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93" t="s">
        <v>123</v>
      </c>
      <c r="AT908" s="193" t="s">
        <v>118</v>
      </c>
      <c r="AU908" s="193" t="s">
        <v>72</v>
      </c>
      <c r="AY908" s="14" t="s">
        <v>124</v>
      </c>
      <c r="BE908" s="194">
        <f>IF(N908="základní",J908,0)</f>
        <v>0</v>
      </c>
      <c r="BF908" s="194">
        <f>IF(N908="snížená",J908,0)</f>
        <v>0</v>
      </c>
      <c r="BG908" s="194">
        <f>IF(N908="zákl. přenesená",J908,0)</f>
        <v>0</v>
      </c>
      <c r="BH908" s="194">
        <f>IF(N908="sníž. přenesená",J908,0)</f>
        <v>0</v>
      </c>
      <c r="BI908" s="194">
        <f>IF(N908="nulová",J908,0)</f>
        <v>0</v>
      </c>
      <c r="BJ908" s="14" t="s">
        <v>79</v>
      </c>
      <c r="BK908" s="194">
        <f>ROUND(I908*H908,2)</f>
        <v>0</v>
      </c>
      <c r="BL908" s="14" t="s">
        <v>123</v>
      </c>
      <c r="BM908" s="193" t="s">
        <v>1568</v>
      </c>
    </row>
    <row r="909" s="2" customFormat="1">
      <c r="A909" s="35"/>
      <c r="B909" s="36"/>
      <c r="C909" s="37"/>
      <c r="D909" s="195" t="s">
        <v>125</v>
      </c>
      <c r="E909" s="37"/>
      <c r="F909" s="196" t="s">
        <v>1567</v>
      </c>
      <c r="G909" s="37"/>
      <c r="H909" s="37"/>
      <c r="I909" s="197"/>
      <c r="J909" s="37"/>
      <c r="K909" s="37"/>
      <c r="L909" s="41"/>
      <c r="M909" s="198"/>
      <c r="N909" s="199"/>
      <c r="O909" s="81"/>
      <c r="P909" s="81"/>
      <c r="Q909" s="81"/>
      <c r="R909" s="81"/>
      <c r="S909" s="81"/>
      <c r="T909" s="82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T909" s="14" t="s">
        <v>125</v>
      </c>
      <c r="AU909" s="14" t="s">
        <v>72</v>
      </c>
    </row>
    <row r="910" s="2" customFormat="1" ht="16.5" customHeight="1">
      <c r="A910" s="35"/>
      <c r="B910" s="36"/>
      <c r="C910" s="182" t="s">
        <v>849</v>
      </c>
      <c r="D910" s="182" t="s">
        <v>118</v>
      </c>
      <c r="E910" s="183" t="s">
        <v>1569</v>
      </c>
      <c r="F910" s="184" t="s">
        <v>1570</v>
      </c>
      <c r="G910" s="185" t="s">
        <v>1490</v>
      </c>
      <c r="H910" s="186">
        <v>6</v>
      </c>
      <c r="I910" s="187"/>
      <c r="J910" s="188">
        <f>ROUND(I910*H910,2)</f>
        <v>0</v>
      </c>
      <c r="K910" s="184" t="s">
        <v>122</v>
      </c>
      <c r="L910" s="41"/>
      <c r="M910" s="189" t="s">
        <v>19</v>
      </c>
      <c r="N910" s="190" t="s">
        <v>43</v>
      </c>
      <c r="O910" s="81"/>
      <c r="P910" s="191">
        <f>O910*H910</f>
        <v>0</v>
      </c>
      <c r="Q910" s="191">
        <v>0</v>
      </c>
      <c r="R910" s="191">
        <f>Q910*H910</f>
        <v>0</v>
      </c>
      <c r="S910" s="191">
        <v>0</v>
      </c>
      <c r="T910" s="192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193" t="s">
        <v>123</v>
      </c>
      <c r="AT910" s="193" t="s">
        <v>118</v>
      </c>
      <c r="AU910" s="193" t="s">
        <v>72</v>
      </c>
      <c r="AY910" s="14" t="s">
        <v>124</v>
      </c>
      <c r="BE910" s="194">
        <f>IF(N910="základní",J910,0)</f>
        <v>0</v>
      </c>
      <c r="BF910" s="194">
        <f>IF(N910="snížená",J910,0)</f>
        <v>0</v>
      </c>
      <c r="BG910" s="194">
        <f>IF(N910="zákl. přenesená",J910,0)</f>
        <v>0</v>
      </c>
      <c r="BH910" s="194">
        <f>IF(N910="sníž. přenesená",J910,0)</f>
        <v>0</v>
      </c>
      <c r="BI910" s="194">
        <f>IF(N910="nulová",J910,0)</f>
        <v>0</v>
      </c>
      <c r="BJ910" s="14" t="s">
        <v>79</v>
      </c>
      <c r="BK910" s="194">
        <f>ROUND(I910*H910,2)</f>
        <v>0</v>
      </c>
      <c r="BL910" s="14" t="s">
        <v>123</v>
      </c>
      <c r="BM910" s="193" t="s">
        <v>1571</v>
      </c>
    </row>
    <row r="911" s="2" customFormat="1">
      <c r="A911" s="35"/>
      <c r="B911" s="36"/>
      <c r="C911" s="37"/>
      <c r="D911" s="195" t="s">
        <v>125</v>
      </c>
      <c r="E911" s="37"/>
      <c r="F911" s="196" t="s">
        <v>1570</v>
      </c>
      <c r="G911" s="37"/>
      <c r="H911" s="37"/>
      <c r="I911" s="197"/>
      <c r="J911" s="37"/>
      <c r="K911" s="37"/>
      <c r="L911" s="41"/>
      <c r="M911" s="198"/>
      <c r="N911" s="199"/>
      <c r="O911" s="81"/>
      <c r="P911" s="81"/>
      <c r="Q911" s="81"/>
      <c r="R911" s="81"/>
      <c r="S911" s="81"/>
      <c r="T911" s="82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T911" s="14" t="s">
        <v>125</v>
      </c>
      <c r="AU911" s="14" t="s">
        <v>72</v>
      </c>
    </row>
    <row r="912" s="2" customFormat="1" ht="16.5" customHeight="1">
      <c r="A912" s="35"/>
      <c r="B912" s="36"/>
      <c r="C912" s="182" t="s">
        <v>1572</v>
      </c>
      <c r="D912" s="182" t="s">
        <v>118</v>
      </c>
      <c r="E912" s="183" t="s">
        <v>1573</v>
      </c>
      <c r="F912" s="184" t="s">
        <v>1574</v>
      </c>
      <c r="G912" s="185" t="s">
        <v>1490</v>
      </c>
      <c r="H912" s="186">
        <v>8</v>
      </c>
      <c r="I912" s="187"/>
      <c r="J912" s="188">
        <f>ROUND(I912*H912,2)</f>
        <v>0</v>
      </c>
      <c r="K912" s="184" t="s">
        <v>122</v>
      </c>
      <c r="L912" s="41"/>
      <c r="M912" s="189" t="s">
        <v>19</v>
      </c>
      <c r="N912" s="190" t="s">
        <v>43</v>
      </c>
      <c r="O912" s="81"/>
      <c r="P912" s="191">
        <f>O912*H912</f>
        <v>0</v>
      </c>
      <c r="Q912" s="191">
        <v>0</v>
      </c>
      <c r="R912" s="191">
        <f>Q912*H912</f>
        <v>0</v>
      </c>
      <c r="S912" s="191">
        <v>0</v>
      </c>
      <c r="T912" s="192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193" t="s">
        <v>123</v>
      </c>
      <c r="AT912" s="193" t="s">
        <v>118</v>
      </c>
      <c r="AU912" s="193" t="s">
        <v>72</v>
      </c>
      <c r="AY912" s="14" t="s">
        <v>124</v>
      </c>
      <c r="BE912" s="194">
        <f>IF(N912="základní",J912,0)</f>
        <v>0</v>
      </c>
      <c r="BF912" s="194">
        <f>IF(N912="snížená",J912,0)</f>
        <v>0</v>
      </c>
      <c r="BG912" s="194">
        <f>IF(N912="zákl. přenesená",J912,0)</f>
        <v>0</v>
      </c>
      <c r="BH912" s="194">
        <f>IF(N912="sníž. přenesená",J912,0)</f>
        <v>0</v>
      </c>
      <c r="BI912" s="194">
        <f>IF(N912="nulová",J912,0)</f>
        <v>0</v>
      </c>
      <c r="BJ912" s="14" t="s">
        <v>79</v>
      </c>
      <c r="BK912" s="194">
        <f>ROUND(I912*H912,2)</f>
        <v>0</v>
      </c>
      <c r="BL912" s="14" t="s">
        <v>123</v>
      </c>
      <c r="BM912" s="193" t="s">
        <v>1575</v>
      </c>
    </row>
    <row r="913" s="2" customFormat="1">
      <c r="A913" s="35"/>
      <c r="B913" s="36"/>
      <c r="C913" s="37"/>
      <c r="D913" s="195" t="s">
        <v>125</v>
      </c>
      <c r="E913" s="37"/>
      <c r="F913" s="196" t="s">
        <v>1574</v>
      </c>
      <c r="G913" s="37"/>
      <c r="H913" s="37"/>
      <c r="I913" s="197"/>
      <c r="J913" s="37"/>
      <c r="K913" s="37"/>
      <c r="L913" s="41"/>
      <c r="M913" s="198"/>
      <c r="N913" s="199"/>
      <c r="O913" s="81"/>
      <c r="P913" s="81"/>
      <c r="Q913" s="81"/>
      <c r="R913" s="81"/>
      <c r="S913" s="81"/>
      <c r="T913" s="82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T913" s="14" t="s">
        <v>125</v>
      </c>
      <c r="AU913" s="14" t="s">
        <v>72</v>
      </c>
    </row>
    <row r="914" s="2" customFormat="1" ht="16.5" customHeight="1">
      <c r="A914" s="35"/>
      <c r="B914" s="36"/>
      <c r="C914" s="182" t="s">
        <v>853</v>
      </c>
      <c r="D914" s="182" t="s">
        <v>118</v>
      </c>
      <c r="E914" s="183" t="s">
        <v>1576</v>
      </c>
      <c r="F914" s="184" t="s">
        <v>1577</v>
      </c>
      <c r="G914" s="185" t="s">
        <v>1490</v>
      </c>
      <c r="H914" s="186">
        <v>10</v>
      </c>
      <c r="I914" s="187"/>
      <c r="J914" s="188">
        <f>ROUND(I914*H914,2)</f>
        <v>0</v>
      </c>
      <c r="K914" s="184" t="s">
        <v>122</v>
      </c>
      <c r="L914" s="41"/>
      <c r="M914" s="189" t="s">
        <v>19</v>
      </c>
      <c r="N914" s="190" t="s">
        <v>43</v>
      </c>
      <c r="O914" s="81"/>
      <c r="P914" s="191">
        <f>O914*H914</f>
        <v>0</v>
      </c>
      <c r="Q914" s="191">
        <v>0</v>
      </c>
      <c r="R914" s="191">
        <f>Q914*H914</f>
        <v>0</v>
      </c>
      <c r="S914" s="191">
        <v>0</v>
      </c>
      <c r="T914" s="192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193" t="s">
        <v>123</v>
      </c>
      <c r="AT914" s="193" t="s">
        <v>118</v>
      </c>
      <c r="AU914" s="193" t="s">
        <v>72</v>
      </c>
      <c r="AY914" s="14" t="s">
        <v>124</v>
      </c>
      <c r="BE914" s="194">
        <f>IF(N914="základní",J914,0)</f>
        <v>0</v>
      </c>
      <c r="BF914" s="194">
        <f>IF(N914="snížená",J914,0)</f>
        <v>0</v>
      </c>
      <c r="BG914" s="194">
        <f>IF(N914="zákl. přenesená",J914,0)</f>
        <v>0</v>
      </c>
      <c r="BH914" s="194">
        <f>IF(N914="sníž. přenesená",J914,0)</f>
        <v>0</v>
      </c>
      <c r="BI914" s="194">
        <f>IF(N914="nulová",J914,0)</f>
        <v>0</v>
      </c>
      <c r="BJ914" s="14" t="s">
        <v>79</v>
      </c>
      <c r="BK914" s="194">
        <f>ROUND(I914*H914,2)</f>
        <v>0</v>
      </c>
      <c r="BL914" s="14" t="s">
        <v>123</v>
      </c>
      <c r="BM914" s="193" t="s">
        <v>1578</v>
      </c>
    </row>
    <row r="915" s="2" customFormat="1">
      <c r="A915" s="35"/>
      <c r="B915" s="36"/>
      <c r="C915" s="37"/>
      <c r="D915" s="195" t="s">
        <v>125</v>
      </c>
      <c r="E915" s="37"/>
      <c r="F915" s="196" t="s">
        <v>1577</v>
      </c>
      <c r="G915" s="37"/>
      <c r="H915" s="37"/>
      <c r="I915" s="197"/>
      <c r="J915" s="37"/>
      <c r="K915" s="37"/>
      <c r="L915" s="41"/>
      <c r="M915" s="198"/>
      <c r="N915" s="199"/>
      <c r="O915" s="81"/>
      <c r="P915" s="81"/>
      <c r="Q915" s="81"/>
      <c r="R915" s="81"/>
      <c r="S915" s="81"/>
      <c r="T915" s="82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T915" s="14" t="s">
        <v>125</v>
      </c>
      <c r="AU915" s="14" t="s">
        <v>72</v>
      </c>
    </row>
    <row r="916" s="2" customFormat="1" ht="24.15" customHeight="1">
      <c r="A916" s="35"/>
      <c r="B916" s="36"/>
      <c r="C916" s="182" t="s">
        <v>1579</v>
      </c>
      <c r="D916" s="182" t="s">
        <v>118</v>
      </c>
      <c r="E916" s="183" t="s">
        <v>1580</v>
      </c>
      <c r="F916" s="184" t="s">
        <v>1581</v>
      </c>
      <c r="G916" s="185" t="s">
        <v>132</v>
      </c>
      <c r="H916" s="186">
        <v>20</v>
      </c>
      <c r="I916" s="187"/>
      <c r="J916" s="188">
        <f>ROUND(I916*H916,2)</f>
        <v>0</v>
      </c>
      <c r="K916" s="184" t="s">
        <v>122</v>
      </c>
      <c r="L916" s="41"/>
      <c r="M916" s="189" t="s">
        <v>19</v>
      </c>
      <c r="N916" s="190" t="s">
        <v>43</v>
      </c>
      <c r="O916" s="81"/>
      <c r="P916" s="191">
        <f>O916*H916</f>
        <v>0</v>
      </c>
      <c r="Q916" s="191">
        <v>0</v>
      </c>
      <c r="R916" s="191">
        <f>Q916*H916</f>
        <v>0</v>
      </c>
      <c r="S916" s="191">
        <v>0</v>
      </c>
      <c r="T916" s="192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93" t="s">
        <v>123</v>
      </c>
      <c r="AT916" s="193" t="s">
        <v>118</v>
      </c>
      <c r="AU916" s="193" t="s">
        <v>72</v>
      </c>
      <c r="AY916" s="14" t="s">
        <v>124</v>
      </c>
      <c r="BE916" s="194">
        <f>IF(N916="základní",J916,0)</f>
        <v>0</v>
      </c>
      <c r="BF916" s="194">
        <f>IF(N916="snížená",J916,0)</f>
        <v>0</v>
      </c>
      <c r="BG916" s="194">
        <f>IF(N916="zákl. přenesená",J916,0)</f>
        <v>0</v>
      </c>
      <c r="BH916" s="194">
        <f>IF(N916="sníž. přenesená",J916,0)</f>
        <v>0</v>
      </c>
      <c r="BI916" s="194">
        <f>IF(N916="nulová",J916,0)</f>
        <v>0</v>
      </c>
      <c r="BJ916" s="14" t="s">
        <v>79</v>
      </c>
      <c r="BK916" s="194">
        <f>ROUND(I916*H916,2)</f>
        <v>0</v>
      </c>
      <c r="BL916" s="14" t="s">
        <v>123</v>
      </c>
      <c r="BM916" s="193" t="s">
        <v>1582</v>
      </c>
    </row>
    <row r="917" s="2" customFormat="1">
      <c r="A917" s="35"/>
      <c r="B917" s="36"/>
      <c r="C917" s="37"/>
      <c r="D917" s="195" t="s">
        <v>125</v>
      </c>
      <c r="E917" s="37"/>
      <c r="F917" s="196" t="s">
        <v>1581</v>
      </c>
      <c r="G917" s="37"/>
      <c r="H917" s="37"/>
      <c r="I917" s="197"/>
      <c r="J917" s="37"/>
      <c r="K917" s="37"/>
      <c r="L917" s="41"/>
      <c r="M917" s="198"/>
      <c r="N917" s="199"/>
      <c r="O917" s="81"/>
      <c r="P917" s="81"/>
      <c r="Q917" s="81"/>
      <c r="R917" s="81"/>
      <c r="S917" s="81"/>
      <c r="T917" s="82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T917" s="14" t="s">
        <v>125</v>
      </c>
      <c r="AU917" s="14" t="s">
        <v>72</v>
      </c>
    </row>
    <row r="918" s="2" customFormat="1" ht="24.15" customHeight="1">
      <c r="A918" s="35"/>
      <c r="B918" s="36"/>
      <c r="C918" s="182" t="s">
        <v>856</v>
      </c>
      <c r="D918" s="182" t="s">
        <v>118</v>
      </c>
      <c r="E918" s="183" t="s">
        <v>1583</v>
      </c>
      <c r="F918" s="184" t="s">
        <v>1584</v>
      </c>
      <c r="G918" s="185" t="s">
        <v>132</v>
      </c>
      <c r="H918" s="186">
        <v>20</v>
      </c>
      <c r="I918" s="187"/>
      <c r="J918" s="188">
        <f>ROUND(I918*H918,2)</f>
        <v>0</v>
      </c>
      <c r="K918" s="184" t="s">
        <v>122</v>
      </c>
      <c r="L918" s="41"/>
      <c r="M918" s="189" t="s">
        <v>19</v>
      </c>
      <c r="N918" s="190" t="s">
        <v>43</v>
      </c>
      <c r="O918" s="81"/>
      <c r="P918" s="191">
        <f>O918*H918</f>
        <v>0</v>
      </c>
      <c r="Q918" s="191">
        <v>0</v>
      </c>
      <c r="R918" s="191">
        <f>Q918*H918</f>
        <v>0</v>
      </c>
      <c r="S918" s="191">
        <v>0</v>
      </c>
      <c r="T918" s="192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93" t="s">
        <v>123</v>
      </c>
      <c r="AT918" s="193" t="s">
        <v>118</v>
      </c>
      <c r="AU918" s="193" t="s">
        <v>72</v>
      </c>
      <c r="AY918" s="14" t="s">
        <v>124</v>
      </c>
      <c r="BE918" s="194">
        <f>IF(N918="základní",J918,0)</f>
        <v>0</v>
      </c>
      <c r="BF918" s="194">
        <f>IF(N918="snížená",J918,0)</f>
        <v>0</v>
      </c>
      <c r="BG918" s="194">
        <f>IF(N918="zákl. přenesená",J918,0)</f>
        <v>0</v>
      </c>
      <c r="BH918" s="194">
        <f>IF(N918="sníž. přenesená",J918,0)</f>
        <v>0</v>
      </c>
      <c r="BI918" s="194">
        <f>IF(N918="nulová",J918,0)</f>
        <v>0</v>
      </c>
      <c r="BJ918" s="14" t="s">
        <v>79</v>
      </c>
      <c r="BK918" s="194">
        <f>ROUND(I918*H918,2)</f>
        <v>0</v>
      </c>
      <c r="BL918" s="14" t="s">
        <v>123</v>
      </c>
      <c r="BM918" s="193" t="s">
        <v>1585</v>
      </c>
    </row>
    <row r="919" s="2" customFormat="1">
      <c r="A919" s="35"/>
      <c r="B919" s="36"/>
      <c r="C919" s="37"/>
      <c r="D919" s="195" t="s">
        <v>125</v>
      </c>
      <c r="E919" s="37"/>
      <c r="F919" s="196" t="s">
        <v>1584</v>
      </c>
      <c r="G919" s="37"/>
      <c r="H919" s="37"/>
      <c r="I919" s="197"/>
      <c r="J919" s="37"/>
      <c r="K919" s="37"/>
      <c r="L919" s="41"/>
      <c r="M919" s="198"/>
      <c r="N919" s="199"/>
      <c r="O919" s="81"/>
      <c r="P919" s="81"/>
      <c r="Q919" s="81"/>
      <c r="R919" s="81"/>
      <c r="S919" s="81"/>
      <c r="T919" s="82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T919" s="14" t="s">
        <v>125</v>
      </c>
      <c r="AU919" s="14" t="s">
        <v>72</v>
      </c>
    </row>
    <row r="920" s="2" customFormat="1" ht="16.5" customHeight="1">
      <c r="A920" s="35"/>
      <c r="B920" s="36"/>
      <c r="C920" s="182" t="s">
        <v>1586</v>
      </c>
      <c r="D920" s="182" t="s">
        <v>118</v>
      </c>
      <c r="E920" s="183" t="s">
        <v>1587</v>
      </c>
      <c r="F920" s="184" t="s">
        <v>1588</v>
      </c>
      <c r="G920" s="185" t="s">
        <v>132</v>
      </c>
      <c r="H920" s="186">
        <v>40</v>
      </c>
      <c r="I920" s="187"/>
      <c r="J920" s="188">
        <f>ROUND(I920*H920,2)</f>
        <v>0</v>
      </c>
      <c r="K920" s="184" t="s">
        <v>122</v>
      </c>
      <c r="L920" s="41"/>
      <c r="M920" s="189" t="s">
        <v>19</v>
      </c>
      <c r="N920" s="190" t="s">
        <v>43</v>
      </c>
      <c r="O920" s="81"/>
      <c r="P920" s="191">
        <f>O920*H920</f>
        <v>0</v>
      </c>
      <c r="Q920" s="191">
        <v>0</v>
      </c>
      <c r="R920" s="191">
        <f>Q920*H920</f>
        <v>0</v>
      </c>
      <c r="S920" s="191">
        <v>0</v>
      </c>
      <c r="T920" s="192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193" t="s">
        <v>123</v>
      </c>
      <c r="AT920" s="193" t="s">
        <v>118</v>
      </c>
      <c r="AU920" s="193" t="s">
        <v>72</v>
      </c>
      <c r="AY920" s="14" t="s">
        <v>124</v>
      </c>
      <c r="BE920" s="194">
        <f>IF(N920="základní",J920,0)</f>
        <v>0</v>
      </c>
      <c r="BF920" s="194">
        <f>IF(N920="snížená",J920,0)</f>
        <v>0</v>
      </c>
      <c r="BG920" s="194">
        <f>IF(N920="zákl. přenesená",J920,0)</f>
        <v>0</v>
      </c>
      <c r="BH920" s="194">
        <f>IF(N920="sníž. přenesená",J920,0)</f>
        <v>0</v>
      </c>
      <c r="BI920" s="194">
        <f>IF(N920="nulová",J920,0)</f>
        <v>0</v>
      </c>
      <c r="BJ920" s="14" t="s">
        <v>79</v>
      </c>
      <c r="BK920" s="194">
        <f>ROUND(I920*H920,2)</f>
        <v>0</v>
      </c>
      <c r="BL920" s="14" t="s">
        <v>123</v>
      </c>
      <c r="BM920" s="193" t="s">
        <v>1589</v>
      </c>
    </row>
    <row r="921" s="2" customFormat="1">
      <c r="A921" s="35"/>
      <c r="B921" s="36"/>
      <c r="C921" s="37"/>
      <c r="D921" s="195" t="s">
        <v>125</v>
      </c>
      <c r="E921" s="37"/>
      <c r="F921" s="196" t="s">
        <v>1588</v>
      </c>
      <c r="G921" s="37"/>
      <c r="H921" s="37"/>
      <c r="I921" s="197"/>
      <c r="J921" s="37"/>
      <c r="K921" s="37"/>
      <c r="L921" s="41"/>
      <c r="M921" s="198"/>
      <c r="N921" s="199"/>
      <c r="O921" s="81"/>
      <c r="P921" s="81"/>
      <c r="Q921" s="81"/>
      <c r="R921" s="81"/>
      <c r="S921" s="81"/>
      <c r="T921" s="82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T921" s="14" t="s">
        <v>125</v>
      </c>
      <c r="AU921" s="14" t="s">
        <v>72</v>
      </c>
    </row>
    <row r="922" s="2" customFormat="1" ht="16.5" customHeight="1">
      <c r="A922" s="35"/>
      <c r="B922" s="36"/>
      <c r="C922" s="182" t="s">
        <v>860</v>
      </c>
      <c r="D922" s="182" t="s">
        <v>118</v>
      </c>
      <c r="E922" s="183" t="s">
        <v>1590</v>
      </c>
      <c r="F922" s="184" t="s">
        <v>1591</v>
      </c>
      <c r="G922" s="185" t="s">
        <v>132</v>
      </c>
      <c r="H922" s="186">
        <v>800</v>
      </c>
      <c r="I922" s="187"/>
      <c r="J922" s="188">
        <f>ROUND(I922*H922,2)</f>
        <v>0</v>
      </c>
      <c r="K922" s="184" t="s">
        <v>122</v>
      </c>
      <c r="L922" s="41"/>
      <c r="M922" s="189" t="s">
        <v>19</v>
      </c>
      <c r="N922" s="190" t="s">
        <v>43</v>
      </c>
      <c r="O922" s="81"/>
      <c r="P922" s="191">
        <f>O922*H922</f>
        <v>0</v>
      </c>
      <c r="Q922" s="191">
        <v>0</v>
      </c>
      <c r="R922" s="191">
        <f>Q922*H922</f>
        <v>0</v>
      </c>
      <c r="S922" s="191">
        <v>0</v>
      </c>
      <c r="T922" s="192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193" t="s">
        <v>123</v>
      </c>
      <c r="AT922" s="193" t="s">
        <v>118</v>
      </c>
      <c r="AU922" s="193" t="s">
        <v>72</v>
      </c>
      <c r="AY922" s="14" t="s">
        <v>124</v>
      </c>
      <c r="BE922" s="194">
        <f>IF(N922="základní",J922,0)</f>
        <v>0</v>
      </c>
      <c r="BF922" s="194">
        <f>IF(N922="snížená",J922,0)</f>
        <v>0</v>
      </c>
      <c r="BG922" s="194">
        <f>IF(N922="zákl. přenesená",J922,0)</f>
        <v>0</v>
      </c>
      <c r="BH922" s="194">
        <f>IF(N922="sníž. přenesená",J922,0)</f>
        <v>0</v>
      </c>
      <c r="BI922" s="194">
        <f>IF(N922="nulová",J922,0)</f>
        <v>0</v>
      </c>
      <c r="BJ922" s="14" t="s">
        <v>79</v>
      </c>
      <c r="BK922" s="194">
        <f>ROUND(I922*H922,2)</f>
        <v>0</v>
      </c>
      <c r="BL922" s="14" t="s">
        <v>123</v>
      </c>
      <c r="BM922" s="193" t="s">
        <v>1592</v>
      </c>
    </row>
    <row r="923" s="2" customFormat="1">
      <c r="A923" s="35"/>
      <c r="B923" s="36"/>
      <c r="C923" s="37"/>
      <c r="D923" s="195" t="s">
        <v>125</v>
      </c>
      <c r="E923" s="37"/>
      <c r="F923" s="196" t="s">
        <v>1591</v>
      </c>
      <c r="G923" s="37"/>
      <c r="H923" s="37"/>
      <c r="I923" s="197"/>
      <c r="J923" s="37"/>
      <c r="K923" s="37"/>
      <c r="L923" s="41"/>
      <c r="M923" s="198"/>
      <c r="N923" s="199"/>
      <c r="O923" s="81"/>
      <c r="P923" s="81"/>
      <c r="Q923" s="81"/>
      <c r="R923" s="81"/>
      <c r="S923" s="81"/>
      <c r="T923" s="82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T923" s="14" t="s">
        <v>125</v>
      </c>
      <c r="AU923" s="14" t="s">
        <v>72</v>
      </c>
    </row>
    <row r="924" s="2" customFormat="1" ht="16.5" customHeight="1">
      <c r="A924" s="35"/>
      <c r="B924" s="36"/>
      <c r="C924" s="182" t="s">
        <v>1593</v>
      </c>
      <c r="D924" s="182" t="s">
        <v>118</v>
      </c>
      <c r="E924" s="183" t="s">
        <v>1594</v>
      </c>
      <c r="F924" s="184" t="s">
        <v>1595</v>
      </c>
      <c r="G924" s="185" t="s">
        <v>132</v>
      </c>
      <c r="H924" s="186">
        <v>800</v>
      </c>
      <c r="I924" s="187"/>
      <c r="J924" s="188">
        <f>ROUND(I924*H924,2)</f>
        <v>0</v>
      </c>
      <c r="K924" s="184" t="s">
        <v>122</v>
      </c>
      <c r="L924" s="41"/>
      <c r="M924" s="189" t="s">
        <v>19</v>
      </c>
      <c r="N924" s="190" t="s">
        <v>43</v>
      </c>
      <c r="O924" s="81"/>
      <c r="P924" s="191">
        <f>O924*H924</f>
        <v>0</v>
      </c>
      <c r="Q924" s="191">
        <v>0</v>
      </c>
      <c r="R924" s="191">
        <f>Q924*H924</f>
        <v>0</v>
      </c>
      <c r="S924" s="191">
        <v>0</v>
      </c>
      <c r="T924" s="192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93" t="s">
        <v>123</v>
      </c>
      <c r="AT924" s="193" t="s">
        <v>118</v>
      </c>
      <c r="AU924" s="193" t="s">
        <v>72</v>
      </c>
      <c r="AY924" s="14" t="s">
        <v>124</v>
      </c>
      <c r="BE924" s="194">
        <f>IF(N924="základní",J924,0)</f>
        <v>0</v>
      </c>
      <c r="BF924" s="194">
        <f>IF(N924="snížená",J924,0)</f>
        <v>0</v>
      </c>
      <c r="BG924" s="194">
        <f>IF(N924="zákl. přenesená",J924,0)</f>
        <v>0</v>
      </c>
      <c r="BH924" s="194">
        <f>IF(N924="sníž. přenesená",J924,0)</f>
        <v>0</v>
      </c>
      <c r="BI924" s="194">
        <f>IF(N924="nulová",J924,0)</f>
        <v>0</v>
      </c>
      <c r="BJ924" s="14" t="s">
        <v>79</v>
      </c>
      <c r="BK924" s="194">
        <f>ROUND(I924*H924,2)</f>
        <v>0</v>
      </c>
      <c r="BL924" s="14" t="s">
        <v>123</v>
      </c>
      <c r="BM924" s="193" t="s">
        <v>1596</v>
      </c>
    </row>
    <row r="925" s="2" customFormat="1">
      <c r="A925" s="35"/>
      <c r="B925" s="36"/>
      <c r="C925" s="37"/>
      <c r="D925" s="195" t="s">
        <v>125</v>
      </c>
      <c r="E925" s="37"/>
      <c r="F925" s="196" t="s">
        <v>1595</v>
      </c>
      <c r="G925" s="37"/>
      <c r="H925" s="37"/>
      <c r="I925" s="197"/>
      <c r="J925" s="37"/>
      <c r="K925" s="37"/>
      <c r="L925" s="41"/>
      <c r="M925" s="198"/>
      <c r="N925" s="199"/>
      <c r="O925" s="81"/>
      <c r="P925" s="81"/>
      <c r="Q925" s="81"/>
      <c r="R925" s="81"/>
      <c r="S925" s="81"/>
      <c r="T925" s="82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T925" s="14" t="s">
        <v>125</v>
      </c>
      <c r="AU925" s="14" t="s">
        <v>72</v>
      </c>
    </row>
    <row r="926" s="2" customFormat="1" ht="24.15" customHeight="1">
      <c r="A926" s="35"/>
      <c r="B926" s="36"/>
      <c r="C926" s="182" t="s">
        <v>863</v>
      </c>
      <c r="D926" s="182" t="s">
        <v>118</v>
      </c>
      <c r="E926" s="183" t="s">
        <v>1597</v>
      </c>
      <c r="F926" s="184" t="s">
        <v>1598</v>
      </c>
      <c r="G926" s="185" t="s">
        <v>653</v>
      </c>
      <c r="H926" s="186">
        <v>1500</v>
      </c>
      <c r="I926" s="187"/>
      <c r="J926" s="188">
        <f>ROUND(I926*H926,2)</f>
        <v>0</v>
      </c>
      <c r="K926" s="184" t="s">
        <v>122</v>
      </c>
      <c r="L926" s="41"/>
      <c r="M926" s="189" t="s">
        <v>19</v>
      </c>
      <c r="N926" s="190" t="s">
        <v>43</v>
      </c>
      <c r="O926" s="81"/>
      <c r="P926" s="191">
        <f>O926*H926</f>
        <v>0</v>
      </c>
      <c r="Q926" s="191">
        <v>0</v>
      </c>
      <c r="R926" s="191">
        <f>Q926*H926</f>
        <v>0</v>
      </c>
      <c r="S926" s="191">
        <v>0</v>
      </c>
      <c r="T926" s="192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93" t="s">
        <v>123</v>
      </c>
      <c r="AT926" s="193" t="s">
        <v>118</v>
      </c>
      <c r="AU926" s="193" t="s">
        <v>72</v>
      </c>
      <c r="AY926" s="14" t="s">
        <v>124</v>
      </c>
      <c r="BE926" s="194">
        <f>IF(N926="základní",J926,0)</f>
        <v>0</v>
      </c>
      <c r="BF926" s="194">
        <f>IF(N926="snížená",J926,0)</f>
        <v>0</v>
      </c>
      <c r="BG926" s="194">
        <f>IF(N926="zákl. přenesená",J926,0)</f>
        <v>0</v>
      </c>
      <c r="BH926" s="194">
        <f>IF(N926="sníž. přenesená",J926,0)</f>
        <v>0</v>
      </c>
      <c r="BI926" s="194">
        <f>IF(N926="nulová",J926,0)</f>
        <v>0</v>
      </c>
      <c r="BJ926" s="14" t="s">
        <v>79</v>
      </c>
      <c r="BK926" s="194">
        <f>ROUND(I926*H926,2)</f>
        <v>0</v>
      </c>
      <c r="BL926" s="14" t="s">
        <v>123</v>
      </c>
      <c r="BM926" s="193" t="s">
        <v>1599</v>
      </c>
    </row>
    <row r="927" s="2" customFormat="1">
      <c r="A927" s="35"/>
      <c r="B927" s="36"/>
      <c r="C927" s="37"/>
      <c r="D927" s="195" t="s">
        <v>125</v>
      </c>
      <c r="E927" s="37"/>
      <c r="F927" s="196" t="s">
        <v>1598</v>
      </c>
      <c r="G927" s="37"/>
      <c r="H927" s="37"/>
      <c r="I927" s="197"/>
      <c r="J927" s="37"/>
      <c r="K927" s="37"/>
      <c r="L927" s="41"/>
      <c r="M927" s="198"/>
      <c r="N927" s="199"/>
      <c r="O927" s="81"/>
      <c r="P927" s="81"/>
      <c r="Q927" s="81"/>
      <c r="R927" s="81"/>
      <c r="S927" s="81"/>
      <c r="T927" s="82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T927" s="14" t="s">
        <v>125</v>
      </c>
      <c r="AU927" s="14" t="s">
        <v>72</v>
      </c>
    </row>
    <row r="928" s="2" customFormat="1" ht="16.5" customHeight="1">
      <c r="A928" s="35"/>
      <c r="B928" s="36"/>
      <c r="C928" s="182" t="s">
        <v>867</v>
      </c>
      <c r="D928" s="182" t="s">
        <v>118</v>
      </c>
      <c r="E928" s="183" t="s">
        <v>1600</v>
      </c>
      <c r="F928" s="184" t="s">
        <v>1601</v>
      </c>
      <c r="G928" s="185" t="s">
        <v>132</v>
      </c>
      <c r="H928" s="186">
        <v>1500</v>
      </c>
      <c r="I928" s="187"/>
      <c r="J928" s="188">
        <f>ROUND(I928*H928,2)</f>
        <v>0</v>
      </c>
      <c r="K928" s="184" t="s">
        <v>122</v>
      </c>
      <c r="L928" s="41"/>
      <c r="M928" s="189" t="s">
        <v>19</v>
      </c>
      <c r="N928" s="190" t="s">
        <v>43</v>
      </c>
      <c r="O928" s="81"/>
      <c r="P928" s="191">
        <f>O928*H928</f>
        <v>0</v>
      </c>
      <c r="Q928" s="191">
        <v>0</v>
      </c>
      <c r="R928" s="191">
        <f>Q928*H928</f>
        <v>0</v>
      </c>
      <c r="S928" s="191">
        <v>0</v>
      </c>
      <c r="T928" s="192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193" t="s">
        <v>123</v>
      </c>
      <c r="AT928" s="193" t="s">
        <v>118</v>
      </c>
      <c r="AU928" s="193" t="s">
        <v>72</v>
      </c>
      <c r="AY928" s="14" t="s">
        <v>124</v>
      </c>
      <c r="BE928" s="194">
        <f>IF(N928="základní",J928,0)</f>
        <v>0</v>
      </c>
      <c r="BF928" s="194">
        <f>IF(N928="snížená",J928,0)</f>
        <v>0</v>
      </c>
      <c r="BG928" s="194">
        <f>IF(N928="zákl. přenesená",J928,0)</f>
        <v>0</v>
      </c>
      <c r="BH928" s="194">
        <f>IF(N928="sníž. přenesená",J928,0)</f>
        <v>0</v>
      </c>
      <c r="BI928" s="194">
        <f>IF(N928="nulová",J928,0)</f>
        <v>0</v>
      </c>
      <c r="BJ928" s="14" t="s">
        <v>79</v>
      </c>
      <c r="BK928" s="194">
        <f>ROUND(I928*H928,2)</f>
        <v>0</v>
      </c>
      <c r="BL928" s="14" t="s">
        <v>123</v>
      </c>
      <c r="BM928" s="193" t="s">
        <v>1602</v>
      </c>
    </row>
    <row r="929" s="2" customFormat="1">
      <c r="A929" s="35"/>
      <c r="B929" s="36"/>
      <c r="C929" s="37"/>
      <c r="D929" s="195" t="s">
        <v>125</v>
      </c>
      <c r="E929" s="37"/>
      <c r="F929" s="196" t="s">
        <v>1601</v>
      </c>
      <c r="G929" s="37"/>
      <c r="H929" s="37"/>
      <c r="I929" s="197"/>
      <c r="J929" s="37"/>
      <c r="K929" s="37"/>
      <c r="L929" s="41"/>
      <c r="M929" s="198"/>
      <c r="N929" s="199"/>
      <c r="O929" s="81"/>
      <c r="P929" s="81"/>
      <c r="Q929" s="81"/>
      <c r="R929" s="81"/>
      <c r="S929" s="81"/>
      <c r="T929" s="82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T929" s="14" t="s">
        <v>125</v>
      </c>
      <c r="AU929" s="14" t="s">
        <v>72</v>
      </c>
    </row>
    <row r="930" s="2" customFormat="1" ht="24.15" customHeight="1">
      <c r="A930" s="35"/>
      <c r="B930" s="36"/>
      <c r="C930" s="182" t="s">
        <v>1603</v>
      </c>
      <c r="D930" s="182" t="s">
        <v>118</v>
      </c>
      <c r="E930" s="183" t="s">
        <v>1604</v>
      </c>
      <c r="F930" s="184" t="s">
        <v>1605</v>
      </c>
      <c r="G930" s="185" t="s">
        <v>653</v>
      </c>
      <c r="H930" s="186">
        <v>2000</v>
      </c>
      <c r="I930" s="187"/>
      <c r="J930" s="188">
        <f>ROUND(I930*H930,2)</f>
        <v>0</v>
      </c>
      <c r="K930" s="184" t="s">
        <v>122</v>
      </c>
      <c r="L930" s="41"/>
      <c r="M930" s="189" t="s">
        <v>19</v>
      </c>
      <c r="N930" s="190" t="s">
        <v>43</v>
      </c>
      <c r="O930" s="81"/>
      <c r="P930" s="191">
        <f>O930*H930</f>
        <v>0</v>
      </c>
      <c r="Q930" s="191">
        <v>0</v>
      </c>
      <c r="R930" s="191">
        <f>Q930*H930</f>
        <v>0</v>
      </c>
      <c r="S930" s="191">
        <v>0</v>
      </c>
      <c r="T930" s="192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93" t="s">
        <v>123</v>
      </c>
      <c r="AT930" s="193" t="s">
        <v>118</v>
      </c>
      <c r="AU930" s="193" t="s">
        <v>72</v>
      </c>
      <c r="AY930" s="14" t="s">
        <v>124</v>
      </c>
      <c r="BE930" s="194">
        <f>IF(N930="základní",J930,0)</f>
        <v>0</v>
      </c>
      <c r="BF930" s="194">
        <f>IF(N930="snížená",J930,0)</f>
        <v>0</v>
      </c>
      <c r="BG930" s="194">
        <f>IF(N930="zákl. přenesená",J930,0)</f>
        <v>0</v>
      </c>
      <c r="BH930" s="194">
        <f>IF(N930="sníž. přenesená",J930,0)</f>
        <v>0</v>
      </c>
      <c r="BI930" s="194">
        <f>IF(N930="nulová",J930,0)</f>
        <v>0</v>
      </c>
      <c r="BJ930" s="14" t="s">
        <v>79</v>
      </c>
      <c r="BK930" s="194">
        <f>ROUND(I930*H930,2)</f>
        <v>0</v>
      </c>
      <c r="BL930" s="14" t="s">
        <v>123</v>
      </c>
      <c r="BM930" s="193" t="s">
        <v>1606</v>
      </c>
    </row>
    <row r="931" s="2" customFormat="1">
      <c r="A931" s="35"/>
      <c r="B931" s="36"/>
      <c r="C931" s="37"/>
      <c r="D931" s="195" t="s">
        <v>125</v>
      </c>
      <c r="E931" s="37"/>
      <c r="F931" s="196" t="s">
        <v>1605</v>
      </c>
      <c r="G931" s="37"/>
      <c r="H931" s="37"/>
      <c r="I931" s="197"/>
      <c r="J931" s="37"/>
      <c r="K931" s="37"/>
      <c r="L931" s="41"/>
      <c r="M931" s="198"/>
      <c r="N931" s="199"/>
      <c r="O931" s="81"/>
      <c r="P931" s="81"/>
      <c r="Q931" s="81"/>
      <c r="R931" s="81"/>
      <c r="S931" s="81"/>
      <c r="T931" s="82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T931" s="14" t="s">
        <v>125</v>
      </c>
      <c r="AU931" s="14" t="s">
        <v>72</v>
      </c>
    </row>
    <row r="932" s="2" customFormat="1" ht="24.15" customHeight="1">
      <c r="A932" s="35"/>
      <c r="B932" s="36"/>
      <c r="C932" s="182" t="s">
        <v>870</v>
      </c>
      <c r="D932" s="182" t="s">
        <v>118</v>
      </c>
      <c r="E932" s="183" t="s">
        <v>1607</v>
      </c>
      <c r="F932" s="184" t="s">
        <v>1608</v>
      </c>
      <c r="G932" s="185" t="s">
        <v>653</v>
      </c>
      <c r="H932" s="186">
        <v>500</v>
      </c>
      <c r="I932" s="187"/>
      <c r="J932" s="188">
        <f>ROUND(I932*H932,2)</f>
        <v>0</v>
      </c>
      <c r="K932" s="184" t="s">
        <v>122</v>
      </c>
      <c r="L932" s="41"/>
      <c r="M932" s="189" t="s">
        <v>19</v>
      </c>
      <c r="N932" s="190" t="s">
        <v>43</v>
      </c>
      <c r="O932" s="81"/>
      <c r="P932" s="191">
        <f>O932*H932</f>
        <v>0</v>
      </c>
      <c r="Q932" s="191">
        <v>0</v>
      </c>
      <c r="R932" s="191">
        <f>Q932*H932</f>
        <v>0</v>
      </c>
      <c r="S932" s="191">
        <v>0</v>
      </c>
      <c r="T932" s="192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193" t="s">
        <v>123</v>
      </c>
      <c r="AT932" s="193" t="s">
        <v>118</v>
      </c>
      <c r="AU932" s="193" t="s">
        <v>72</v>
      </c>
      <c r="AY932" s="14" t="s">
        <v>124</v>
      </c>
      <c r="BE932" s="194">
        <f>IF(N932="základní",J932,0)</f>
        <v>0</v>
      </c>
      <c r="BF932" s="194">
        <f>IF(N932="snížená",J932,0)</f>
        <v>0</v>
      </c>
      <c r="BG932" s="194">
        <f>IF(N932="zákl. přenesená",J932,0)</f>
        <v>0</v>
      </c>
      <c r="BH932" s="194">
        <f>IF(N932="sníž. přenesená",J932,0)</f>
        <v>0</v>
      </c>
      <c r="BI932" s="194">
        <f>IF(N932="nulová",J932,0)</f>
        <v>0</v>
      </c>
      <c r="BJ932" s="14" t="s">
        <v>79</v>
      </c>
      <c r="BK932" s="194">
        <f>ROUND(I932*H932,2)</f>
        <v>0</v>
      </c>
      <c r="BL932" s="14" t="s">
        <v>123</v>
      </c>
      <c r="BM932" s="193" t="s">
        <v>1609</v>
      </c>
    </row>
    <row r="933" s="2" customFormat="1">
      <c r="A933" s="35"/>
      <c r="B933" s="36"/>
      <c r="C933" s="37"/>
      <c r="D933" s="195" t="s">
        <v>125</v>
      </c>
      <c r="E933" s="37"/>
      <c r="F933" s="196" t="s">
        <v>1608</v>
      </c>
      <c r="G933" s="37"/>
      <c r="H933" s="37"/>
      <c r="I933" s="197"/>
      <c r="J933" s="37"/>
      <c r="K933" s="37"/>
      <c r="L933" s="41"/>
      <c r="M933" s="198"/>
      <c r="N933" s="199"/>
      <c r="O933" s="81"/>
      <c r="P933" s="81"/>
      <c r="Q933" s="81"/>
      <c r="R933" s="81"/>
      <c r="S933" s="81"/>
      <c r="T933" s="82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T933" s="14" t="s">
        <v>125</v>
      </c>
      <c r="AU933" s="14" t="s">
        <v>72</v>
      </c>
    </row>
    <row r="934" s="2" customFormat="1" ht="37.8" customHeight="1">
      <c r="A934" s="35"/>
      <c r="B934" s="36"/>
      <c r="C934" s="182" t="s">
        <v>1610</v>
      </c>
      <c r="D934" s="182" t="s">
        <v>118</v>
      </c>
      <c r="E934" s="183" t="s">
        <v>1611</v>
      </c>
      <c r="F934" s="184" t="s">
        <v>1612</v>
      </c>
      <c r="G934" s="185" t="s">
        <v>653</v>
      </c>
      <c r="H934" s="186">
        <v>500</v>
      </c>
      <c r="I934" s="187"/>
      <c r="J934" s="188">
        <f>ROUND(I934*H934,2)</f>
        <v>0</v>
      </c>
      <c r="K934" s="184" t="s">
        <v>122</v>
      </c>
      <c r="L934" s="41"/>
      <c r="M934" s="189" t="s">
        <v>19</v>
      </c>
      <c r="N934" s="190" t="s">
        <v>43</v>
      </c>
      <c r="O934" s="81"/>
      <c r="P934" s="191">
        <f>O934*H934</f>
        <v>0</v>
      </c>
      <c r="Q934" s="191">
        <v>0</v>
      </c>
      <c r="R934" s="191">
        <f>Q934*H934</f>
        <v>0</v>
      </c>
      <c r="S934" s="191">
        <v>0</v>
      </c>
      <c r="T934" s="192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93" t="s">
        <v>123</v>
      </c>
      <c r="AT934" s="193" t="s">
        <v>118</v>
      </c>
      <c r="AU934" s="193" t="s">
        <v>72</v>
      </c>
      <c r="AY934" s="14" t="s">
        <v>124</v>
      </c>
      <c r="BE934" s="194">
        <f>IF(N934="základní",J934,0)</f>
        <v>0</v>
      </c>
      <c r="BF934" s="194">
        <f>IF(N934="snížená",J934,0)</f>
        <v>0</v>
      </c>
      <c r="BG934" s="194">
        <f>IF(N934="zákl. přenesená",J934,0)</f>
        <v>0</v>
      </c>
      <c r="BH934" s="194">
        <f>IF(N934="sníž. přenesená",J934,0)</f>
        <v>0</v>
      </c>
      <c r="BI934" s="194">
        <f>IF(N934="nulová",J934,0)</f>
        <v>0</v>
      </c>
      <c r="BJ934" s="14" t="s">
        <v>79</v>
      </c>
      <c r="BK934" s="194">
        <f>ROUND(I934*H934,2)</f>
        <v>0</v>
      </c>
      <c r="BL934" s="14" t="s">
        <v>123</v>
      </c>
      <c r="BM934" s="193" t="s">
        <v>1613</v>
      </c>
    </row>
    <row r="935" s="2" customFormat="1">
      <c r="A935" s="35"/>
      <c r="B935" s="36"/>
      <c r="C935" s="37"/>
      <c r="D935" s="195" t="s">
        <v>125</v>
      </c>
      <c r="E935" s="37"/>
      <c r="F935" s="196" t="s">
        <v>1612</v>
      </c>
      <c r="G935" s="37"/>
      <c r="H935" s="37"/>
      <c r="I935" s="197"/>
      <c r="J935" s="37"/>
      <c r="K935" s="37"/>
      <c r="L935" s="41"/>
      <c r="M935" s="198"/>
      <c r="N935" s="199"/>
      <c r="O935" s="81"/>
      <c r="P935" s="81"/>
      <c r="Q935" s="81"/>
      <c r="R935" s="81"/>
      <c r="S935" s="81"/>
      <c r="T935" s="82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T935" s="14" t="s">
        <v>125</v>
      </c>
      <c r="AU935" s="14" t="s">
        <v>72</v>
      </c>
    </row>
    <row r="936" s="2" customFormat="1" ht="16.5" customHeight="1">
      <c r="A936" s="35"/>
      <c r="B936" s="36"/>
      <c r="C936" s="182" t="s">
        <v>874</v>
      </c>
      <c r="D936" s="182" t="s">
        <v>118</v>
      </c>
      <c r="E936" s="183" t="s">
        <v>1614</v>
      </c>
      <c r="F936" s="184" t="s">
        <v>1615</v>
      </c>
      <c r="G936" s="185" t="s">
        <v>132</v>
      </c>
      <c r="H936" s="186">
        <v>4000</v>
      </c>
      <c r="I936" s="187"/>
      <c r="J936" s="188">
        <f>ROUND(I936*H936,2)</f>
        <v>0</v>
      </c>
      <c r="K936" s="184" t="s">
        <v>122</v>
      </c>
      <c r="L936" s="41"/>
      <c r="M936" s="189" t="s">
        <v>19</v>
      </c>
      <c r="N936" s="190" t="s">
        <v>43</v>
      </c>
      <c r="O936" s="81"/>
      <c r="P936" s="191">
        <f>O936*H936</f>
        <v>0</v>
      </c>
      <c r="Q936" s="191">
        <v>0</v>
      </c>
      <c r="R936" s="191">
        <f>Q936*H936</f>
        <v>0</v>
      </c>
      <c r="S936" s="191">
        <v>0</v>
      </c>
      <c r="T936" s="192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93" t="s">
        <v>123</v>
      </c>
      <c r="AT936" s="193" t="s">
        <v>118</v>
      </c>
      <c r="AU936" s="193" t="s">
        <v>72</v>
      </c>
      <c r="AY936" s="14" t="s">
        <v>124</v>
      </c>
      <c r="BE936" s="194">
        <f>IF(N936="základní",J936,0)</f>
        <v>0</v>
      </c>
      <c r="BF936" s="194">
        <f>IF(N936="snížená",J936,0)</f>
        <v>0</v>
      </c>
      <c r="BG936" s="194">
        <f>IF(N936="zákl. přenesená",J936,0)</f>
        <v>0</v>
      </c>
      <c r="BH936" s="194">
        <f>IF(N936="sníž. přenesená",J936,0)</f>
        <v>0</v>
      </c>
      <c r="BI936" s="194">
        <f>IF(N936="nulová",J936,0)</f>
        <v>0</v>
      </c>
      <c r="BJ936" s="14" t="s">
        <v>79</v>
      </c>
      <c r="BK936" s="194">
        <f>ROUND(I936*H936,2)</f>
        <v>0</v>
      </c>
      <c r="BL936" s="14" t="s">
        <v>123</v>
      </c>
      <c r="BM936" s="193" t="s">
        <v>1616</v>
      </c>
    </row>
    <row r="937" s="2" customFormat="1">
      <c r="A937" s="35"/>
      <c r="B937" s="36"/>
      <c r="C937" s="37"/>
      <c r="D937" s="195" t="s">
        <v>125</v>
      </c>
      <c r="E937" s="37"/>
      <c r="F937" s="196" t="s">
        <v>1615</v>
      </c>
      <c r="G937" s="37"/>
      <c r="H937" s="37"/>
      <c r="I937" s="197"/>
      <c r="J937" s="37"/>
      <c r="K937" s="37"/>
      <c r="L937" s="41"/>
      <c r="M937" s="198"/>
      <c r="N937" s="199"/>
      <c r="O937" s="81"/>
      <c r="P937" s="81"/>
      <c r="Q937" s="81"/>
      <c r="R937" s="81"/>
      <c r="S937" s="81"/>
      <c r="T937" s="82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T937" s="14" t="s">
        <v>125</v>
      </c>
      <c r="AU937" s="14" t="s">
        <v>72</v>
      </c>
    </row>
    <row r="938" s="2" customFormat="1" ht="16.5" customHeight="1">
      <c r="A938" s="35"/>
      <c r="B938" s="36"/>
      <c r="C938" s="182" t="s">
        <v>1617</v>
      </c>
      <c r="D938" s="182" t="s">
        <v>118</v>
      </c>
      <c r="E938" s="183" t="s">
        <v>1618</v>
      </c>
      <c r="F938" s="184" t="s">
        <v>1619</v>
      </c>
      <c r="G938" s="185" t="s">
        <v>132</v>
      </c>
      <c r="H938" s="186">
        <v>2000</v>
      </c>
      <c r="I938" s="187"/>
      <c r="J938" s="188">
        <f>ROUND(I938*H938,2)</f>
        <v>0</v>
      </c>
      <c r="K938" s="184" t="s">
        <v>122</v>
      </c>
      <c r="L938" s="41"/>
      <c r="M938" s="189" t="s">
        <v>19</v>
      </c>
      <c r="N938" s="190" t="s">
        <v>43</v>
      </c>
      <c r="O938" s="81"/>
      <c r="P938" s="191">
        <f>O938*H938</f>
        <v>0</v>
      </c>
      <c r="Q938" s="191">
        <v>0</v>
      </c>
      <c r="R938" s="191">
        <f>Q938*H938</f>
        <v>0</v>
      </c>
      <c r="S938" s="191">
        <v>0</v>
      </c>
      <c r="T938" s="192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193" t="s">
        <v>123</v>
      </c>
      <c r="AT938" s="193" t="s">
        <v>118</v>
      </c>
      <c r="AU938" s="193" t="s">
        <v>72</v>
      </c>
      <c r="AY938" s="14" t="s">
        <v>124</v>
      </c>
      <c r="BE938" s="194">
        <f>IF(N938="základní",J938,0)</f>
        <v>0</v>
      </c>
      <c r="BF938" s="194">
        <f>IF(N938="snížená",J938,0)</f>
        <v>0</v>
      </c>
      <c r="BG938" s="194">
        <f>IF(N938="zákl. přenesená",J938,0)</f>
        <v>0</v>
      </c>
      <c r="BH938" s="194">
        <f>IF(N938="sníž. přenesená",J938,0)</f>
        <v>0</v>
      </c>
      <c r="BI938" s="194">
        <f>IF(N938="nulová",J938,0)</f>
        <v>0</v>
      </c>
      <c r="BJ938" s="14" t="s">
        <v>79</v>
      </c>
      <c r="BK938" s="194">
        <f>ROUND(I938*H938,2)</f>
        <v>0</v>
      </c>
      <c r="BL938" s="14" t="s">
        <v>123</v>
      </c>
      <c r="BM938" s="193" t="s">
        <v>1620</v>
      </c>
    </row>
    <row r="939" s="2" customFormat="1">
      <c r="A939" s="35"/>
      <c r="B939" s="36"/>
      <c r="C939" s="37"/>
      <c r="D939" s="195" t="s">
        <v>125</v>
      </c>
      <c r="E939" s="37"/>
      <c r="F939" s="196" t="s">
        <v>1619</v>
      </c>
      <c r="G939" s="37"/>
      <c r="H939" s="37"/>
      <c r="I939" s="197"/>
      <c r="J939" s="37"/>
      <c r="K939" s="37"/>
      <c r="L939" s="41"/>
      <c r="M939" s="198"/>
      <c r="N939" s="199"/>
      <c r="O939" s="81"/>
      <c r="P939" s="81"/>
      <c r="Q939" s="81"/>
      <c r="R939" s="81"/>
      <c r="S939" s="81"/>
      <c r="T939" s="82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T939" s="14" t="s">
        <v>125</v>
      </c>
      <c r="AU939" s="14" t="s">
        <v>72</v>
      </c>
    </row>
    <row r="940" s="2" customFormat="1" ht="16.5" customHeight="1">
      <c r="A940" s="35"/>
      <c r="B940" s="36"/>
      <c r="C940" s="182" t="s">
        <v>877</v>
      </c>
      <c r="D940" s="182" t="s">
        <v>118</v>
      </c>
      <c r="E940" s="183" t="s">
        <v>1621</v>
      </c>
      <c r="F940" s="184" t="s">
        <v>1622</v>
      </c>
      <c r="G940" s="185" t="s">
        <v>132</v>
      </c>
      <c r="H940" s="186">
        <v>40</v>
      </c>
      <c r="I940" s="187"/>
      <c r="J940" s="188">
        <f>ROUND(I940*H940,2)</f>
        <v>0</v>
      </c>
      <c r="K940" s="184" t="s">
        <v>122</v>
      </c>
      <c r="L940" s="41"/>
      <c r="M940" s="189" t="s">
        <v>19</v>
      </c>
      <c r="N940" s="190" t="s">
        <v>43</v>
      </c>
      <c r="O940" s="81"/>
      <c r="P940" s="191">
        <f>O940*H940</f>
        <v>0</v>
      </c>
      <c r="Q940" s="191">
        <v>0</v>
      </c>
      <c r="R940" s="191">
        <f>Q940*H940</f>
        <v>0</v>
      </c>
      <c r="S940" s="191">
        <v>0</v>
      </c>
      <c r="T940" s="192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93" t="s">
        <v>123</v>
      </c>
      <c r="AT940" s="193" t="s">
        <v>118</v>
      </c>
      <c r="AU940" s="193" t="s">
        <v>72</v>
      </c>
      <c r="AY940" s="14" t="s">
        <v>124</v>
      </c>
      <c r="BE940" s="194">
        <f>IF(N940="základní",J940,0)</f>
        <v>0</v>
      </c>
      <c r="BF940" s="194">
        <f>IF(N940="snížená",J940,0)</f>
        <v>0</v>
      </c>
      <c r="BG940" s="194">
        <f>IF(N940="zákl. přenesená",J940,0)</f>
        <v>0</v>
      </c>
      <c r="BH940" s="194">
        <f>IF(N940="sníž. přenesená",J940,0)</f>
        <v>0</v>
      </c>
      <c r="BI940" s="194">
        <f>IF(N940="nulová",J940,0)</f>
        <v>0</v>
      </c>
      <c r="BJ940" s="14" t="s">
        <v>79</v>
      </c>
      <c r="BK940" s="194">
        <f>ROUND(I940*H940,2)</f>
        <v>0</v>
      </c>
      <c r="BL940" s="14" t="s">
        <v>123</v>
      </c>
      <c r="BM940" s="193" t="s">
        <v>1623</v>
      </c>
    </row>
    <row r="941" s="2" customFormat="1">
      <c r="A941" s="35"/>
      <c r="B941" s="36"/>
      <c r="C941" s="37"/>
      <c r="D941" s="195" t="s">
        <v>125</v>
      </c>
      <c r="E941" s="37"/>
      <c r="F941" s="196" t="s">
        <v>1622</v>
      </c>
      <c r="G941" s="37"/>
      <c r="H941" s="37"/>
      <c r="I941" s="197"/>
      <c r="J941" s="37"/>
      <c r="K941" s="37"/>
      <c r="L941" s="41"/>
      <c r="M941" s="198"/>
      <c r="N941" s="199"/>
      <c r="O941" s="81"/>
      <c r="P941" s="81"/>
      <c r="Q941" s="81"/>
      <c r="R941" s="81"/>
      <c r="S941" s="81"/>
      <c r="T941" s="82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T941" s="14" t="s">
        <v>125</v>
      </c>
      <c r="AU941" s="14" t="s">
        <v>72</v>
      </c>
    </row>
    <row r="942" s="2" customFormat="1" ht="16.5" customHeight="1">
      <c r="A942" s="35"/>
      <c r="B942" s="36"/>
      <c r="C942" s="182" t="s">
        <v>1624</v>
      </c>
      <c r="D942" s="182" t="s">
        <v>118</v>
      </c>
      <c r="E942" s="183" t="s">
        <v>1625</v>
      </c>
      <c r="F942" s="184" t="s">
        <v>1626</v>
      </c>
      <c r="G942" s="185" t="s">
        <v>132</v>
      </c>
      <c r="H942" s="186">
        <v>1000</v>
      </c>
      <c r="I942" s="187"/>
      <c r="J942" s="188">
        <f>ROUND(I942*H942,2)</f>
        <v>0</v>
      </c>
      <c r="K942" s="184" t="s">
        <v>122</v>
      </c>
      <c r="L942" s="41"/>
      <c r="M942" s="189" t="s">
        <v>19</v>
      </c>
      <c r="N942" s="190" t="s">
        <v>43</v>
      </c>
      <c r="O942" s="81"/>
      <c r="P942" s="191">
        <f>O942*H942</f>
        <v>0</v>
      </c>
      <c r="Q942" s="191">
        <v>0</v>
      </c>
      <c r="R942" s="191">
        <f>Q942*H942</f>
        <v>0</v>
      </c>
      <c r="S942" s="191">
        <v>0</v>
      </c>
      <c r="T942" s="192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193" t="s">
        <v>123</v>
      </c>
      <c r="AT942" s="193" t="s">
        <v>118</v>
      </c>
      <c r="AU942" s="193" t="s">
        <v>72</v>
      </c>
      <c r="AY942" s="14" t="s">
        <v>124</v>
      </c>
      <c r="BE942" s="194">
        <f>IF(N942="základní",J942,0)</f>
        <v>0</v>
      </c>
      <c r="BF942" s="194">
        <f>IF(N942="snížená",J942,0)</f>
        <v>0</v>
      </c>
      <c r="BG942" s="194">
        <f>IF(N942="zákl. přenesená",J942,0)</f>
        <v>0</v>
      </c>
      <c r="BH942" s="194">
        <f>IF(N942="sníž. přenesená",J942,0)</f>
        <v>0</v>
      </c>
      <c r="BI942" s="194">
        <f>IF(N942="nulová",J942,0)</f>
        <v>0</v>
      </c>
      <c r="BJ942" s="14" t="s">
        <v>79</v>
      </c>
      <c r="BK942" s="194">
        <f>ROUND(I942*H942,2)</f>
        <v>0</v>
      </c>
      <c r="BL942" s="14" t="s">
        <v>123</v>
      </c>
      <c r="BM942" s="193" t="s">
        <v>1627</v>
      </c>
    </row>
    <row r="943" s="2" customFormat="1">
      <c r="A943" s="35"/>
      <c r="B943" s="36"/>
      <c r="C943" s="37"/>
      <c r="D943" s="195" t="s">
        <v>125</v>
      </c>
      <c r="E943" s="37"/>
      <c r="F943" s="196" t="s">
        <v>1626</v>
      </c>
      <c r="G943" s="37"/>
      <c r="H943" s="37"/>
      <c r="I943" s="197"/>
      <c r="J943" s="37"/>
      <c r="K943" s="37"/>
      <c r="L943" s="41"/>
      <c r="M943" s="198"/>
      <c r="N943" s="199"/>
      <c r="O943" s="81"/>
      <c r="P943" s="81"/>
      <c r="Q943" s="81"/>
      <c r="R943" s="81"/>
      <c r="S943" s="81"/>
      <c r="T943" s="82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T943" s="14" t="s">
        <v>125</v>
      </c>
      <c r="AU943" s="14" t="s">
        <v>72</v>
      </c>
    </row>
    <row r="944" s="2" customFormat="1" ht="16.5" customHeight="1">
      <c r="A944" s="35"/>
      <c r="B944" s="36"/>
      <c r="C944" s="182" t="s">
        <v>881</v>
      </c>
      <c r="D944" s="182" t="s">
        <v>118</v>
      </c>
      <c r="E944" s="183" t="s">
        <v>1628</v>
      </c>
      <c r="F944" s="184" t="s">
        <v>1629</v>
      </c>
      <c r="G944" s="185" t="s">
        <v>132</v>
      </c>
      <c r="H944" s="186">
        <v>1000</v>
      </c>
      <c r="I944" s="187"/>
      <c r="J944" s="188">
        <f>ROUND(I944*H944,2)</f>
        <v>0</v>
      </c>
      <c r="K944" s="184" t="s">
        <v>122</v>
      </c>
      <c r="L944" s="41"/>
      <c r="M944" s="189" t="s">
        <v>19</v>
      </c>
      <c r="N944" s="190" t="s">
        <v>43</v>
      </c>
      <c r="O944" s="81"/>
      <c r="P944" s="191">
        <f>O944*H944</f>
        <v>0</v>
      </c>
      <c r="Q944" s="191">
        <v>0</v>
      </c>
      <c r="R944" s="191">
        <f>Q944*H944</f>
        <v>0</v>
      </c>
      <c r="S944" s="191">
        <v>0</v>
      </c>
      <c r="T944" s="192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93" t="s">
        <v>123</v>
      </c>
      <c r="AT944" s="193" t="s">
        <v>118</v>
      </c>
      <c r="AU944" s="193" t="s">
        <v>72</v>
      </c>
      <c r="AY944" s="14" t="s">
        <v>124</v>
      </c>
      <c r="BE944" s="194">
        <f>IF(N944="základní",J944,0)</f>
        <v>0</v>
      </c>
      <c r="BF944" s="194">
        <f>IF(N944="snížená",J944,0)</f>
        <v>0</v>
      </c>
      <c r="BG944" s="194">
        <f>IF(N944="zákl. přenesená",J944,0)</f>
        <v>0</v>
      </c>
      <c r="BH944" s="194">
        <f>IF(N944="sníž. přenesená",J944,0)</f>
        <v>0</v>
      </c>
      <c r="BI944" s="194">
        <f>IF(N944="nulová",J944,0)</f>
        <v>0</v>
      </c>
      <c r="BJ944" s="14" t="s">
        <v>79</v>
      </c>
      <c r="BK944" s="194">
        <f>ROUND(I944*H944,2)</f>
        <v>0</v>
      </c>
      <c r="BL944" s="14" t="s">
        <v>123</v>
      </c>
      <c r="BM944" s="193" t="s">
        <v>1630</v>
      </c>
    </row>
    <row r="945" s="2" customFormat="1">
      <c r="A945" s="35"/>
      <c r="B945" s="36"/>
      <c r="C945" s="37"/>
      <c r="D945" s="195" t="s">
        <v>125</v>
      </c>
      <c r="E945" s="37"/>
      <c r="F945" s="196" t="s">
        <v>1629</v>
      </c>
      <c r="G945" s="37"/>
      <c r="H945" s="37"/>
      <c r="I945" s="197"/>
      <c r="J945" s="37"/>
      <c r="K945" s="37"/>
      <c r="L945" s="41"/>
      <c r="M945" s="198"/>
      <c r="N945" s="199"/>
      <c r="O945" s="81"/>
      <c r="P945" s="81"/>
      <c r="Q945" s="81"/>
      <c r="R945" s="81"/>
      <c r="S945" s="81"/>
      <c r="T945" s="82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T945" s="14" t="s">
        <v>125</v>
      </c>
      <c r="AU945" s="14" t="s">
        <v>72</v>
      </c>
    </row>
    <row r="946" s="2" customFormat="1" ht="21.75" customHeight="1">
      <c r="A946" s="35"/>
      <c r="B946" s="36"/>
      <c r="C946" s="182" t="s">
        <v>1631</v>
      </c>
      <c r="D946" s="182" t="s">
        <v>118</v>
      </c>
      <c r="E946" s="183" t="s">
        <v>1632</v>
      </c>
      <c r="F946" s="184" t="s">
        <v>1633</v>
      </c>
      <c r="G946" s="185" t="s">
        <v>132</v>
      </c>
      <c r="H946" s="186">
        <v>1000</v>
      </c>
      <c r="I946" s="187"/>
      <c r="J946" s="188">
        <f>ROUND(I946*H946,2)</f>
        <v>0</v>
      </c>
      <c r="K946" s="184" t="s">
        <v>122</v>
      </c>
      <c r="L946" s="41"/>
      <c r="M946" s="189" t="s">
        <v>19</v>
      </c>
      <c r="N946" s="190" t="s">
        <v>43</v>
      </c>
      <c r="O946" s="81"/>
      <c r="P946" s="191">
        <f>O946*H946</f>
        <v>0</v>
      </c>
      <c r="Q946" s="191">
        <v>0</v>
      </c>
      <c r="R946" s="191">
        <f>Q946*H946</f>
        <v>0</v>
      </c>
      <c r="S946" s="191">
        <v>0</v>
      </c>
      <c r="T946" s="192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193" t="s">
        <v>123</v>
      </c>
      <c r="AT946" s="193" t="s">
        <v>118</v>
      </c>
      <c r="AU946" s="193" t="s">
        <v>72</v>
      </c>
      <c r="AY946" s="14" t="s">
        <v>124</v>
      </c>
      <c r="BE946" s="194">
        <f>IF(N946="základní",J946,0)</f>
        <v>0</v>
      </c>
      <c r="BF946" s="194">
        <f>IF(N946="snížená",J946,0)</f>
        <v>0</v>
      </c>
      <c r="BG946" s="194">
        <f>IF(N946="zákl. přenesená",J946,0)</f>
        <v>0</v>
      </c>
      <c r="BH946" s="194">
        <f>IF(N946="sníž. přenesená",J946,0)</f>
        <v>0</v>
      </c>
      <c r="BI946" s="194">
        <f>IF(N946="nulová",J946,0)</f>
        <v>0</v>
      </c>
      <c r="BJ946" s="14" t="s">
        <v>79</v>
      </c>
      <c r="BK946" s="194">
        <f>ROUND(I946*H946,2)</f>
        <v>0</v>
      </c>
      <c r="BL946" s="14" t="s">
        <v>123</v>
      </c>
      <c r="BM946" s="193" t="s">
        <v>1634</v>
      </c>
    </row>
    <row r="947" s="2" customFormat="1">
      <c r="A947" s="35"/>
      <c r="B947" s="36"/>
      <c r="C947" s="37"/>
      <c r="D947" s="195" t="s">
        <v>125</v>
      </c>
      <c r="E947" s="37"/>
      <c r="F947" s="196" t="s">
        <v>1633</v>
      </c>
      <c r="G947" s="37"/>
      <c r="H947" s="37"/>
      <c r="I947" s="197"/>
      <c r="J947" s="37"/>
      <c r="K947" s="37"/>
      <c r="L947" s="41"/>
      <c r="M947" s="198"/>
      <c r="N947" s="199"/>
      <c r="O947" s="81"/>
      <c r="P947" s="81"/>
      <c r="Q947" s="81"/>
      <c r="R947" s="81"/>
      <c r="S947" s="81"/>
      <c r="T947" s="82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T947" s="14" t="s">
        <v>125</v>
      </c>
      <c r="AU947" s="14" t="s">
        <v>72</v>
      </c>
    </row>
    <row r="948" s="2" customFormat="1" ht="16.5" customHeight="1">
      <c r="A948" s="35"/>
      <c r="B948" s="36"/>
      <c r="C948" s="182" t="s">
        <v>884</v>
      </c>
      <c r="D948" s="182" t="s">
        <v>118</v>
      </c>
      <c r="E948" s="183" t="s">
        <v>1635</v>
      </c>
      <c r="F948" s="184" t="s">
        <v>1636</v>
      </c>
      <c r="G948" s="185" t="s">
        <v>132</v>
      </c>
      <c r="H948" s="186">
        <v>200</v>
      </c>
      <c r="I948" s="187"/>
      <c r="J948" s="188">
        <f>ROUND(I948*H948,2)</f>
        <v>0</v>
      </c>
      <c r="K948" s="184" t="s">
        <v>122</v>
      </c>
      <c r="L948" s="41"/>
      <c r="M948" s="189" t="s">
        <v>19</v>
      </c>
      <c r="N948" s="190" t="s">
        <v>43</v>
      </c>
      <c r="O948" s="81"/>
      <c r="P948" s="191">
        <f>O948*H948</f>
        <v>0</v>
      </c>
      <c r="Q948" s="191">
        <v>0</v>
      </c>
      <c r="R948" s="191">
        <f>Q948*H948</f>
        <v>0</v>
      </c>
      <c r="S948" s="191">
        <v>0</v>
      </c>
      <c r="T948" s="192">
        <f>S948*H948</f>
        <v>0</v>
      </c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R948" s="193" t="s">
        <v>123</v>
      </c>
      <c r="AT948" s="193" t="s">
        <v>118</v>
      </c>
      <c r="AU948" s="193" t="s">
        <v>72</v>
      </c>
      <c r="AY948" s="14" t="s">
        <v>124</v>
      </c>
      <c r="BE948" s="194">
        <f>IF(N948="základní",J948,0)</f>
        <v>0</v>
      </c>
      <c r="BF948" s="194">
        <f>IF(N948="snížená",J948,0)</f>
        <v>0</v>
      </c>
      <c r="BG948" s="194">
        <f>IF(N948="zákl. přenesená",J948,0)</f>
        <v>0</v>
      </c>
      <c r="BH948" s="194">
        <f>IF(N948="sníž. přenesená",J948,0)</f>
        <v>0</v>
      </c>
      <c r="BI948" s="194">
        <f>IF(N948="nulová",J948,0)</f>
        <v>0</v>
      </c>
      <c r="BJ948" s="14" t="s">
        <v>79</v>
      </c>
      <c r="BK948" s="194">
        <f>ROUND(I948*H948,2)</f>
        <v>0</v>
      </c>
      <c r="BL948" s="14" t="s">
        <v>123</v>
      </c>
      <c r="BM948" s="193" t="s">
        <v>1637</v>
      </c>
    </row>
    <row r="949" s="2" customFormat="1">
      <c r="A949" s="35"/>
      <c r="B949" s="36"/>
      <c r="C949" s="37"/>
      <c r="D949" s="195" t="s">
        <v>125</v>
      </c>
      <c r="E949" s="37"/>
      <c r="F949" s="196" t="s">
        <v>1636</v>
      </c>
      <c r="G949" s="37"/>
      <c r="H949" s="37"/>
      <c r="I949" s="197"/>
      <c r="J949" s="37"/>
      <c r="K949" s="37"/>
      <c r="L949" s="41"/>
      <c r="M949" s="198"/>
      <c r="N949" s="199"/>
      <c r="O949" s="81"/>
      <c r="P949" s="81"/>
      <c r="Q949" s="81"/>
      <c r="R949" s="81"/>
      <c r="S949" s="81"/>
      <c r="T949" s="82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T949" s="14" t="s">
        <v>125</v>
      </c>
      <c r="AU949" s="14" t="s">
        <v>72</v>
      </c>
    </row>
    <row r="950" s="2" customFormat="1" ht="21.75" customHeight="1">
      <c r="A950" s="35"/>
      <c r="B950" s="36"/>
      <c r="C950" s="182" t="s">
        <v>1638</v>
      </c>
      <c r="D950" s="182" t="s">
        <v>118</v>
      </c>
      <c r="E950" s="183" t="s">
        <v>1639</v>
      </c>
      <c r="F950" s="184" t="s">
        <v>1640</v>
      </c>
      <c r="G950" s="185" t="s">
        <v>132</v>
      </c>
      <c r="H950" s="186">
        <v>200</v>
      </c>
      <c r="I950" s="187"/>
      <c r="J950" s="188">
        <f>ROUND(I950*H950,2)</f>
        <v>0</v>
      </c>
      <c r="K950" s="184" t="s">
        <v>122</v>
      </c>
      <c r="L950" s="41"/>
      <c r="M950" s="189" t="s">
        <v>19</v>
      </c>
      <c r="N950" s="190" t="s">
        <v>43</v>
      </c>
      <c r="O950" s="81"/>
      <c r="P950" s="191">
        <f>O950*H950</f>
        <v>0</v>
      </c>
      <c r="Q950" s="191">
        <v>0</v>
      </c>
      <c r="R950" s="191">
        <f>Q950*H950</f>
        <v>0</v>
      </c>
      <c r="S950" s="191">
        <v>0</v>
      </c>
      <c r="T950" s="192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93" t="s">
        <v>123</v>
      </c>
      <c r="AT950" s="193" t="s">
        <v>118</v>
      </c>
      <c r="AU950" s="193" t="s">
        <v>72</v>
      </c>
      <c r="AY950" s="14" t="s">
        <v>124</v>
      </c>
      <c r="BE950" s="194">
        <f>IF(N950="základní",J950,0)</f>
        <v>0</v>
      </c>
      <c r="BF950" s="194">
        <f>IF(N950="snížená",J950,0)</f>
        <v>0</v>
      </c>
      <c r="BG950" s="194">
        <f>IF(N950="zákl. přenesená",J950,0)</f>
        <v>0</v>
      </c>
      <c r="BH950" s="194">
        <f>IF(N950="sníž. přenesená",J950,0)</f>
        <v>0</v>
      </c>
      <c r="BI950" s="194">
        <f>IF(N950="nulová",J950,0)</f>
        <v>0</v>
      </c>
      <c r="BJ950" s="14" t="s">
        <v>79</v>
      </c>
      <c r="BK950" s="194">
        <f>ROUND(I950*H950,2)</f>
        <v>0</v>
      </c>
      <c r="BL950" s="14" t="s">
        <v>123</v>
      </c>
      <c r="BM950" s="193" t="s">
        <v>1641</v>
      </c>
    </row>
    <row r="951" s="2" customFormat="1">
      <c r="A951" s="35"/>
      <c r="B951" s="36"/>
      <c r="C951" s="37"/>
      <c r="D951" s="195" t="s">
        <v>125</v>
      </c>
      <c r="E951" s="37"/>
      <c r="F951" s="196" t="s">
        <v>1640</v>
      </c>
      <c r="G951" s="37"/>
      <c r="H951" s="37"/>
      <c r="I951" s="197"/>
      <c r="J951" s="37"/>
      <c r="K951" s="37"/>
      <c r="L951" s="41"/>
      <c r="M951" s="198"/>
      <c r="N951" s="199"/>
      <c r="O951" s="81"/>
      <c r="P951" s="81"/>
      <c r="Q951" s="81"/>
      <c r="R951" s="81"/>
      <c r="S951" s="81"/>
      <c r="T951" s="82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T951" s="14" t="s">
        <v>125</v>
      </c>
      <c r="AU951" s="14" t="s">
        <v>72</v>
      </c>
    </row>
    <row r="952" s="2" customFormat="1" ht="21.75" customHeight="1">
      <c r="A952" s="35"/>
      <c r="B952" s="36"/>
      <c r="C952" s="182" t="s">
        <v>888</v>
      </c>
      <c r="D952" s="182" t="s">
        <v>118</v>
      </c>
      <c r="E952" s="183" t="s">
        <v>1642</v>
      </c>
      <c r="F952" s="184" t="s">
        <v>1643</v>
      </c>
      <c r="G952" s="185" t="s">
        <v>132</v>
      </c>
      <c r="H952" s="186">
        <v>200</v>
      </c>
      <c r="I952" s="187"/>
      <c r="J952" s="188">
        <f>ROUND(I952*H952,2)</f>
        <v>0</v>
      </c>
      <c r="K952" s="184" t="s">
        <v>122</v>
      </c>
      <c r="L952" s="41"/>
      <c r="M952" s="189" t="s">
        <v>19</v>
      </c>
      <c r="N952" s="190" t="s">
        <v>43</v>
      </c>
      <c r="O952" s="81"/>
      <c r="P952" s="191">
        <f>O952*H952</f>
        <v>0</v>
      </c>
      <c r="Q952" s="191">
        <v>0</v>
      </c>
      <c r="R952" s="191">
        <f>Q952*H952</f>
        <v>0</v>
      </c>
      <c r="S952" s="191">
        <v>0</v>
      </c>
      <c r="T952" s="192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93" t="s">
        <v>123</v>
      </c>
      <c r="AT952" s="193" t="s">
        <v>118</v>
      </c>
      <c r="AU952" s="193" t="s">
        <v>72</v>
      </c>
      <c r="AY952" s="14" t="s">
        <v>124</v>
      </c>
      <c r="BE952" s="194">
        <f>IF(N952="základní",J952,0)</f>
        <v>0</v>
      </c>
      <c r="BF952" s="194">
        <f>IF(N952="snížená",J952,0)</f>
        <v>0</v>
      </c>
      <c r="BG952" s="194">
        <f>IF(N952="zákl. přenesená",J952,0)</f>
        <v>0</v>
      </c>
      <c r="BH952" s="194">
        <f>IF(N952="sníž. přenesená",J952,0)</f>
        <v>0</v>
      </c>
      <c r="BI952" s="194">
        <f>IF(N952="nulová",J952,0)</f>
        <v>0</v>
      </c>
      <c r="BJ952" s="14" t="s">
        <v>79</v>
      </c>
      <c r="BK952" s="194">
        <f>ROUND(I952*H952,2)</f>
        <v>0</v>
      </c>
      <c r="BL952" s="14" t="s">
        <v>123</v>
      </c>
      <c r="BM952" s="193" t="s">
        <v>1644</v>
      </c>
    </row>
    <row r="953" s="2" customFormat="1">
      <c r="A953" s="35"/>
      <c r="B953" s="36"/>
      <c r="C953" s="37"/>
      <c r="D953" s="195" t="s">
        <v>125</v>
      </c>
      <c r="E953" s="37"/>
      <c r="F953" s="196" t="s">
        <v>1643</v>
      </c>
      <c r="G953" s="37"/>
      <c r="H953" s="37"/>
      <c r="I953" s="197"/>
      <c r="J953" s="37"/>
      <c r="K953" s="37"/>
      <c r="L953" s="41"/>
      <c r="M953" s="198"/>
      <c r="N953" s="199"/>
      <c r="O953" s="81"/>
      <c r="P953" s="81"/>
      <c r="Q953" s="81"/>
      <c r="R953" s="81"/>
      <c r="S953" s="81"/>
      <c r="T953" s="82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T953" s="14" t="s">
        <v>125</v>
      </c>
      <c r="AU953" s="14" t="s">
        <v>72</v>
      </c>
    </row>
    <row r="954" s="2" customFormat="1" ht="16.5" customHeight="1">
      <c r="A954" s="35"/>
      <c r="B954" s="36"/>
      <c r="C954" s="182" t="s">
        <v>1645</v>
      </c>
      <c r="D954" s="182" t="s">
        <v>118</v>
      </c>
      <c r="E954" s="183" t="s">
        <v>1646</v>
      </c>
      <c r="F954" s="184" t="s">
        <v>1647</v>
      </c>
      <c r="G954" s="185" t="s">
        <v>132</v>
      </c>
      <c r="H954" s="186">
        <v>200</v>
      </c>
      <c r="I954" s="187"/>
      <c r="J954" s="188">
        <f>ROUND(I954*H954,2)</f>
        <v>0</v>
      </c>
      <c r="K954" s="184" t="s">
        <v>122</v>
      </c>
      <c r="L954" s="41"/>
      <c r="M954" s="189" t="s">
        <v>19</v>
      </c>
      <c r="N954" s="190" t="s">
        <v>43</v>
      </c>
      <c r="O954" s="81"/>
      <c r="P954" s="191">
        <f>O954*H954</f>
        <v>0</v>
      </c>
      <c r="Q954" s="191">
        <v>0</v>
      </c>
      <c r="R954" s="191">
        <f>Q954*H954</f>
        <v>0</v>
      </c>
      <c r="S954" s="191">
        <v>0</v>
      </c>
      <c r="T954" s="192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193" t="s">
        <v>123</v>
      </c>
      <c r="AT954" s="193" t="s">
        <v>118</v>
      </c>
      <c r="AU954" s="193" t="s">
        <v>72</v>
      </c>
      <c r="AY954" s="14" t="s">
        <v>124</v>
      </c>
      <c r="BE954" s="194">
        <f>IF(N954="základní",J954,0)</f>
        <v>0</v>
      </c>
      <c r="BF954" s="194">
        <f>IF(N954="snížená",J954,0)</f>
        <v>0</v>
      </c>
      <c r="BG954" s="194">
        <f>IF(N954="zákl. přenesená",J954,0)</f>
        <v>0</v>
      </c>
      <c r="BH954" s="194">
        <f>IF(N954="sníž. přenesená",J954,0)</f>
        <v>0</v>
      </c>
      <c r="BI954" s="194">
        <f>IF(N954="nulová",J954,0)</f>
        <v>0</v>
      </c>
      <c r="BJ954" s="14" t="s">
        <v>79</v>
      </c>
      <c r="BK954" s="194">
        <f>ROUND(I954*H954,2)</f>
        <v>0</v>
      </c>
      <c r="BL954" s="14" t="s">
        <v>123</v>
      </c>
      <c r="BM954" s="193" t="s">
        <v>1648</v>
      </c>
    </row>
    <row r="955" s="2" customFormat="1">
      <c r="A955" s="35"/>
      <c r="B955" s="36"/>
      <c r="C955" s="37"/>
      <c r="D955" s="195" t="s">
        <v>125</v>
      </c>
      <c r="E955" s="37"/>
      <c r="F955" s="196" t="s">
        <v>1647</v>
      </c>
      <c r="G955" s="37"/>
      <c r="H955" s="37"/>
      <c r="I955" s="197"/>
      <c r="J955" s="37"/>
      <c r="K955" s="37"/>
      <c r="L955" s="41"/>
      <c r="M955" s="198"/>
      <c r="N955" s="199"/>
      <c r="O955" s="81"/>
      <c r="P955" s="81"/>
      <c r="Q955" s="81"/>
      <c r="R955" s="81"/>
      <c r="S955" s="81"/>
      <c r="T955" s="82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T955" s="14" t="s">
        <v>125</v>
      </c>
      <c r="AU955" s="14" t="s">
        <v>72</v>
      </c>
    </row>
    <row r="956" s="2" customFormat="1" ht="16.5" customHeight="1">
      <c r="A956" s="35"/>
      <c r="B956" s="36"/>
      <c r="C956" s="182" t="s">
        <v>891</v>
      </c>
      <c r="D956" s="182" t="s">
        <v>118</v>
      </c>
      <c r="E956" s="183" t="s">
        <v>1649</v>
      </c>
      <c r="F956" s="184" t="s">
        <v>1650</v>
      </c>
      <c r="G956" s="185" t="s">
        <v>132</v>
      </c>
      <c r="H956" s="186">
        <v>3000</v>
      </c>
      <c r="I956" s="187"/>
      <c r="J956" s="188">
        <f>ROUND(I956*H956,2)</f>
        <v>0</v>
      </c>
      <c r="K956" s="184" t="s">
        <v>122</v>
      </c>
      <c r="L956" s="41"/>
      <c r="M956" s="189" t="s">
        <v>19</v>
      </c>
      <c r="N956" s="190" t="s">
        <v>43</v>
      </c>
      <c r="O956" s="81"/>
      <c r="P956" s="191">
        <f>O956*H956</f>
        <v>0</v>
      </c>
      <c r="Q956" s="191">
        <v>0</v>
      </c>
      <c r="R956" s="191">
        <f>Q956*H956</f>
        <v>0</v>
      </c>
      <c r="S956" s="191">
        <v>0</v>
      </c>
      <c r="T956" s="192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93" t="s">
        <v>123</v>
      </c>
      <c r="AT956" s="193" t="s">
        <v>118</v>
      </c>
      <c r="AU956" s="193" t="s">
        <v>72</v>
      </c>
      <c r="AY956" s="14" t="s">
        <v>124</v>
      </c>
      <c r="BE956" s="194">
        <f>IF(N956="základní",J956,0)</f>
        <v>0</v>
      </c>
      <c r="BF956" s="194">
        <f>IF(N956="snížená",J956,0)</f>
        <v>0</v>
      </c>
      <c r="BG956" s="194">
        <f>IF(N956="zákl. přenesená",J956,0)</f>
        <v>0</v>
      </c>
      <c r="BH956" s="194">
        <f>IF(N956="sníž. přenesená",J956,0)</f>
        <v>0</v>
      </c>
      <c r="BI956" s="194">
        <f>IF(N956="nulová",J956,0)</f>
        <v>0</v>
      </c>
      <c r="BJ956" s="14" t="s">
        <v>79</v>
      </c>
      <c r="BK956" s="194">
        <f>ROUND(I956*H956,2)</f>
        <v>0</v>
      </c>
      <c r="BL956" s="14" t="s">
        <v>123</v>
      </c>
      <c r="BM956" s="193" t="s">
        <v>1651</v>
      </c>
    </row>
    <row r="957" s="2" customFormat="1">
      <c r="A957" s="35"/>
      <c r="B957" s="36"/>
      <c r="C957" s="37"/>
      <c r="D957" s="195" t="s">
        <v>125</v>
      </c>
      <c r="E957" s="37"/>
      <c r="F957" s="196" t="s">
        <v>1650</v>
      </c>
      <c r="G957" s="37"/>
      <c r="H957" s="37"/>
      <c r="I957" s="197"/>
      <c r="J957" s="37"/>
      <c r="K957" s="37"/>
      <c r="L957" s="41"/>
      <c r="M957" s="198"/>
      <c r="N957" s="199"/>
      <c r="O957" s="81"/>
      <c r="P957" s="81"/>
      <c r="Q957" s="81"/>
      <c r="R957" s="81"/>
      <c r="S957" s="81"/>
      <c r="T957" s="82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T957" s="14" t="s">
        <v>125</v>
      </c>
      <c r="AU957" s="14" t="s">
        <v>72</v>
      </c>
    </row>
    <row r="958" s="2" customFormat="1" ht="16.5" customHeight="1">
      <c r="A958" s="35"/>
      <c r="B958" s="36"/>
      <c r="C958" s="182" t="s">
        <v>1652</v>
      </c>
      <c r="D958" s="182" t="s">
        <v>118</v>
      </c>
      <c r="E958" s="183" t="s">
        <v>1653</v>
      </c>
      <c r="F958" s="184" t="s">
        <v>1654</v>
      </c>
      <c r="G958" s="185" t="s">
        <v>132</v>
      </c>
      <c r="H958" s="186">
        <v>4000</v>
      </c>
      <c r="I958" s="187"/>
      <c r="J958" s="188">
        <f>ROUND(I958*H958,2)</f>
        <v>0</v>
      </c>
      <c r="K958" s="184" t="s">
        <v>122</v>
      </c>
      <c r="L958" s="41"/>
      <c r="M958" s="189" t="s">
        <v>19</v>
      </c>
      <c r="N958" s="190" t="s">
        <v>43</v>
      </c>
      <c r="O958" s="81"/>
      <c r="P958" s="191">
        <f>O958*H958</f>
        <v>0</v>
      </c>
      <c r="Q958" s="191">
        <v>0</v>
      </c>
      <c r="R958" s="191">
        <f>Q958*H958</f>
        <v>0</v>
      </c>
      <c r="S958" s="191">
        <v>0</v>
      </c>
      <c r="T958" s="192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193" t="s">
        <v>123</v>
      </c>
      <c r="AT958" s="193" t="s">
        <v>118</v>
      </c>
      <c r="AU958" s="193" t="s">
        <v>72</v>
      </c>
      <c r="AY958" s="14" t="s">
        <v>124</v>
      </c>
      <c r="BE958" s="194">
        <f>IF(N958="základní",J958,0)</f>
        <v>0</v>
      </c>
      <c r="BF958" s="194">
        <f>IF(N958="snížená",J958,0)</f>
        <v>0</v>
      </c>
      <c r="BG958" s="194">
        <f>IF(N958="zákl. přenesená",J958,0)</f>
        <v>0</v>
      </c>
      <c r="BH958" s="194">
        <f>IF(N958="sníž. přenesená",J958,0)</f>
        <v>0</v>
      </c>
      <c r="BI958" s="194">
        <f>IF(N958="nulová",J958,0)</f>
        <v>0</v>
      </c>
      <c r="BJ958" s="14" t="s">
        <v>79</v>
      </c>
      <c r="BK958" s="194">
        <f>ROUND(I958*H958,2)</f>
        <v>0</v>
      </c>
      <c r="BL958" s="14" t="s">
        <v>123</v>
      </c>
      <c r="BM958" s="193" t="s">
        <v>1655</v>
      </c>
    </row>
    <row r="959" s="2" customFormat="1">
      <c r="A959" s="35"/>
      <c r="B959" s="36"/>
      <c r="C959" s="37"/>
      <c r="D959" s="195" t="s">
        <v>125</v>
      </c>
      <c r="E959" s="37"/>
      <c r="F959" s="196" t="s">
        <v>1654</v>
      </c>
      <c r="G959" s="37"/>
      <c r="H959" s="37"/>
      <c r="I959" s="197"/>
      <c r="J959" s="37"/>
      <c r="K959" s="37"/>
      <c r="L959" s="41"/>
      <c r="M959" s="198"/>
      <c r="N959" s="199"/>
      <c r="O959" s="81"/>
      <c r="P959" s="81"/>
      <c r="Q959" s="81"/>
      <c r="R959" s="81"/>
      <c r="S959" s="81"/>
      <c r="T959" s="82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T959" s="14" t="s">
        <v>125</v>
      </c>
      <c r="AU959" s="14" t="s">
        <v>72</v>
      </c>
    </row>
    <row r="960" s="2" customFormat="1" ht="16.5" customHeight="1">
      <c r="A960" s="35"/>
      <c r="B960" s="36"/>
      <c r="C960" s="182" t="s">
        <v>895</v>
      </c>
      <c r="D960" s="182" t="s">
        <v>118</v>
      </c>
      <c r="E960" s="183" t="s">
        <v>1656</v>
      </c>
      <c r="F960" s="184" t="s">
        <v>1657</v>
      </c>
      <c r="G960" s="185" t="s">
        <v>132</v>
      </c>
      <c r="H960" s="186">
        <v>200</v>
      </c>
      <c r="I960" s="187"/>
      <c r="J960" s="188">
        <f>ROUND(I960*H960,2)</f>
        <v>0</v>
      </c>
      <c r="K960" s="184" t="s">
        <v>122</v>
      </c>
      <c r="L960" s="41"/>
      <c r="M960" s="189" t="s">
        <v>19</v>
      </c>
      <c r="N960" s="190" t="s">
        <v>43</v>
      </c>
      <c r="O960" s="81"/>
      <c r="P960" s="191">
        <f>O960*H960</f>
        <v>0</v>
      </c>
      <c r="Q960" s="191">
        <v>0</v>
      </c>
      <c r="R960" s="191">
        <f>Q960*H960</f>
        <v>0</v>
      </c>
      <c r="S960" s="191">
        <v>0</v>
      </c>
      <c r="T960" s="192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193" t="s">
        <v>123</v>
      </c>
      <c r="AT960" s="193" t="s">
        <v>118</v>
      </c>
      <c r="AU960" s="193" t="s">
        <v>72</v>
      </c>
      <c r="AY960" s="14" t="s">
        <v>124</v>
      </c>
      <c r="BE960" s="194">
        <f>IF(N960="základní",J960,0)</f>
        <v>0</v>
      </c>
      <c r="BF960" s="194">
        <f>IF(N960="snížená",J960,0)</f>
        <v>0</v>
      </c>
      <c r="BG960" s="194">
        <f>IF(N960="zákl. přenesená",J960,0)</f>
        <v>0</v>
      </c>
      <c r="BH960" s="194">
        <f>IF(N960="sníž. přenesená",J960,0)</f>
        <v>0</v>
      </c>
      <c r="BI960" s="194">
        <f>IF(N960="nulová",J960,0)</f>
        <v>0</v>
      </c>
      <c r="BJ960" s="14" t="s">
        <v>79</v>
      </c>
      <c r="BK960" s="194">
        <f>ROUND(I960*H960,2)</f>
        <v>0</v>
      </c>
      <c r="BL960" s="14" t="s">
        <v>123</v>
      </c>
      <c r="BM960" s="193" t="s">
        <v>1658</v>
      </c>
    </row>
    <row r="961" s="2" customFormat="1">
      <c r="A961" s="35"/>
      <c r="B961" s="36"/>
      <c r="C961" s="37"/>
      <c r="D961" s="195" t="s">
        <v>125</v>
      </c>
      <c r="E961" s="37"/>
      <c r="F961" s="196" t="s">
        <v>1657</v>
      </c>
      <c r="G961" s="37"/>
      <c r="H961" s="37"/>
      <c r="I961" s="197"/>
      <c r="J961" s="37"/>
      <c r="K961" s="37"/>
      <c r="L961" s="41"/>
      <c r="M961" s="198"/>
      <c r="N961" s="199"/>
      <c r="O961" s="81"/>
      <c r="P961" s="81"/>
      <c r="Q961" s="81"/>
      <c r="R961" s="81"/>
      <c r="S961" s="81"/>
      <c r="T961" s="82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T961" s="14" t="s">
        <v>125</v>
      </c>
      <c r="AU961" s="14" t="s">
        <v>72</v>
      </c>
    </row>
    <row r="962" s="2" customFormat="1" ht="16.5" customHeight="1">
      <c r="A962" s="35"/>
      <c r="B962" s="36"/>
      <c r="C962" s="182" t="s">
        <v>1659</v>
      </c>
      <c r="D962" s="182" t="s">
        <v>118</v>
      </c>
      <c r="E962" s="183" t="s">
        <v>1660</v>
      </c>
      <c r="F962" s="184" t="s">
        <v>1661</v>
      </c>
      <c r="G962" s="185" t="s">
        <v>132</v>
      </c>
      <c r="H962" s="186">
        <v>200</v>
      </c>
      <c r="I962" s="187"/>
      <c r="J962" s="188">
        <f>ROUND(I962*H962,2)</f>
        <v>0</v>
      </c>
      <c r="K962" s="184" t="s">
        <v>122</v>
      </c>
      <c r="L962" s="41"/>
      <c r="M962" s="189" t="s">
        <v>19</v>
      </c>
      <c r="N962" s="190" t="s">
        <v>43</v>
      </c>
      <c r="O962" s="81"/>
      <c r="P962" s="191">
        <f>O962*H962</f>
        <v>0</v>
      </c>
      <c r="Q962" s="191">
        <v>0</v>
      </c>
      <c r="R962" s="191">
        <f>Q962*H962</f>
        <v>0</v>
      </c>
      <c r="S962" s="191">
        <v>0</v>
      </c>
      <c r="T962" s="192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193" t="s">
        <v>123</v>
      </c>
      <c r="AT962" s="193" t="s">
        <v>118</v>
      </c>
      <c r="AU962" s="193" t="s">
        <v>72</v>
      </c>
      <c r="AY962" s="14" t="s">
        <v>124</v>
      </c>
      <c r="BE962" s="194">
        <f>IF(N962="základní",J962,0)</f>
        <v>0</v>
      </c>
      <c r="BF962" s="194">
        <f>IF(N962="snížená",J962,0)</f>
        <v>0</v>
      </c>
      <c r="BG962" s="194">
        <f>IF(N962="zákl. přenesená",J962,0)</f>
        <v>0</v>
      </c>
      <c r="BH962" s="194">
        <f>IF(N962="sníž. přenesená",J962,0)</f>
        <v>0</v>
      </c>
      <c r="BI962" s="194">
        <f>IF(N962="nulová",J962,0)</f>
        <v>0</v>
      </c>
      <c r="BJ962" s="14" t="s">
        <v>79</v>
      </c>
      <c r="BK962" s="194">
        <f>ROUND(I962*H962,2)</f>
        <v>0</v>
      </c>
      <c r="BL962" s="14" t="s">
        <v>123</v>
      </c>
      <c r="BM962" s="193" t="s">
        <v>1662</v>
      </c>
    </row>
    <row r="963" s="2" customFormat="1">
      <c r="A963" s="35"/>
      <c r="B963" s="36"/>
      <c r="C963" s="37"/>
      <c r="D963" s="195" t="s">
        <v>125</v>
      </c>
      <c r="E963" s="37"/>
      <c r="F963" s="196" t="s">
        <v>1661</v>
      </c>
      <c r="G963" s="37"/>
      <c r="H963" s="37"/>
      <c r="I963" s="197"/>
      <c r="J963" s="37"/>
      <c r="K963" s="37"/>
      <c r="L963" s="41"/>
      <c r="M963" s="198"/>
      <c r="N963" s="199"/>
      <c r="O963" s="81"/>
      <c r="P963" s="81"/>
      <c r="Q963" s="81"/>
      <c r="R963" s="81"/>
      <c r="S963" s="81"/>
      <c r="T963" s="82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T963" s="14" t="s">
        <v>125</v>
      </c>
      <c r="AU963" s="14" t="s">
        <v>72</v>
      </c>
    </row>
    <row r="964" s="2" customFormat="1" ht="16.5" customHeight="1">
      <c r="A964" s="35"/>
      <c r="B964" s="36"/>
      <c r="C964" s="182" t="s">
        <v>898</v>
      </c>
      <c r="D964" s="182" t="s">
        <v>118</v>
      </c>
      <c r="E964" s="183" t="s">
        <v>1663</v>
      </c>
      <c r="F964" s="184" t="s">
        <v>1664</v>
      </c>
      <c r="G964" s="185" t="s">
        <v>132</v>
      </c>
      <c r="H964" s="186">
        <v>200</v>
      </c>
      <c r="I964" s="187"/>
      <c r="J964" s="188">
        <f>ROUND(I964*H964,2)</f>
        <v>0</v>
      </c>
      <c r="K964" s="184" t="s">
        <v>122</v>
      </c>
      <c r="L964" s="41"/>
      <c r="M964" s="189" t="s">
        <v>19</v>
      </c>
      <c r="N964" s="190" t="s">
        <v>43</v>
      </c>
      <c r="O964" s="81"/>
      <c r="P964" s="191">
        <f>O964*H964</f>
        <v>0</v>
      </c>
      <c r="Q964" s="191">
        <v>0</v>
      </c>
      <c r="R964" s="191">
        <f>Q964*H964</f>
        <v>0</v>
      </c>
      <c r="S964" s="191">
        <v>0</v>
      </c>
      <c r="T964" s="192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193" t="s">
        <v>123</v>
      </c>
      <c r="AT964" s="193" t="s">
        <v>118</v>
      </c>
      <c r="AU964" s="193" t="s">
        <v>72</v>
      </c>
      <c r="AY964" s="14" t="s">
        <v>124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4" t="s">
        <v>79</v>
      </c>
      <c r="BK964" s="194">
        <f>ROUND(I964*H964,2)</f>
        <v>0</v>
      </c>
      <c r="BL964" s="14" t="s">
        <v>123</v>
      </c>
      <c r="BM964" s="193" t="s">
        <v>1665</v>
      </c>
    </row>
    <row r="965" s="2" customFormat="1">
      <c r="A965" s="35"/>
      <c r="B965" s="36"/>
      <c r="C965" s="37"/>
      <c r="D965" s="195" t="s">
        <v>125</v>
      </c>
      <c r="E965" s="37"/>
      <c r="F965" s="196" t="s">
        <v>1664</v>
      </c>
      <c r="G965" s="37"/>
      <c r="H965" s="37"/>
      <c r="I965" s="197"/>
      <c r="J965" s="37"/>
      <c r="K965" s="37"/>
      <c r="L965" s="41"/>
      <c r="M965" s="198"/>
      <c r="N965" s="199"/>
      <c r="O965" s="81"/>
      <c r="P965" s="81"/>
      <c r="Q965" s="81"/>
      <c r="R965" s="81"/>
      <c r="S965" s="81"/>
      <c r="T965" s="82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T965" s="14" t="s">
        <v>125</v>
      </c>
      <c r="AU965" s="14" t="s">
        <v>72</v>
      </c>
    </row>
    <row r="966" s="2" customFormat="1" ht="21.75" customHeight="1">
      <c r="A966" s="35"/>
      <c r="B966" s="36"/>
      <c r="C966" s="182" t="s">
        <v>1666</v>
      </c>
      <c r="D966" s="182" t="s">
        <v>118</v>
      </c>
      <c r="E966" s="183" t="s">
        <v>1667</v>
      </c>
      <c r="F966" s="184" t="s">
        <v>1668</v>
      </c>
      <c r="G966" s="185" t="s">
        <v>132</v>
      </c>
      <c r="H966" s="186">
        <v>200</v>
      </c>
      <c r="I966" s="187"/>
      <c r="J966" s="188">
        <f>ROUND(I966*H966,2)</f>
        <v>0</v>
      </c>
      <c r="K966" s="184" t="s">
        <v>122</v>
      </c>
      <c r="L966" s="41"/>
      <c r="M966" s="189" t="s">
        <v>19</v>
      </c>
      <c r="N966" s="190" t="s">
        <v>43</v>
      </c>
      <c r="O966" s="81"/>
      <c r="P966" s="191">
        <f>O966*H966</f>
        <v>0</v>
      </c>
      <c r="Q966" s="191">
        <v>0</v>
      </c>
      <c r="R966" s="191">
        <f>Q966*H966</f>
        <v>0</v>
      </c>
      <c r="S966" s="191">
        <v>0</v>
      </c>
      <c r="T966" s="192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193" t="s">
        <v>123</v>
      </c>
      <c r="AT966" s="193" t="s">
        <v>118</v>
      </c>
      <c r="AU966" s="193" t="s">
        <v>72</v>
      </c>
      <c r="AY966" s="14" t="s">
        <v>124</v>
      </c>
      <c r="BE966" s="194">
        <f>IF(N966="základní",J966,0)</f>
        <v>0</v>
      </c>
      <c r="BF966" s="194">
        <f>IF(N966="snížená",J966,0)</f>
        <v>0</v>
      </c>
      <c r="BG966" s="194">
        <f>IF(N966="zákl. přenesená",J966,0)</f>
        <v>0</v>
      </c>
      <c r="BH966" s="194">
        <f>IF(N966="sníž. přenesená",J966,0)</f>
        <v>0</v>
      </c>
      <c r="BI966" s="194">
        <f>IF(N966="nulová",J966,0)</f>
        <v>0</v>
      </c>
      <c r="BJ966" s="14" t="s">
        <v>79</v>
      </c>
      <c r="BK966" s="194">
        <f>ROUND(I966*H966,2)</f>
        <v>0</v>
      </c>
      <c r="BL966" s="14" t="s">
        <v>123</v>
      </c>
      <c r="BM966" s="193" t="s">
        <v>1669</v>
      </c>
    </row>
    <row r="967" s="2" customFormat="1">
      <c r="A967" s="35"/>
      <c r="B967" s="36"/>
      <c r="C967" s="37"/>
      <c r="D967" s="195" t="s">
        <v>125</v>
      </c>
      <c r="E967" s="37"/>
      <c r="F967" s="196" t="s">
        <v>1668</v>
      </c>
      <c r="G967" s="37"/>
      <c r="H967" s="37"/>
      <c r="I967" s="197"/>
      <c r="J967" s="37"/>
      <c r="K967" s="37"/>
      <c r="L967" s="41"/>
      <c r="M967" s="198"/>
      <c r="N967" s="199"/>
      <c r="O967" s="81"/>
      <c r="P967" s="81"/>
      <c r="Q967" s="81"/>
      <c r="R967" s="81"/>
      <c r="S967" s="81"/>
      <c r="T967" s="82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T967" s="14" t="s">
        <v>125</v>
      </c>
      <c r="AU967" s="14" t="s">
        <v>72</v>
      </c>
    </row>
    <row r="968" s="2" customFormat="1" ht="16.5" customHeight="1">
      <c r="A968" s="35"/>
      <c r="B968" s="36"/>
      <c r="C968" s="182" t="s">
        <v>902</v>
      </c>
      <c r="D968" s="182" t="s">
        <v>118</v>
      </c>
      <c r="E968" s="183" t="s">
        <v>1670</v>
      </c>
      <c r="F968" s="184" t="s">
        <v>1671</v>
      </c>
      <c r="G968" s="185" t="s">
        <v>132</v>
      </c>
      <c r="H968" s="186">
        <v>100</v>
      </c>
      <c r="I968" s="187"/>
      <c r="J968" s="188">
        <f>ROUND(I968*H968,2)</f>
        <v>0</v>
      </c>
      <c r="K968" s="184" t="s">
        <v>122</v>
      </c>
      <c r="L968" s="41"/>
      <c r="M968" s="189" t="s">
        <v>19</v>
      </c>
      <c r="N968" s="190" t="s">
        <v>43</v>
      </c>
      <c r="O968" s="81"/>
      <c r="P968" s="191">
        <f>O968*H968</f>
        <v>0</v>
      </c>
      <c r="Q968" s="191">
        <v>0</v>
      </c>
      <c r="R968" s="191">
        <f>Q968*H968</f>
        <v>0</v>
      </c>
      <c r="S968" s="191">
        <v>0</v>
      </c>
      <c r="T968" s="192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193" t="s">
        <v>123</v>
      </c>
      <c r="AT968" s="193" t="s">
        <v>118</v>
      </c>
      <c r="AU968" s="193" t="s">
        <v>72</v>
      </c>
      <c r="AY968" s="14" t="s">
        <v>124</v>
      </c>
      <c r="BE968" s="194">
        <f>IF(N968="základní",J968,0)</f>
        <v>0</v>
      </c>
      <c r="BF968" s="194">
        <f>IF(N968="snížená",J968,0)</f>
        <v>0</v>
      </c>
      <c r="BG968" s="194">
        <f>IF(N968="zákl. přenesená",J968,0)</f>
        <v>0</v>
      </c>
      <c r="BH968" s="194">
        <f>IF(N968="sníž. přenesená",J968,0)</f>
        <v>0</v>
      </c>
      <c r="BI968" s="194">
        <f>IF(N968="nulová",J968,0)</f>
        <v>0</v>
      </c>
      <c r="BJ968" s="14" t="s">
        <v>79</v>
      </c>
      <c r="BK968" s="194">
        <f>ROUND(I968*H968,2)</f>
        <v>0</v>
      </c>
      <c r="BL968" s="14" t="s">
        <v>123</v>
      </c>
      <c r="BM968" s="193" t="s">
        <v>1672</v>
      </c>
    </row>
    <row r="969" s="2" customFormat="1">
      <c r="A969" s="35"/>
      <c r="B969" s="36"/>
      <c r="C969" s="37"/>
      <c r="D969" s="195" t="s">
        <v>125</v>
      </c>
      <c r="E969" s="37"/>
      <c r="F969" s="196" t="s">
        <v>1671</v>
      </c>
      <c r="G969" s="37"/>
      <c r="H969" s="37"/>
      <c r="I969" s="197"/>
      <c r="J969" s="37"/>
      <c r="K969" s="37"/>
      <c r="L969" s="41"/>
      <c r="M969" s="198"/>
      <c r="N969" s="199"/>
      <c r="O969" s="81"/>
      <c r="P969" s="81"/>
      <c r="Q969" s="81"/>
      <c r="R969" s="81"/>
      <c r="S969" s="81"/>
      <c r="T969" s="82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T969" s="14" t="s">
        <v>125</v>
      </c>
      <c r="AU969" s="14" t="s">
        <v>72</v>
      </c>
    </row>
    <row r="970" s="2" customFormat="1" ht="16.5" customHeight="1">
      <c r="A970" s="35"/>
      <c r="B970" s="36"/>
      <c r="C970" s="182" t="s">
        <v>1673</v>
      </c>
      <c r="D970" s="182" t="s">
        <v>118</v>
      </c>
      <c r="E970" s="183" t="s">
        <v>1674</v>
      </c>
      <c r="F970" s="184" t="s">
        <v>1675</v>
      </c>
      <c r="G970" s="185" t="s">
        <v>132</v>
      </c>
      <c r="H970" s="186">
        <v>400</v>
      </c>
      <c r="I970" s="187"/>
      <c r="J970" s="188">
        <f>ROUND(I970*H970,2)</f>
        <v>0</v>
      </c>
      <c r="K970" s="184" t="s">
        <v>122</v>
      </c>
      <c r="L970" s="41"/>
      <c r="M970" s="189" t="s">
        <v>19</v>
      </c>
      <c r="N970" s="190" t="s">
        <v>43</v>
      </c>
      <c r="O970" s="81"/>
      <c r="P970" s="191">
        <f>O970*H970</f>
        <v>0</v>
      </c>
      <c r="Q970" s="191">
        <v>0</v>
      </c>
      <c r="R970" s="191">
        <f>Q970*H970</f>
        <v>0</v>
      </c>
      <c r="S970" s="191">
        <v>0</v>
      </c>
      <c r="T970" s="192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93" t="s">
        <v>123</v>
      </c>
      <c r="AT970" s="193" t="s">
        <v>118</v>
      </c>
      <c r="AU970" s="193" t="s">
        <v>72</v>
      </c>
      <c r="AY970" s="14" t="s">
        <v>124</v>
      </c>
      <c r="BE970" s="194">
        <f>IF(N970="základní",J970,0)</f>
        <v>0</v>
      </c>
      <c r="BF970" s="194">
        <f>IF(N970="snížená",J970,0)</f>
        <v>0</v>
      </c>
      <c r="BG970" s="194">
        <f>IF(N970="zákl. přenesená",J970,0)</f>
        <v>0</v>
      </c>
      <c r="BH970" s="194">
        <f>IF(N970="sníž. přenesená",J970,0)</f>
        <v>0</v>
      </c>
      <c r="BI970" s="194">
        <f>IF(N970="nulová",J970,0)</f>
        <v>0</v>
      </c>
      <c r="BJ970" s="14" t="s">
        <v>79</v>
      </c>
      <c r="BK970" s="194">
        <f>ROUND(I970*H970,2)</f>
        <v>0</v>
      </c>
      <c r="BL970" s="14" t="s">
        <v>123</v>
      </c>
      <c r="BM970" s="193" t="s">
        <v>1676</v>
      </c>
    </row>
    <row r="971" s="2" customFormat="1">
      <c r="A971" s="35"/>
      <c r="B971" s="36"/>
      <c r="C971" s="37"/>
      <c r="D971" s="195" t="s">
        <v>125</v>
      </c>
      <c r="E971" s="37"/>
      <c r="F971" s="196" t="s">
        <v>1675</v>
      </c>
      <c r="G971" s="37"/>
      <c r="H971" s="37"/>
      <c r="I971" s="197"/>
      <c r="J971" s="37"/>
      <c r="K971" s="37"/>
      <c r="L971" s="41"/>
      <c r="M971" s="198"/>
      <c r="N971" s="199"/>
      <c r="O971" s="81"/>
      <c r="P971" s="81"/>
      <c r="Q971" s="81"/>
      <c r="R971" s="81"/>
      <c r="S971" s="81"/>
      <c r="T971" s="82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T971" s="14" t="s">
        <v>125</v>
      </c>
      <c r="AU971" s="14" t="s">
        <v>72</v>
      </c>
    </row>
    <row r="972" s="2" customFormat="1" ht="16.5" customHeight="1">
      <c r="A972" s="35"/>
      <c r="B972" s="36"/>
      <c r="C972" s="182" t="s">
        <v>905</v>
      </c>
      <c r="D972" s="182" t="s">
        <v>118</v>
      </c>
      <c r="E972" s="183" t="s">
        <v>1677</v>
      </c>
      <c r="F972" s="184" t="s">
        <v>1678</v>
      </c>
      <c r="G972" s="185" t="s">
        <v>132</v>
      </c>
      <c r="H972" s="186">
        <v>500</v>
      </c>
      <c r="I972" s="187"/>
      <c r="J972" s="188">
        <f>ROUND(I972*H972,2)</f>
        <v>0</v>
      </c>
      <c r="K972" s="184" t="s">
        <v>122</v>
      </c>
      <c r="L972" s="41"/>
      <c r="M972" s="189" t="s">
        <v>19</v>
      </c>
      <c r="N972" s="190" t="s">
        <v>43</v>
      </c>
      <c r="O972" s="81"/>
      <c r="P972" s="191">
        <f>O972*H972</f>
        <v>0</v>
      </c>
      <c r="Q972" s="191">
        <v>0</v>
      </c>
      <c r="R972" s="191">
        <f>Q972*H972</f>
        <v>0</v>
      </c>
      <c r="S972" s="191">
        <v>0</v>
      </c>
      <c r="T972" s="192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193" t="s">
        <v>123</v>
      </c>
      <c r="AT972" s="193" t="s">
        <v>118</v>
      </c>
      <c r="AU972" s="193" t="s">
        <v>72</v>
      </c>
      <c r="AY972" s="14" t="s">
        <v>124</v>
      </c>
      <c r="BE972" s="194">
        <f>IF(N972="základní",J972,0)</f>
        <v>0</v>
      </c>
      <c r="BF972" s="194">
        <f>IF(N972="snížená",J972,0)</f>
        <v>0</v>
      </c>
      <c r="BG972" s="194">
        <f>IF(N972="zákl. přenesená",J972,0)</f>
        <v>0</v>
      </c>
      <c r="BH972" s="194">
        <f>IF(N972="sníž. přenesená",J972,0)</f>
        <v>0</v>
      </c>
      <c r="BI972" s="194">
        <f>IF(N972="nulová",J972,0)</f>
        <v>0</v>
      </c>
      <c r="BJ972" s="14" t="s">
        <v>79</v>
      </c>
      <c r="BK972" s="194">
        <f>ROUND(I972*H972,2)</f>
        <v>0</v>
      </c>
      <c r="BL972" s="14" t="s">
        <v>123</v>
      </c>
      <c r="BM972" s="193" t="s">
        <v>1679</v>
      </c>
    </row>
    <row r="973" s="2" customFormat="1">
      <c r="A973" s="35"/>
      <c r="B973" s="36"/>
      <c r="C973" s="37"/>
      <c r="D973" s="195" t="s">
        <v>125</v>
      </c>
      <c r="E973" s="37"/>
      <c r="F973" s="196" t="s">
        <v>1678</v>
      </c>
      <c r="G973" s="37"/>
      <c r="H973" s="37"/>
      <c r="I973" s="197"/>
      <c r="J973" s="37"/>
      <c r="K973" s="37"/>
      <c r="L973" s="41"/>
      <c r="M973" s="198"/>
      <c r="N973" s="199"/>
      <c r="O973" s="81"/>
      <c r="P973" s="81"/>
      <c r="Q973" s="81"/>
      <c r="R973" s="81"/>
      <c r="S973" s="81"/>
      <c r="T973" s="82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T973" s="14" t="s">
        <v>125</v>
      </c>
      <c r="AU973" s="14" t="s">
        <v>72</v>
      </c>
    </row>
    <row r="974" s="2" customFormat="1" ht="16.5" customHeight="1">
      <c r="A974" s="35"/>
      <c r="B974" s="36"/>
      <c r="C974" s="182" t="s">
        <v>1680</v>
      </c>
      <c r="D974" s="182" t="s">
        <v>118</v>
      </c>
      <c r="E974" s="183" t="s">
        <v>1681</v>
      </c>
      <c r="F974" s="184" t="s">
        <v>1682</v>
      </c>
      <c r="G974" s="185" t="s">
        <v>132</v>
      </c>
      <c r="H974" s="186">
        <v>500</v>
      </c>
      <c r="I974" s="187"/>
      <c r="J974" s="188">
        <f>ROUND(I974*H974,2)</f>
        <v>0</v>
      </c>
      <c r="K974" s="184" t="s">
        <v>122</v>
      </c>
      <c r="L974" s="41"/>
      <c r="M974" s="189" t="s">
        <v>19</v>
      </c>
      <c r="N974" s="190" t="s">
        <v>43</v>
      </c>
      <c r="O974" s="81"/>
      <c r="P974" s="191">
        <f>O974*H974</f>
        <v>0</v>
      </c>
      <c r="Q974" s="191">
        <v>0</v>
      </c>
      <c r="R974" s="191">
        <f>Q974*H974</f>
        <v>0</v>
      </c>
      <c r="S974" s="191">
        <v>0</v>
      </c>
      <c r="T974" s="192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193" t="s">
        <v>123</v>
      </c>
      <c r="AT974" s="193" t="s">
        <v>118</v>
      </c>
      <c r="AU974" s="193" t="s">
        <v>72</v>
      </c>
      <c r="AY974" s="14" t="s">
        <v>124</v>
      </c>
      <c r="BE974" s="194">
        <f>IF(N974="základní",J974,0)</f>
        <v>0</v>
      </c>
      <c r="BF974" s="194">
        <f>IF(N974="snížená",J974,0)</f>
        <v>0</v>
      </c>
      <c r="BG974" s="194">
        <f>IF(N974="zákl. přenesená",J974,0)</f>
        <v>0</v>
      </c>
      <c r="BH974" s="194">
        <f>IF(N974="sníž. přenesená",J974,0)</f>
        <v>0</v>
      </c>
      <c r="BI974" s="194">
        <f>IF(N974="nulová",J974,0)</f>
        <v>0</v>
      </c>
      <c r="BJ974" s="14" t="s">
        <v>79</v>
      </c>
      <c r="BK974" s="194">
        <f>ROUND(I974*H974,2)</f>
        <v>0</v>
      </c>
      <c r="BL974" s="14" t="s">
        <v>123</v>
      </c>
      <c r="BM974" s="193" t="s">
        <v>1683</v>
      </c>
    </row>
    <row r="975" s="2" customFormat="1">
      <c r="A975" s="35"/>
      <c r="B975" s="36"/>
      <c r="C975" s="37"/>
      <c r="D975" s="195" t="s">
        <v>125</v>
      </c>
      <c r="E975" s="37"/>
      <c r="F975" s="196" t="s">
        <v>1682</v>
      </c>
      <c r="G975" s="37"/>
      <c r="H975" s="37"/>
      <c r="I975" s="197"/>
      <c r="J975" s="37"/>
      <c r="K975" s="37"/>
      <c r="L975" s="41"/>
      <c r="M975" s="198"/>
      <c r="N975" s="199"/>
      <c r="O975" s="81"/>
      <c r="P975" s="81"/>
      <c r="Q975" s="81"/>
      <c r="R975" s="81"/>
      <c r="S975" s="81"/>
      <c r="T975" s="82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T975" s="14" t="s">
        <v>125</v>
      </c>
      <c r="AU975" s="14" t="s">
        <v>72</v>
      </c>
    </row>
    <row r="976" s="2" customFormat="1" ht="16.5" customHeight="1">
      <c r="A976" s="35"/>
      <c r="B976" s="36"/>
      <c r="C976" s="182" t="s">
        <v>909</v>
      </c>
      <c r="D976" s="182" t="s">
        <v>118</v>
      </c>
      <c r="E976" s="183" t="s">
        <v>1684</v>
      </c>
      <c r="F976" s="184" t="s">
        <v>1685</v>
      </c>
      <c r="G976" s="185" t="s">
        <v>132</v>
      </c>
      <c r="H976" s="186">
        <v>500</v>
      </c>
      <c r="I976" s="187"/>
      <c r="J976" s="188">
        <f>ROUND(I976*H976,2)</f>
        <v>0</v>
      </c>
      <c r="K976" s="184" t="s">
        <v>122</v>
      </c>
      <c r="L976" s="41"/>
      <c r="M976" s="189" t="s">
        <v>19</v>
      </c>
      <c r="N976" s="190" t="s">
        <v>43</v>
      </c>
      <c r="O976" s="81"/>
      <c r="P976" s="191">
        <f>O976*H976</f>
        <v>0</v>
      </c>
      <c r="Q976" s="191">
        <v>0</v>
      </c>
      <c r="R976" s="191">
        <f>Q976*H976</f>
        <v>0</v>
      </c>
      <c r="S976" s="191">
        <v>0</v>
      </c>
      <c r="T976" s="192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193" t="s">
        <v>123</v>
      </c>
      <c r="AT976" s="193" t="s">
        <v>118</v>
      </c>
      <c r="AU976" s="193" t="s">
        <v>72</v>
      </c>
      <c r="AY976" s="14" t="s">
        <v>124</v>
      </c>
      <c r="BE976" s="194">
        <f>IF(N976="základní",J976,0)</f>
        <v>0</v>
      </c>
      <c r="BF976" s="194">
        <f>IF(N976="snížená",J976,0)</f>
        <v>0</v>
      </c>
      <c r="BG976" s="194">
        <f>IF(N976="zákl. přenesená",J976,0)</f>
        <v>0</v>
      </c>
      <c r="BH976" s="194">
        <f>IF(N976="sníž. přenesená",J976,0)</f>
        <v>0</v>
      </c>
      <c r="BI976" s="194">
        <f>IF(N976="nulová",J976,0)</f>
        <v>0</v>
      </c>
      <c r="BJ976" s="14" t="s">
        <v>79</v>
      </c>
      <c r="BK976" s="194">
        <f>ROUND(I976*H976,2)</f>
        <v>0</v>
      </c>
      <c r="BL976" s="14" t="s">
        <v>123</v>
      </c>
      <c r="BM976" s="193" t="s">
        <v>1686</v>
      </c>
    </row>
    <row r="977" s="2" customFormat="1">
      <c r="A977" s="35"/>
      <c r="B977" s="36"/>
      <c r="C977" s="37"/>
      <c r="D977" s="195" t="s">
        <v>125</v>
      </c>
      <c r="E977" s="37"/>
      <c r="F977" s="196" t="s">
        <v>1685</v>
      </c>
      <c r="G977" s="37"/>
      <c r="H977" s="37"/>
      <c r="I977" s="197"/>
      <c r="J977" s="37"/>
      <c r="K977" s="37"/>
      <c r="L977" s="41"/>
      <c r="M977" s="198"/>
      <c r="N977" s="199"/>
      <c r="O977" s="81"/>
      <c r="P977" s="81"/>
      <c r="Q977" s="81"/>
      <c r="R977" s="81"/>
      <c r="S977" s="81"/>
      <c r="T977" s="82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T977" s="14" t="s">
        <v>125</v>
      </c>
      <c r="AU977" s="14" t="s">
        <v>72</v>
      </c>
    </row>
    <row r="978" s="2" customFormat="1" ht="24.15" customHeight="1">
      <c r="A978" s="35"/>
      <c r="B978" s="36"/>
      <c r="C978" s="182" t="s">
        <v>1687</v>
      </c>
      <c r="D978" s="182" t="s">
        <v>118</v>
      </c>
      <c r="E978" s="183" t="s">
        <v>1688</v>
      </c>
      <c r="F978" s="184" t="s">
        <v>1689</v>
      </c>
      <c r="G978" s="185" t="s">
        <v>132</v>
      </c>
      <c r="H978" s="186">
        <v>40</v>
      </c>
      <c r="I978" s="187"/>
      <c r="J978" s="188">
        <f>ROUND(I978*H978,2)</f>
        <v>0</v>
      </c>
      <c r="K978" s="184" t="s">
        <v>122</v>
      </c>
      <c r="L978" s="41"/>
      <c r="M978" s="189" t="s">
        <v>19</v>
      </c>
      <c r="N978" s="190" t="s">
        <v>43</v>
      </c>
      <c r="O978" s="81"/>
      <c r="P978" s="191">
        <f>O978*H978</f>
        <v>0</v>
      </c>
      <c r="Q978" s="191">
        <v>0</v>
      </c>
      <c r="R978" s="191">
        <f>Q978*H978</f>
        <v>0</v>
      </c>
      <c r="S978" s="191">
        <v>0</v>
      </c>
      <c r="T978" s="192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193" t="s">
        <v>123</v>
      </c>
      <c r="AT978" s="193" t="s">
        <v>118</v>
      </c>
      <c r="AU978" s="193" t="s">
        <v>72</v>
      </c>
      <c r="AY978" s="14" t="s">
        <v>124</v>
      </c>
      <c r="BE978" s="194">
        <f>IF(N978="základní",J978,0)</f>
        <v>0</v>
      </c>
      <c r="BF978" s="194">
        <f>IF(N978="snížená",J978,0)</f>
        <v>0</v>
      </c>
      <c r="BG978" s="194">
        <f>IF(N978="zákl. přenesená",J978,0)</f>
        <v>0</v>
      </c>
      <c r="BH978" s="194">
        <f>IF(N978="sníž. přenesená",J978,0)</f>
        <v>0</v>
      </c>
      <c r="BI978" s="194">
        <f>IF(N978="nulová",J978,0)</f>
        <v>0</v>
      </c>
      <c r="BJ978" s="14" t="s">
        <v>79</v>
      </c>
      <c r="BK978" s="194">
        <f>ROUND(I978*H978,2)</f>
        <v>0</v>
      </c>
      <c r="BL978" s="14" t="s">
        <v>123</v>
      </c>
      <c r="BM978" s="193" t="s">
        <v>1690</v>
      </c>
    </row>
    <row r="979" s="2" customFormat="1">
      <c r="A979" s="35"/>
      <c r="B979" s="36"/>
      <c r="C979" s="37"/>
      <c r="D979" s="195" t="s">
        <v>125</v>
      </c>
      <c r="E979" s="37"/>
      <c r="F979" s="196" t="s">
        <v>1689</v>
      </c>
      <c r="G979" s="37"/>
      <c r="H979" s="37"/>
      <c r="I979" s="197"/>
      <c r="J979" s="37"/>
      <c r="K979" s="37"/>
      <c r="L979" s="41"/>
      <c r="M979" s="198"/>
      <c r="N979" s="199"/>
      <c r="O979" s="81"/>
      <c r="P979" s="81"/>
      <c r="Q979" s="81"/>
      <c r="R979" s="81"/>
      <c r="S979" s="81"/>
      <c r="T979" s="82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T979" s="14" t="s">
        <v>125</v>
      </c>
      <c r="AU979" s="14" t="s">
        <v>72</v>
      </c>
    </row>
    <row r="980" s="2" customFormat="1" ht="24.15" customHeight="1">
      <c r="A980" s="35"/>
      <c r="B980" s="36"/>
      <c r="C980" s="182" t="s">
        <v>912</v>
      </c>
      <c r="D980" s="182" t="s">
        <v>118</v>
      </c>
      <c r="E980" s="183" t="s">
        <v>1691</v>
      </c>
      <c r="F980" s="184" t="s">
        <v>1692</v>
      </c>
      <c r="G980" s="185" t="s">
        <v>132</v>
      </c>
      <c r="H980" s="186">
        <v>40</v>
      </c>
      <c r="I980" s="187"/>
      <c r="J980" s="188">
        <f>ROUND(I980*H980,2)</f>
        <v>0</v>
      </c>
      <c r="K980" s="184" t="s">
        <v>122</v>
      </c>
      <c r="L980" s="41"/>
      <c r="M980" s="189" t="s">
        <v>19</v>
      </c>
      <c r="N980" s="190" t="s">
        <v>43</v>
      </c>
      <c r="O980" s="81"/>
      <c r="P980" s="191">
        <f>O980*H980</f>
        <v>0</v>
      </c>
      <c r="Q980" s="191">
        <v>0</v>
      </c>
      <c r="R980" s="191">
        <f>Q980*H980</f>
        <v>0</v>
      </c>
      <c r="S980" s="191">
        <v>0</v>
      </c>
      <c r="T980" s="192">
        <f>S980*H980</f>
        <v>0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R980" s="193" t="s">
        <v>123</v>
      </c>
      <c r="AT980" s="193" t="s">
        <v>118</v>
      </c>
      <c r="AU980" s="193" t="s">
        <v>72</v>
      </c>
      <c r="AY980" s="14" t="s">
        <v>124</v>
      </c>
      <c r="BE980" s="194">
        <f>IF(N980="základní",J980,0)</f>
        <v>0</v>
      </c>
      <c r="BF980" s="194">
        <f>IF(N980="snížená",J980,0)</f>
        <v>0</v>
      </c>
      <c r="BG980" s="194">
        <f>IF(N980="zákl. přenesená",J980,0)</f>
        <v>0</v>
      </c>
      <c r="BH980" s="194">
        <f>IF(N980="sníž. přenesená",J980,0)</f>
        <v>0</v>
      </c>
      <c r="BI980" s="194">
        <f>IF(N980="nulová",J980,0)</f>
        <v>0</v>
      </c>
      <c r="BJ980" s="14" t="s">
        <v>79</v>
      </c>
      <c r="BK980" s="194">
        <f>ROUND(I980*H980,2)</f>
        <v>0</v>
      </c>
      <c r="BL980" s="14" t="s">
        <v>123</v>
      </c>
      <c r="BM980" s="193" t="s">
        <v>1693</v>
      </c>
    </row>
    <row r="981" s="2" customFormat="1">
      <c r="A981" s="35"/>
      <c r="B981" s="36"/>
      <c r="C981" s="37"/>
      <c r="D981" s="195" t="s">
        <v>125</v>
      </c>
      <c r="E981" s="37"/>
      <c r="F981" s="196" t="s">
        <v>1692</v>
      </c>
      <c r="G981" s="37"/>
      <c r="H981" s="37"/>
      <c r="I981" s="197"/>
      <c r="J981" s="37"/>
      <c r="K981" s="37"/>
      <c r="L981" s="41"/>
      <c r="M981" s="198"/>
      <c r="N981" s="199"/>
      <c r="O981" s="81"/>
      <c r="P981" s="81"/>
      <c r="Q981" s="81"/>
      <c r="R981" s="81"/>
      <c r="S981" s="81"/>
      <c r="T981" s="82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T981" s="14" t="s">
        <v>125</v>
      </c>
      <c r="AU981" s="14" t="s">
        <v>72</v>
      </c>
    </row>
    <row r="982" s="2" customFormat="1" ht="24.15" customHeight="1">
      <c r="A982" s="35"/>
      <c r="B982" s="36"/>
      <c r="C982" s="182" t="s">
        <v>1694</v>
      </c>
      <c r="D982" s="182" t="s">
        <v>118</v>
      </c>
      <c r="E982" s="183" t="s">
        <v>1695</v>
      </c>
      <c r="F982" s="184" t="s">
        <v>1696</v>
      </c>
      <c r="G982" s="185" t="s">
        <v>653</v>
      </c>
      <c r="H982" s="186">
        <v>40</v>
      </c>
      <c r="I982" s="187"/>
      <c r="J982" s="188">
        <f>ROUND(I982*H982,2)</f>
        <v>0</v>
      </c>
      <c r="K982" s="184" t="s">
        <v>122</v>
      </c>
      <c r="L982" s="41"/>
      <c r="M982" s="189" t="s">
        <v>19</v>
      </c>
      <c r="N982" s="190" t="s">
        <v>43</v>
      </c>
      <c r="O982" s="81"/>
      <c r="P982" s="191">
        <f>O982*H982</f>
        <v>0</v>
      </c>
      <c r="Q982" s="191">
        <v>0</v>
      </c>
      <c r="R982" s="191">
        <f>Q982*H982</f>
        <v>0</v>
      </c>
      <c r="S982" s="191">
        <v>0</v>
      </c>
      <c r="T982" s="192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93" t="s">
        <v>123</v>
      </c>
      <c r="AT982" s="193" t="s">
        <v>118</v>
      </c>
      <c r="AU982" s="193" t="s">
        <v>72</v>
      </c>
      <c r="AY982" s="14" t="s">
        <v>124</v>
      </c>
      <c r="BE982" s="194">
        <f>IF(N982="základní",J982,0)</f>
        <v>0</v>
      </c>
      <c r="BF982" s="194">
        <f>IF(N982="snížená",J982,0)</f>
        <v>0</v>
      </c>
      <c r="BG982" s="194">
        <f>IF(N982="zákl. přenesená",J982,0)</f>
        <v>0</v>
      </c>
      <c r="BH982" s="194">
        <f>IF(N982="sníž. přenesená",J982,0)</f>
        <v>0</v>
      </c>
      <c r="BI982" s="194">
        <f>IF(N982="nulová",J982,0)</f>
        <v>0</v>
      </c>
      <c r="BJ982" s="14" t="s">
        <v>79</v>
      </c>
      <c r="BK982" s="194">
        <f>ROUND(I982*H982,2)</f>
        <v>0</v>
      </c>
      <c r="BL982" s="14" t="s">
        <v>123</v>
      </c>
      <c r="BM982" s="193" t="s">
        <v>1697</v>
      </c>
    </row>
    <row r="983" s="2" customFormat="1">
      <c r="A983" s="35"/>
      <c r="B983" s="36"/>
      <c r="C983" s="37"/>
      <c r="D983" s="195" t="s">
        <v>125</v>
      </c>
      <c r="E983" s="37"/>
      <c r="F983" s="196" t="s">
        <v>1696</v>
      </c>
      <c r="G983" s="37"/>
      <c r="H983" s="37"/>
      <c r="I983" s="197"/>
      <c r="J983" s="37"/>
      <c r="K983" s="37"/>
      <c r="L983" s="41"/>
      <c r="M983" s="198"/>
      <c r="N983" s="199"/>
      <c r="O983" s="81"/>
      <c r="P983" s="81"/>
      <c r="Q983" s="81"/>
      <c r="R983" s="81"/>
      <c r="S983" s="81"/>
      <c r="T983" s="82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T983" s="14" t="s">
        <v>125</v>
      </c>
      <c r="AU983" s="14" t="s">
        <v>72</v>
      </c>
    </row>
    <row r="984" s="2" customFormat="1" ht="16.5" customHeight="1">
      <c r="A984" s="35"/>
      <c r="B984" s="36"/>
      <c r="C984" s="182" t="s">
        <v>916</v>
      </c>
      <c r="D984" s="182" t="s">
        <v>118</v>
      </c>
      <c r="E984" s="183" t="s">
        <v>1698</v>
      </c>
      <c r="F984" s="184" t="s">
        <v>1699</v>
      </c>
      <c r="G984" s="185" t="s">
        <v>653</v>
      </c>
      <c r="H984" s="186">
        <v>200</v>
      </c>
      <c r="I984" s="187"/>
      <c r="J984" s="188">
        <f>ROUND(I984*H984,2)</f>
        <v>0</v>
      </c>
      <c r="K984" s="184" t="s">
        <v>122</v>
      </c>
      <c r="L984" s="41"/>
      <c r="M984" s="189" t="s">
        <v>19</v>
      </c>
      <c r="N984" s="190" t="s">
        <v>43</v>
      </c>
      <c r="O984" s="81"/>
      <c r="P984" s="191">
        <f>O984*H984</f>
        <v>0</v>
      </c>
      <c r="Q984" s="191">
        <v>0</v>
      </c>
      <c r="R984" s="191">
        <f>Q984*H984</f>
        <v>0</v>
      </c>
      <c r="S984" s="191">
        <v>0</v>
      </c>
      <c r="T984" s="192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193" t="s">
        <v>123</v>
      </c>
      <c r="AT984" s="193" t="s">
        <v>118</v>
      </c>
      <c r="AU984" s="193" t="s">
        <v>72</v>
      </c>
      <c r="AY984" s="14" t="s">
        <v>124</v>
      </c>
      <c r="BE984" s="194">
        <f>IF(N984="základní",J984,0)</f>
        <v>0</v>
      </c>
      <c r="BF984" s="194">
        <f>IF(N984="snížená",J984,0)</f>
        <v>0</v>
      </c>
      <c r="BG984" s="194">
        <f>IF(N984="zákl. přenesená",J984,0)</f>
        <v>0</v>
      </c>
      <c r="BH984" s="194">
        <f>IF(N984="sníž. přenesená",J984,0)</f>
        <v>0</v>
      </c>
      <c r="BI984" s="194">
        <f>IF(N984="nulová",J984,0)</f>
        <v>0</v>
      </c>
      <c r="BJ984" s="14" t="s">
        <v>79</v>
      </c>
      <c r="BK984" s="194">
        <f>ROUND(I984*H984,2)</f>
        <v>0</v>
      </c>
      <c r="BL984" s="14" t="s">
        <v>123</v>
      </c>
      <c r="BM984" s="193" t="s">
        <v>1700</v>
      </c>
    </row>
    <row r="985" s="2" customFormat="1">
      <c r="A985" s="35"/>
      <c r="B985" s="36"/>
      <c r="C985" s="37"/>
      <c r="D985" s="195" t="s">
        <v>125</v>
      </c>
      <c r="E985" s="37"/>
      <c r="F985" s="196" t="s">
        <v>1699</v>
      </c>
      <c r="G985" s="37"/>
      <c r="H985" s="37"/>
      <c r="I985" s="197"/>
      <c r="J985" s="37"/>
      <c r="K985" s="37"/>
      <c r="L985" s="41"/>
      <c r="M985" s="198"/>
      <c r="N985" s="199"/>
      <c r="O985" s="81"/>
      <c r="P985" s="81"/>
      <c r="Q985" s="81"/>
      <c r="R985" s="81"/>
      <c r="S985" s="81"/>
      <c r="T985" s="82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T985" s="14" t="s">
        <v>125</v>
      </c>
      <c r="AU985" s="14" t="s">
        <v>72</v>
      </c>
    </row>
    <row r="986" s="2" customFormat="1" ht="24.15" customHeight="1">
      <c r="A986" s="35"/>
      <c r="B986" s="36"/>
      <c r="C986" s="182" t="s">
        <v>1701</v>
      </c>
      <c r="D986" s="182" t="s">
        <v>118</v>
      </c>
      <c r="E986" s="183" t="s">
        <v>1702</v>
      </c>
      <c r="F986" s="184" t="s">
        <v>1703</v>
      </c>
      <c r="G986" s="185" t="s">
        <v>653</v>
      </c>
      <c r="H986" s="186">
        <v>200</v>
      </c>
      <c r="I986" s="187"/>
      <c r="J986" s="188">
        <f>ROUND(I986*H986,2)</f>
        <v>0</v>
      </c>
      <c r="K986" s="184" t="s">
        <v>122</v>
      </c>
      <c r="L986" s="41"/>
      <c r="M986" s="189" t="s">
        <v>19</v>
      </c>
      <c r="N986" s="190" t="s">
        <v>43</v>
      </c>
      <c r="O986" s="81"/>
      <c r="P986" s="191">
        <f>O986*H986</f>
        <v>0</v>
      </c>
      <c r="Q986" s="191">
        <v>0</v>
      </c>
      <c r="R986" s="191">
        <f>Q986*H986</f>
        <v>0</v>
      </c>
      <c r="S986" s="191">
        <v>0</v>
      </c>
      <c r="T986" s="192">
        <f>S986*H986</f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193" t="s">
        <v>123</v>
      </c>
      <c r="AT986" s="193" t="s">
        <v>118</v>
      </c>
      <c r="AU986" s="193" t="s">
        <v>72</v>
      </c>
      <c r="AY986" s="14" t="s">
        <v>124</v>
      </c>
      <c r="BE986" s="194">
        <f>IF(N986="základní",J986,0)</f>
        <v>0</v>
      </c>
      <c r="BF986" s="194">
        <f>IF(N986="snížená",J986,0)</f>
        <v>0</v>
      </c>
      <c r="BG986" s="194">
        <f>IF(N986="zákl. přenesená",J986,0)</f>
        <v>0</v>
      </c>
      <c r="BH986" s="194">
        <f>IF(N986="sníž. přenesená",J986,0)</f>
        <v>0</v>
      </c>
      <c r="BI986" s="194">
        <f>IF(N986="nulová",J986,0)</f>
        <v>0</v>
      </c>
      <c r="BJ986" s="14" t="s">
        <v>79</v>
      </c>
      <c r="BK986" s="194">
        <f>ROUND(I986*H986,2)</f>
        <v>0</v>
      </c>
      <c r="BL986" s="14" t="s">
        <v>123</v>
      </c>
      <c r="BM986" s="193" t="s">
        <v>1704</v>
      </c>
    </row>
    <row r="987" s="2" customFormat="1">
      <c r="A987" s="35"/>
      <c r="B987" s="36"/>
      <c r="C987" s="37"/>
      <c r="D987" s="195" t="s">
        <v>125</v>
      </c>
      <c r="E987" s="37"/>
      <c r="F987" s="196" t="s">
        <v>1703</v>
      </c>
      <c r="G987" s="37"/>
      <c r="H987" s="37"/>
      <c r="I987" s="197"/>
      <c r="J987" s="37"/>
      <c r="K987" s="37"/>
      <c r="L987" s="41"/>
      <c r="M987" s="198"/>
      <c r="N987" s="199"/>
      <c r="O987" s="81"/>
      <c r="P987" s="81"/>
      <c r="Q987" s="81"/>
      <c r="R987" s="81"/>
      <c r="S987" s="81"/>
      <c r="T987" s="82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T987" s="14" t="s">
        <v>125</v>
      </c>
      <c r="AU987" s="14" t="s">
        <v>72</v>
      </c>
    </row>
    <row r="988" s="2" customFormat="1" ht="24.15" customHeight="1">
      <c r="A988" s="35"/>
      <c r="B988" s="36"/>
      <c r="C988" s="182" t="s">
        <v>919</v>
      </c>
      <c r="D988" s="182" t="s">
        <v>118</v>
      </c>
      <c r="E988" s="183" t="s">
        <v>1705</v>
      </c>
      <c r="F988" s="184" t="s">
        <v>1706</v>
      </c>
      <c r="G988" s="185" t="s">
        <v>653</v>
      </c>
      <c r="H988" s="186">
        <v>200</v>
      </c>
      <c r="I988" s="187"/>
      <c r="J988" s="188">
        <f>ROUND(I988*H988,2)</f>
        <v>0</v>
      </c>
      <c r="K988" s="184" t="s">
        <v>122</v>
      </c>
      <c r="L988" s="41"/>
      <c r="M988" s="189" t="s">
        <v>19</v>
      </c>
      <c r="N988" s="190" t="s">
        <v>43</v>
      </c>
      <c r="O988" s="81"/>
      <c r="P988" s="191">
        <f>O988*H988</f>
        <v>0</v>
      </c>
      <c r="Q988" s="191">
        <v>0</v>
      </c>
      <c r="R988" s="191">
        <f>Q988*H988</f>
        <v>0</v>
      </c>
      <c r="S988" s="191">
        <v>0</v>
      </c>
      <c r="T988" s="192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93" t="s">
        <v>123</v>
      </c>
      <c r="AT988" s="193" t="s">
        <v>118</v>
      </c>
      <c r="AU988" s="193" t="s">
        <v>72</v>
      </c>
      <c r="AY988" s="14" t="s">
        <v>124</v>
      </c>
      <c r="BE988" s="194">
        <f>IF(N988="základní",J988,0)</f>
        <v>0</v>
      </c>
      <c r="BF988" s="194">
        <f>IF(N988="snížená",J988,0)</f>
        <v>0</v>
      </c>
      <c r="BG988" s="194">
        <f>IF(N988="zákl. přenesená",J988,0)</f>
        <v>0</v>
      </c>
      <c r="BH988" s="194">
        <f>IF(N988="sníž. přenesená",J988,0)</f>
        <v>0</v>
      </c>
      <c r="BI988" s="194">
        <f>IF(N988="nulová",J988,0)</f>
        <v>0</v>
      </c>
      <c r="BJ988" s="14" t="s">
        <v>79</v>
      </c>
      <c r="BK988" s="194">
        <f>ROUND(I988*H988,2)</f>
        <v>0</v>
      </c>
      <c r="BL988" s="14" t="s">
        <v>123</v>
      </c>
      <c r="BM988" s="193" t="s">
        <v>1707</v>
      </c>
    </row>
    <row r="989" s="2" customFormat="1">
      <c r="A989" s="35"/>
      <c r="B989" s="36"/>
      <c r="C989" s="37"/>
      <c r="D989" s="195" t="s">
        <v>125</v>
      </c>
      <c r="E989" s="37"/>
      <c r="F989" s="196" t="s">
        <v>1706</v>
      </c>
      <c r="G989" s="37"/>
      <c r="H989" s="37"/>
      <c r="I989" s="197"/>
      <c r="J989" s="37"/>
      <c r="K989" s="37"/>
      <c r="L989" s="41"/>
      <c r="M989" s="198"/>
      <c r="N989" s="199"/>
      <c r="O989" s="81"/>
      <c r="P989" s="81"/>
      <c r="Q989" s="81"/>
      <c r="R989" s="81"/>
      <c r="S989" s="81"/>
      <c r="T989" s="82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T989" s="14" t="s">
        <v>125</v>
      </c>
      <c r="AU989" s="14" t="s">
        <v>72</v>
      </c>
    </row>
    <row r="990" s="2" customFormat="1" ht="21.75" customHeight="1">
      <c r="A990" s="35"/>
      <c r="B990" s="36"/>
      <c r="C990" s="182" t="s">
        <v>1708</v>
      </c>
      <c r="D990" s="182" t="s">
        <v>118</v>
      </c>
      <c r="E990" s="183" t="s">
        <v>1709</v>
      </c>
      <c r="F990" s="184" t="s">
        <v>1710</v>
      </c>
      <c r="G990" s="185" t="s">
        <v>653</v>
      </c>
      <c r="H990" s="186">
        <v>200</v>
      </c>
      <c r="I990" s="187"/>
      <c r="J990" s="188">
        <f>ROUND(I990*H990,2)</f>
        <v>0</v>
      </c>
      <c r="K990" s="184" t="s">
        <v>122</v>
      </c>
      <c r="L990" s="41"/>
      <c r="M990" s="189" t="s">
        <v>19</v>
      </c>
      <c r="N990" s="190" t="s">
        <v>43</v>
      </c>
      <c r="O990" s="81"/>
      <c r="P990" s="191">
        <f>O990*H990</f>
        <v>0</v>
      </c>
      <c r="Q990" s="191">
        <v>0</v>
      </c>
      <c r="R990" s="191">
        <f>Q990*H990</f>
        <v>0</v>
      </c>
      <c r="S990" s="191">
        <v>0</v>
      </c>
      <c r="T990" s="192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193" t="s">
        <v>123</v>
      </c>
      <c r="AT990" s="193" t="s">
        <v>118</v>
      </c>
      <c r="AU990" s="193" t="s">
        <v>72</v>
      </c>
      <c r="AY990" s="14" t="s">
        <v>124</v>
      </c>
      <c r="BE990" s="194">
        <f>IF(N990="základní",J990,0)</f>
        <v>0</v>
      </c>
      <c r="BF990" s="194">
        <f>IF(N990="snížená",J990,0)</f>
        <v>0</v>
      </c>
      <c r="BG990" s="194">
        <f>IF(N990="zákl. přenesená",J990,0)</f>
        <v>0</v>
      </c>
      <c r="BH990" s="194">
        <f>IF(N990="sníž. přenesená",J990,0)</f>
        <v>0</v>
      </c>
      <c r="BI990" s="194">
        <f>IF(N990="nulová",J990,0)</f>
        <v>0</v>
      </c>
      <c r="BJ990" s="14" t="s">
        <v>79</v>
      </c>
      <c r="BK990" s="194">
        <f>ROUND(I990*H990,2)</f>
        <v>0</v>
      </c>
      <c r="BL990" s="14" t="s">
        <v>123</v>
      </c>
      <c r="BM990" s="193" t="s">
        <v>1711</v>
      </c>
    </row>
    <row r="991" s="2" customFormat="1">
      <c r="A991" s="35"/>
      <c r="B991" s="36"/>
      <c r="C991" s="37"/>
      <c r="D991" s="195" t="s">
        <v>125</v>
      </c>
      <c r="E991" s="37"/>
      <c r="F991" s="196" t="s">
        <v>1710</v>
      </c>
      <c r="G991" s="37"/>
      <c r="H991" s="37"/>
      <c r="I991" s="197"/>
      <c r="J991" s="37"/>
      <c r="K991" s="37"/>
      <c r="L991" s="41"/>
      <c r="M991" s="198"/>
      <c r="N991" s="199"/>
      <c r="O991" s="81"/>
      <c r="P991" s="81"/>
      <c r="Q991" s="81"/>
      <c r="R991" s="81"/>
      <c r="S991" s="81"/>
      <c r="T991" s="82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T991" s="14" t="s">
        <v>125</v>
      </c>
      <c r="AU991" s="14" t="s">
        <v>72</v>
      </c>
    </row>
    <row r="992" s="2" customFormat="1" ht="21.75" customHeight="1">
      <c r="A992" s="35"/>
      <c r="B992" s="36"/>
      <c r="C992" s="182" t="s">
        <v>923</v>
      </c>
      <c r="D992" s="182" t="s">
        <v>118</v>
      </c>
      <c r="E992" s="183" t="s">
        <v>1712</v>
      </c>
      <c r="F992" s="184" t="s">
        <v>1713</v>
      </c>
      <c r="G992" s="185" t="s">
        <v>653</v>
      </c>
      <c r="H992" s="186">
        <v>200</v>
      </c>
      <c r="I992" s="187"/>
      <c r="J992" s="188">
        <f>ROUND(I992*H992,2)</f>
        <v>0</v>
      </c>
      <c r="K992" s="184" t="s">
        <v>122</v>
      </c>
      <c r="L992" s="41"/>
      <c r="M992" s="189" t="s">
        <v>19</v>
      </c>
      <c r="N992" s="190" t="s">
        <v>43</v>
      </c>
      <c r="O992" s="81"/>
      <c r="P992" s="191">
        <f>O992*H992</f>
        <v>0</v>
      </c>
      <c r="Q992" s="191">
        <v>0</v>
      </c>
      <c r="R992" s="191">
        <f>Q992*H992</f>
        <v>0</v>
      </c>
      <c r="S992" s="191">
        <v>0</v>
      </c>
      <c r="T992" s="192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193" t="s">
        <v>123</v>
      </c>
      <c r="AT992" s="193" t="s">
        <v>118</v>
      </c>
      <c r="AU992" s="193" t="s">
        <v>72</v>
      </c>
      <c r="AY992" s="14" t="s">
        <v>124</v>
      </c>
      <c r="BE992" s="194">
        <f>IF(N992="základní",J992,0)</f>
        <v>0</v>
      </c>
      <c r="BF992" s="194">
        <f>IF(N992="snížená",J992,0)</f>
        <v>0</v>
      </c>
      <c r="BG992" s="194">
        <f>IF(N992="zákl. přenesená",J992,0)</f>
        <v>0</v>
      </c>
      <c r="BH992" s="194">
        <f>IF(N992="sníž. přenesená",J992,0)</f>
        <v>0</v>
      </c>
      <c r="BI992" s="194">
        <f>IF(N992="nulová",J992,0)</f>
        <v>0</v>
      </c>
      <c r="BJ992" s="14" t="s">
        <v>79</v>
      </c>
      <c r="BK992" s="194">
        <f>ROUND(I992*H992,2)</f>
        <v>0</v>
      </c>
      <c r="BL992" s="14" t="s">
        <v>123</v>
      </c>
      <c r="BM992" s="193" t="s">
        <v>1714</v>
      </c>
    </row>
    <row r="993" s="2" customFormat="1">
      <c r="A993" s="35"/>
      <c r="B993" s="36"/>
      <c r="C993" s="37"/>
      <c r="D993" s="195" t="s">
        <v>125</v>
      </c>
      <c r="E993" s="37"/>
      <c r="F993" s="196" t="s">
        <v>1713</v>
      </c>
      <c r="G993" s="37"/>
      <c r="H993" s="37"/>
      <c r="I993" s="197"/>
      <c r="J993" s="37"/>
      <c r="K993" s="37"/>
      <c r="L993" s="41"/>
      <c r="M993" s="198"/>
      <c r="N993" s="199"/>
      <c r="O993" s="81"/>
      <c r="P993" s="81"/>
      <c r="Q993" s="81"/>
      <c r="R993" s="81"/>
      <c r="S993" s="81"/>
      <c r="T993" s="82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T993" s="14" t="s">
        <v>125</v>
      </c>
      <c r="AU993" s="14" t="s">
        <v>72</v>
      </c>
    </row>
    <row r="994" s="2" customFormat="1" ht="24.15" customHeight="1">
      <c r="A994" s="35"/>
      <c r="B994" s="36"/>
      <c r="C994" s="182" t="s">
        <v>1715</v>
      </c>
      <c r="D994" s="182" t="s">
        <v>118</v>
      </c>
      <c r="E994" s="183" t="s">
        <v>1716</v>
      </c>
      <c r="F994" s="184" t="s">
        <v>1717</v>
      </c>
      <c r="G994" s="185" t="s">
        <v>132</v>
      </c>
      <c r="H994" s="186">
        <v>2000</v>
      </c>
      <c r="I994" s="187"/>
      <c r="J994" s="188">
        <f>ROUND(I994*H994,2)</f>
        <v>0</v>
      </c>
      <c r="K994" s="184" t="s">
        <v>122</v>
      </c>
      <c r="L994" s="41"/>
      <c r="M994" s="189" t="s">
        <v>19</v>
      </c>
      <c r="N994" s="190" t="s">
        <v>43</v>
      </c>
      <c r="O994" s="81"/>
      <c r="P994" s="191">
        <f>O994*H994</f>
        <v>0</v>
      </c>
      <c r="Q994" s="191">
        <v>0</v>
      </c>
      <c r="R994" s="191">
        <f>Q994*H994</f>
        <v>0</v>
      </c>
      <c r="S994" s="191">
        <v>0</v>
      </c>
      <c r="T994" s="192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93" t="s">
        <v>123</v>
      </c>
      <c r="AT994" s="193" t="s">
        <v>118</v>
      </c>
      <c r="AU994" s="193" t="s">
        <v>72</v>
      </c>
      <c r="AY994" s="14" t="s">
        <v>124</v>
      </c>
      <c r="BE994" s="194">
        <f>IF(N994="základní",J994,0)</f>
        <v>0</v>
      </c>
      <c r="BF994" s="194">
        <f>IF(N994="snížená",J994,0)</f>
        <v>0</v>
      </c>
      <c r="BG994" s="194">
        <f>IF(N994="zákl. přenesená",J994,0)</f>
        <v>0</v>
      </c>
      <c r="BH994" s="194">
        <f>IF(N994="sníž. přenesená",J994,0)</f>
        <v>0</v>
      </c>
      <c r="BI994" s="194">
        <f>IF(N994="nulová",J994,0)</f>
        <v>0</v>
      </c>
      <c r="BJ994" s="14" t="s">
        <v>79</v>
      </c>
      <c r="BK994" s="194">
        <f>ROUND(I994*H994,2)</f>
        <v>0</v>
      </c>
      <c r="BL994" s="14" t="s">
        <v>123</v>
      </c>
      <c r="BM994" s="193" t="s">
        <v>1718</v>
      </c>
    </row>
    <row r="995" s="2" customFormat="1">
      <c r="A995" s="35"/>
      <c r="B995" s="36"/>
      <c r="C995" s="37"/>
      <c r="D995" s="195" t="s">
        <v>125</v>
      </c>
      <c r="E995" s="37"/>
      <c r="F995" s="196" t="s">
        <v>1717</v>
      </c>
      <c r="G995" s="37"/>
      <c r="H995" s="37"/>
      <c r="I995" s="197"/>
      <c r="J995" s="37"/>
      <c r="K995" s="37"/>
      <c r="L995" s="41"/>
      <c r="M995" s="198"/>
      <c r="N995" s="199"/>
      <c r="O995" s="81"/>
      <c r="P995" s="81"/>
      <c r="Q995" s="81"/>
      <c r="R995" s="81"/>
      <c r="S995" s="81"/>
      <c r="T995" s="82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T995" s="14" t="s">
        <v>125</v>
      </c>
      <c r="AU995" s="14" t="s">
        <v>72</v>
      </c>
    </row>
    <row r="996" s="2" customFormat="1" ht="24.15" customHeight="1">
      <c r="A996" s="35"/>
      <c r="B996" s="36"/>
      <c r="C996" s="182" t="s">
        <v>926</v>
      </c>
      <c r="D996" s="182" t="s">
        <v>118</v>
      </c>
      <c r="E996" s="183" t="s">
        <v>1719</v>
      </c>
      <c r="F996" s="184" t="s">
        <v>1720</v>
      </c>
      <c r="G996" s="185" t="s">
        <v>132</v>
      </c>
      <c r="H996" s="186">
        <v>2000</v>
      </c>
      <c r="I996" s="187"/>
      <c r="J996" s="188">
        <f>ROUND(I996*H996,2)</f>
        <v>0</v>
      </c>
      <c r="K996" s="184" t="s">
        <v>122</v>
      </c>
      <c r="L996" s="41"/>
      <c r="M996" s="189" t="s">
        <v>19</v>
      </c>
      <c r="N996" s="190" t="s">
        <v>43</v>
      </c>
      <c r="O996" s="81"/>
      <c r="P996" s="191">
        <f>O996*H996</f>
        <v>0</v>
      </c>
      <c r="Q996" s="191">
        <v>0</v>
      </c>
      <c r="R996" s="191">
        <f>Q996*H996</f>
        <v>0</v>
      </c>
      <c r="S996" s="191">
        <v>0</v>
      </c>
      <c r="T996" s="192">
        <f>S996*H996</f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193" t="s">
        <v>123</v>
      </c>
      <c r="AT996" s="193" t="s">
        <v>118</v>
      </c>
      <c r="AU996" s="193" t="s">
        <v>72</v>
      </c>
      <c r="AY996" s="14" t="s">
        <v>124</v>
      </c>
      <c r="BE996" s="194">
        <f>IF(N996="základní",J996,0)</f>
        <v>0</v>
      </c>
      <c r="BF996" s="194">
        <f>IF(N996="snížená",J996,0)</f>
        <v>0</v>
      </c>
      <c r="BG996" s="194">
        <f>IF(N996="zákl. přenesená",J996,0)</f>
        <v>0</v>
      </c>
      <c r="BH996" s="194">
        <f>IF(N996="sníž. přenesená",J996,0)</f>
        <v>0</v>
      </c>
      <c r="BI996" s="194">
        <f>IF(N996="nulová",J996,0)</f>
        <v>0</v>
      </c>
      <c r="BJ996" s="14" t="s">
        <v>79</v>
      </c>
      <c r="BK996" s="194">
        <f>ROUND(I996*H996,2)</f>
        <v>0</v>
      </c>
      <c r="BL996" s="14" t="s">
        <v>123</v>
      </c>
      <c r="BM996" s="193" t="s">
        <v>1721</v>
      </c>
    </row>
    <row r="997" s="2" customFormat="1">
      <c r="A997" s="35"/>
      <c r="B997" s="36"/>
      <c r="C997" s="37"/>
      <c r="D997" s="195" t="s">
        <v>125</v>
      </c>
      <c r="E997" s="37"/>
      <c r="F997" s="196" t="s">
        <v>1720</v>
      </c>
      <c r="G997" s="37"/>
      <c r="H997" s="37"/>
      <c r="I997" s="197"/>
      <c r="J997" s="37"/>
      <c r="K997" s="37"/>
      <c r="L997" s="41"/>
      <c r="M997" s="198"/>
      <c r="N997" s="199"/>
      <c r="O997" s="81"/>
      <c r="P997" s="81"/>
      <c r="Q997" s="81"/>
      <c r="R997" s="81"/>
      <c r="S997" s="81"/>
      <c r="T997" s="82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T997" s="14" t="s">
        <v>125</v>
      </c>
      <c r="AU997" s="14" t="s">
        <v>72</v>
      </c>
    </row>
    <row r="998" s="2" customFormat="1" ht="24.15" customHeight="1">
      <c r="A998" s="35"/>
      <c r="B998" s="36"/>
      <c r="C998" s="182" t="s">
        <v>1722</v>
      </c>
      <c r="D998" s="182" t="s">
        <v>118</v>
      </c>
      <c r="E998" s="183" t="s">
        <v>1723</v>
      </c>
      <c r="F998" s="184" t="s">
        <v>1724</v>
      </c>
      <c r="G998" s="185" t="s">
        <v>132</v>
      </c>
      <c r="H998" s="186">
        <v>2000</v>
      </c>
      <c r="I998" s="187"/>
      <c r="J998" s="188">
        <f>ROUND(I998*H998,2)</f>
        <v>0</v>
      </c>
      <c r="K998" s="184" t="s">
        <v>122</v>
      </c>
      <c r="L998" s="41"/>
      <c r="M998" s="189" t="s">
        <v>19</v>
      </c>
      <c r="N998" s="190" t="s">
        <v>43</v>
      </c>
      <c r="O998" s="81"/>
      <c r="P998" s="191">
        <f>O998*H998</f>
        <v>0</v>
      </c>
      <c r="Q998" s="191">
        <v>0</v>
      </c>
      <c r="R998" s="191">
        <f>Q998*H998</f>
        <v>0</v>
      </c>
      <c r="S998" s="191">
        <v>0</v>
      </c>
      <c r="T998" s="192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93" t="s">
        <v>123</v>
      </c>
      <c r="AT998" s="193" t="s">
        <v>118</v>
      </c>
      <c r="AU998" s="193" t="s">
        <v>72</v>
      </c>
      <c r="AY998" s="14" t="s">
        <v>124</v>
      </c>
      <c r="BE998" s="194">
        <f>IF(N998="základní",J998,0)</f>
        <v>0</v>
      </c>
      <c r="BF998" s="194">
        <f>IF(N998="snížená",J998,0)</f>
        <v>0</v>
      </c>
      <c r="BG998" s="194">
        <f>IF(N998="zákl. přenesená",J998,0)</f>
        <v>0</v>
      </c>
      <c r="BH998" s="194">
        <f>IF(N998="sníž. přenesená",J998,0)</f>
        <v>0</v>
      </c>
      <c r="BI998" s="194">
        <f>IF(N998="nulová",J998,0)</f>
        <v>0</v>
      </c>
      <c r="BJ998" s="14" t="s">
        <v>79</v>
      </c>
      <c r="BK998" s="194">
        <f>ROUND(I998*H998,2)</f>
        <v>0</v>
      </c>
      <c r="BL998" s="14" t="s">
        <v>123</v>
      </c>
      <c r="BM998" s="193" t="s">
        <v>1725</v>
      </c>
    </row>
    <row r="999" s="2" customFormat="1">
      <c r="A999" s="35"/>
      <c r="B999" s="36"/>
      <c r="C999" s="37"/>
      <c r="D999" s="195" t="s">
        <v>125</v>
      </c>
      <c r="E999" s="37"/>
      <c r="F999" s="196" t="s">
        <v>1724</v>
      </c>
      <c r="G999" s="37"/>
      <c r="H999" s="37"/>
      <c r="I999" s="197"/>
      <c r="J999" s="37"/>
      <c r="K999" s="37"/>
      <c r="L999" s="41"/>
      <c r="M999" s="198"/>
      <c r="N999" s="199"/>
      <c r="O999" s="81"/>
      <c r="P999" s="81"/>
      <c r="Q999" s="81"/>
      <c r="R999" s="81"/>
      <c r="S999" s="81"/>
      <c r="T999" s="82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T999" s="14" t="s">
        <v>125</v>
      </c>
      <c r="AU999" s="14" t="s">
        <v>72</v>
      </c>
    </row>
    <row r="1000" s="2" customFormat="1" ht="24.15" customHeight="1">
      <c r="A1000" s="35"/>
      <c r="B1000" s="36"/>
      <c r="C1000" s="182" t="s">
        <v>930</v>
      </c>
      <c r="D1000" s="182" t="s">
        <v>118</v>
      </c>
      <c r="E1000" s="183" t="s">
        <v>1726</v>
      </c>
      <c r="F1000" s="184" t="s">
        <v>1727</v>
      </c>
      <c r="G1000" s="185" t="s">
        <v>132</v>
      </c>
      <c r="H1000" s="186">
        <v>2000</v>
      </c>
      <c r="I1000" s="187"/>
      <c r="J1000" s="188">
        <f>ROUND(I1000*H1000,2)</f>
        <v>0</v>
      </c>
      <c r="K1000" s="184" t="s">
        <v>122</v>
      </c>
      <c r="L1000" s="41"/>
      <c r="M1000" s="189" t="s">
        <v>19</v>
      </c>
      <c r="N1000" s="190" t="s">
        <v>43</v>
      </c>
      <c r="O1000" s="81"/>
      <c r="P1000" s="191">
        <f>O1000*H1000</f>
        <v>0</v>
      </c>
      <c r="Q1000" s="191">
        <v>0</v>
      </c>
      <c r="R1000" s="191">
        <f>Q1000*H1000</f>
        <v>0</v>
      </c>
      <c r="S1000" s="191">
        <v>0</v>
      </c>
      <c r="T1000" s="192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93" t="s">
        <v>123</v>
      </c>
      <c r="AT1000" s="193" t="s">
        <v>118</v>
      </c>
      <c r="AU1000" s="193" t="s">
        <v>72</v>
      </c>
      <c r="AY1000" s="14" t="s">
        <v>124</v>
      </c>
      <c r="BE1000" s="194">
        <f>IF(N1000="základní",J1000,0)</f>
        <v>0</v>
      </c>
      <c r="BF1000" s="194">
        <f>IF(N1000="snížená",J1000,0)</f>
        <v>0</v>
      </c>
      <c r="BG1000" s="194">
        <f>IF(N1000="zákl. přenesená",J1000,0)</f>
        <v>0</v>
      </c>
      <c r="BH1000" s="194">
        <f>IF(N1000="sníž. přenesená",J1000,0)</f>
        <v>0</v>
      </c>
      <c r="BI1000" s="194">
        <f>IF(N1000="nulová",J1000,0)</f>
        <v>0</v>
      </c>
      <c r="BJ1000" s="14" t="s">
        <v>79</v>
      </c>
      <c r="BK1000" s="194">
        <f>ROUND(I1000*H1000,2)</f>
        <v>0</v>
      </c>
      <c r="BL1000" s="14" t="s">
        <v>123</v>
      </c>
      <c r="BM1000" s="193" t="s">
        <v>1728</v>
      </c>
    </row>
    <row r="1001" s="2" customFormat="1">
      <c r="A1001" s="35"/>
      <c r="B1001" s="36"/>
      <c r="C1001" s="37"/>
      <c r="D1001" s="195" t="s">
        <v>125</v>
      </c>
      <c r="E1001" s="37"/>
      <c r="F1001" s="196" t="s">
        <v>1727</v>
      </c>
      <c r="G1001" s="37"/>
      <c r="H1001" s="37"/>
      <c r="I1001" s="197"/>
      <c r="J1001" s="37"/>
      <c r="K1001" s="37"/>
      <c r="L1001" s="41"/>
      <c r="M1001" s="198"/>
      <c r="N1001" s="199"/>
      <c r="O1001" s="81"/>
      <c r="P1001" s="81"/>
      <c r="Q1001" s="81"/>
      <c r="R1001" s="81"/>
      <c r="S1001" s="81"/>
      <c r="T1001" s="82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T1001" s="14" t="s">
        <v>125</v>
      </c>
      <c r="AU1001" s="14" t="s">
        <v>72</v>
      </c>
    </row>
    <row r="1002" s="2" customFormat="1" ht="24.15" customHeight="1">
      <c r="A1002" s="35"/>
      <c r="B1002" s="36"/>
      <c r="C1002" s="182" t="s">
        <v>1729</v>
      </c>
      <c r="D1002" s="182" t="s">
        <v>118</v>
      </c>
      <c r="E1002" s="183" t="s">
        <v>1730</v>
      </c>
      <c r="F1002" s="184" t="s">
        <v>1731</v>
      </c>
      <c r="G1002" s="185" t="s">
        <v>121</v>
      </c>
      <c r="H1002" s="186">
        <v>1</v>
      </c>
      <c r="I1002" s="187"/>
      <c r="J1002" s="188">
        <f>ROUND(I1002*H1002,2)</f>
        <v>0</v>
      </c>
      <c r="K1002" s="184" t="s">
        <v>122</v>
      </c>
      <c r="L1002" s="41"/>
      <c r="M1002" s="189" t="s">
        <v>19</v>
      </c>
      <c r="N1002" s="190" t="s">
        <v>43</v>
      </c>
      <c r="O1002" s="81"/>
      <c r="P1002" s="191">
        <f>O1002*H1002</f>
        <v>0</v>
      </c>
      <c r="Q1002" s="191">
        <v>0</v>
      </c>
      <c r="R1002" s="191">
        <f>Q1002*H1002</f>
        <v>0</v>
      </c>
      <c r="S1002" s="191">
        <v>0</v>
      </c>
      <c r="T1002" s="192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193" t="s">
        <v>123</v>
      </c>
      <c r="AT1002" s="193" t="s">
        <v>118</v>
      </c>
      <c r="AU1002" s="193" t="s">
        <v>72</v>
      </c>
      <c r="AY1002" s="14" t="s">
        <v>124</v>
      </c>
      <c r="BE1002" s="194">
        <f>IF(N1002="základní",J1002,0)</f>
        <v>0</v>
      </c>
      <c r="BF1002" s="194">
        <f>IF(N1002="snížená",J1002,0)</f>
        <v>0</v>
      </c>
      <c r="BG1002" s="194">
        <f>IF(N1002="zákl. přenesená",J1002,0)</f>
        <v>0</v>
      </c>
      <c r="BH1002" s="194">
        <f>IF(N1002="sníž. přenesená",J1002,0)</f>
        <v>0</v>
      </c>
      <c r="BI1002" s="194">
        <f>IF(N1002="nulová",J1002,0)</f>
        <v>0</v>
      </c>
      <c r="BJ1002" s="14" t="s">
        <v>79</v>
      </c>
      <c r="BK1002" s="194">
        <f>ROUND(I1002*H1002,2)</f>
        <v>0</v>
      </c>
      <c r="BL1002" s="14" t="s">
        <v>123</v>
      </c>
      <c r="BM1002" s="193" t="s">
        <v>1732</v>
      </c>
    </row>
    <row r="1003" s="2" customFormat="1">
      <c r="A1003" s="35"/>
      <c r="B1003" s="36"/>
      <c r="C1003" s="37"/>
      <c r="D1003" s="195" t="s">
        <v>125</v>
      </c>
      <c r="E1003" s="37"/>
      <c r="F1003" s="196" t="s">
        <v>1731</v>
      </c>
      <c r="G1003" s="37"/>
      <c r="H1003" s="37"/>
      <c r="I1003" s="197"/>
      <c r="J1003" s="37"/>
      <c r="K1003" s="37"/>
      <c r="L1003" s="41"/>
      <c r="M1003" s="198"/>
      <c r="N1003" s="199"/>
      <c r="O1003" s="81"/>
      <c r="P1003" s="81"/>
      <c r="Q1003" s="81"/>
      <c r="R1003" s="81"/>
      <c r="S1003" s="81"/>
      <c r="T1003" s="82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T1003" s="14" t="s">
        <v>125</v>
      </c>
      <c r="AU1003" s="14" t="s">
        <v>72</v>
      </c>
    </row>
    <row r="1004" s="2" customFormat="1" ht="24.15" customHeight="1">
      <c r="A1004" s="35"/>
      <c r="B1004" s="36"/>
      <c r="C1004" s="182" t="s">
        <v>933</v>
      </c>
      <c r="D1004" s="182" t="s">
        <v>118</v>
      </c>
      <c r="E1004" s="183" t="s">
        <v>1733</v>
      </c>
      <c r="F1004" s="184" t="s">
        <v>1734</v>
      </c>
      <c r="G1004" s="185" t="s">
        <v>121</v>
      </c>
      <c r="H1004" s="186">
        <v>1</v>
      </c>
      <c r="I1004" s="187"/>
      <c r="J1004" s="188">
        <f>ROUND(I1004*H1004,2)</f>
        <v>0</v>
      </c>
      <c r="K1004" s="184" t="s">
        <v>122</v>
      </c>
      <c r="L1004" s="41"/>
      <c r="M1004" s="189" t="s">
        <v>19</v>
      </c>
      <c r="N1004" s="190" t="s">
        <v>43</v>
      </c>
      <c r="O1004" s="81"/>
      <c r="P1004" s="191">
        <f>O1004*H1004</f>
        <v>0</v>
      </c>
      <c r="Q1004" s="191">
        <v>0</v>
      </c>
      <c r="R1004" s="191">
        <f>Q1004*H1004</f>
        <v>0</v>
      </c>
      <c r="S1004" s="191">
        <v>0</v>
      </c>
      <c r="T1004" s="192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193" t="s">
        <v>123</v>
      </c>
      <c r="AT1004" s="193" t="s">
        <v>118</v>
      </c>
      <c r="AU1004" s="193" t="s">
        <v>72</v>
      </c>
      <c r="AY1004" s="14" t="s">
        <v>124</v>
      </c>
      <c r="BE1004" s="194">
        <f>IF(N1004="základní",J1004,0)</f>
        <v>0</v>
      </c>
      <c r="BF1004" s="194">
        <f>IF(N1004="snížená",J1004,0)</f>
        <v>0</v>
      </c>
      <c r="BG1004" s="194">
        <f>IF(N1004="zákl. přenesená",J1004,0)</f>
        <v>0</v>
      </c>
      <c r="BH1004" s="194">
        <f>IF(N1004="sníž. přenesená",J1004,0)</f>
        <v>0</v>
      </c>
      <c r="BI1004" s="194">
        <f>IF(N1004="nulová",J1004,0)</f>
        <v>0</v>
      </c>
      <c r="BJ1004" s="14" t="s">
        <v>79</v>
      </c>
      <c r="BK1004" s="194">
        <f>ROUND(I1004*H1004,2)</f>
        <v>0</v>
      </c>
      <c r="BL1004" s="14" t="s">
        <v>123</v>
      </c>
      <c r="BM1004" s="193" t="s">
        <v>1735</v>
      </c>
    </row>
    <row r="1005" s="2" customFormat="1">
      <c r="A1005" s="35"/>
      <c r="B1005" s="36"/>
      <c r="C1005" s="37"/>
      <c r="D1005" s="195" t="s">
        <v>125</v>
      </c>
      <c r="E1005" s="37"/>
      <c r="F1005" s="196" t="s">
        <v>1734</v>
      </c>
      <c r="G1005" s="37"/>
      <c r="H1005" s="37"/>
      <c r="I1005" s="197"/>
      <c r="J1005" s="37"/>
      <c r="K1005" s="37"/>
      <c r="L1005" s="41"/>
      <c r="M1005" s="198"/>
      <c r="N1005" s="199"/>
      <c r="O1005" s="81"/>
      <c r="P1005" s="81"/>
      <c r="Q1005" s="81"/>
      <c r="R1005" s="81"/>
      <c r="S1005" s="81"/>
      <c r="T1005" s="82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T1005" s="14" t="s">
        <v>125</v>
      </c>
      <c r="AU1005" s="14" t="s">
        <v>72</v>
      </c>
    </row>
    <row r="1006" s="2" customFormat="1" ht="24.15" customHeight="1">
      <c r="A1006" s="35"/>
      <c r="B1006" s="36"/>
      <c r="C1006" s="182" t="s">
        <v>1736</v>
      </c>
      <c r="D1006" s="182" t="s">
        <v>118</v>
      </c>
      <c r="E1006" s="183" t="s">
        <v>1737</v>
      </c>
      <c r="F1006" s="184" t="s">
        <v>1738</v>
      </c>
      <c r="G1006" s="185" t="s">
        <v>121</v>
      </c>
      <c r="H1006" s="186">
        <v>1</v>
      </c>
      <c r="I1006" s="187"/>
      <c r="J1006" s="188">
        <f>ROUND(I1006*H1006,2)</f>
        <v>0</v>
      </c>
      <c r="K1006" s="184" t="s">
        <v>122</v>
      </c>
      <c r="L1006" s="41"/>
      <c r="M1006" s="189" t="s">
        <v>19</v>
      </c>
      <c r="N1006" s="190" t="s">
        <v>43</v>
      </c>
      <c r="O1006" s="81"/>
      <c r="P1006" s="191">
        <f>O1006*H1006</f>
        <v>0</v>
      </c>
      <c r="Q1006" s="191">
        <v>0</v>
      </c>
      <c r="R1006" s="191">
        <f>Q1006*H1006</f>
        <v>0</v>
      </c>
      <c r="S1006" s="191">
        <v>0</v>
      </c>
      <c r="T1006" s="192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93" t="s">
        <v>123</v>
      </c>
      <c r="AT1006" s="193" t="s">
        <v>118</v>
      </c>
      <c r="AU1006" s="193" t="s">
        <v>72</v>
      </c>
      <c r="AY1006" s="14" t="s">
        <v>124</v>
      </c>
      <c r="BE1006" s="194">
        <f>IF(N1006="základní",J1006,0)</f>
        <v>0</v>
      </c>
      <c r="BF1006" s="194">
        <f>IF(N1006="snížená",J1006,0)</f>
        <v>0</v>
      </c>
      <c r="BG1006" s="194">
        <f>IF(N1006="zákl. přenesená",J1006,0)</f>
        <v>0</v>
      </c>
      <c r="BH1006" s="194">
        <f>IF(N1006="sníž. přenesená",J1006,0)</f>
        <v>0</v>
      </c>
      <c r="BI1006" s="194">
        <f>IF(N1006="nulová",J1006,0)</f>
        <v>0</v>
      </c>
      <c r="BJ1006" s="14" t="s">
        <v>79</v>
      </c>
      <c r="BK1006" s="194">
        <f>ROUND(I1006*H1006,2)</f>
        <v>0</v>
      </c>
      <c r="BL1006" s="14" t="s">
        <v>123</v>
      </c>
      <c r="BM1006" s="193" t="s">
        <v>1739</v>
      </c>
    </row>
    <row r="1007" s="2" customFormat="1">
      <c r="A1007" s="35"/>
      <c r="B1007" s="36"/>
      <c r="C1007" s="37"/>
      <c r="D1007" s="195" t="s">
        <v>125</v>
      </c>
      <c r="E1007" s="37"/>
      <c r="F1007" s="196" t="s">
        <v>1738</v>
      </c>
      <c r="G1007" s="37"/>
      <c r="H1007" s="37"/>
      <c r="I1007" s="197"/>
      <c r="J1007" s="37"/>
      <c r="K1007" s="37"/>
      <c r="L1007" s="41"/>
      <c r="M1007" s="198"/>
      <c r="N1007" s="199"/>
      <c r="O1007" s="81"/>
      <c r="P1007" s="81"/>
      <c r="Q1007" s="81"/>
      <c r="R1007" s="81"/>
      <c r="S1007" s="81"/>
      <c r="T1007" s="82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T1007" s="14" t="s">
        <v>125</v>
      </c>
      <c r="AU1007" s="14" t="s">
        <v>72</v>
      </c>
    </row>
    <row r="1008" s="2" customFormat="1" ht="24.15" customHeight="1">
      <c r="A1008" s="35"/>
      <c r="B1008" s="36"/>
      <c r="C1008" s="182" t="s">
        <v>937</v>
      </c>
      <c r="D1008" s="182" t="s">
        <v>118</v>
      </c>
      <c r="E1008" s="183" t="s">
        <v>1740</v>
      </c>
      <c r="F1008" s="184" t="s">
        <v>1741</v>
      </c>
      <c r="G1008" s="185" t="s">
        <v>121</v>
      </c>
      <c r="H1008" s="186">
        <v>1</v>
      </c>
      <c r="I1008" s="187"/>
      <c r="J1008" s="188">
        <f>ROUND(I1008*H1008,2)</f>
        <v>0</v>
      </c>
      <c r="K1008" s="184" t="s">
        <v>122</v>
      </c>
      <c r="L1008" s="41"/>
      <c r="M1008" s="189" t="s">
        <v>19</v>
      </c>
      <c r="N1008" s="190" t="s">
        <v>43</v>
      </c>
      <c r="O1008" s="81"/>
      <c r="P1008" s="191">
        <f>O1008*H1008</f>
        <v>0</v>
      </c>
      <c r="Q1008" s="191">
        <v>0</v>
      </c>
      <c r="R1008" s="191">
        <f>Q1008*H1008</f>
        <v>0</v>
      </c>
      <c r="S1008" s="191">
        <v>0</v>
      </c>
      <c r="T1008" s="192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193" t="s">
        <v>123</v>
      </c>
      <c r="AT1008" s="193" t="s">
        <v>118</v>
      </c>
      <c r="AU1008" s="193" t="s">
        <v>72</v>
      </c>
      <c r="AY1008" s="14" t="s">
        <v>124</v>
      </c>
      <c r="BE1008" s="194">
        <f>IF(N1008="základní",J1008,0)</f>
        <v>0</v>
      </c>
      <c r="BF1008" s="194">
        <f>IF(N1008="snížená",J1008,0)</f>
        <v>0</v>
      </c>
      <c r="BG1008" s="194">
        <f>IF(N1008="zákl. přenesená",J1008,0)</f>
        <v>0</v>
      </c>
      <c r="BH1008" s="194">
        <f>IF(N1008="sníž. přenesená",J1008,0)</f>
        <v>0</v>
      </c>
      <c r="BI1008" s="194">
        <f>IF(N1008="nulová",J1008,0)</f>
        <v>0</v>
      </c>
      <c r="BJ1008" s="14" t="s">
        <v>79</v>
      </c>
      <c r="BK1008" s="194">
        <f>ROUND(I1008*H1008,2)</f>
        <v>0</v>
      </c>
      <c r="BL1008" s="14" t="s">
        <v>123</v>
      </c>
      <c r="BM1008" s="193" t="s">
        <v>1742</v>
      </c>
    </row>
    <row r="1009" s="2" customFormat="1">
      <c r="A1009" s="35"/>
      <c r="B1009" s="36"/>
      <c r="C1009" s="37"/>
      <c r="D1009" s="195" t="s">
        <v>125</v>
      </c>
      <c r="E1009" s="37"/>
      <c r="F1009" s="196" t="s">
        <v>1741</v>
      </c>
      <c r="G1009" s="37"/>
      <c r="H1009" s="37"/>
      <c r="I1009" s="197"/>
      <c r="J1009" s="37"/>
      <c r="K1009" s="37"/>
      <c r="L1009" s="41"/>
      <c r="M1009" s="198"/>
      <c r="N1009" s="199"/>
      <c r="O1009" s="81"/>
      <c r="P1009" s="81"/>
      <c r="Q1009" s="81"/>
      <c r="R1009" s="81"/>
      <c r="S1009" s="81"/>
      <c r="T1009" s="82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T1009" s="14" t="s">
        <v>125</v>
      </c>
      <c r="AU1009" s="14" t="s">
        <v>72</v>
      </c>
    </row>
    <row r="1010" s="2" customFormat="1" ht="24.15" customHeight="1">
      <c r="A1010" s="35"/>
      <c r="B1010" s="36"/>
      <c r="C1010" s="182" t="s">
        <v>1743</v>
      </c>
      <c r="D1010" s="182" t="s">
        <v>118</v>
      </c>
      <c r="E1010" s="183" t="s">
        <v>1744</v>
      </c>
      <c r="F1010" s="184" t="s">
        <v>1745</v>
      </c>
      <c r="G1010" s="185" t="s">
        <v>121</v>
      </c>
      <c r="H1010" s="186">
        <v>1</v>
      </c>
      <c r="I1010" s="187"/>
      <c r="J1010" s="188">
        <f>ROUND(I1010*H1010,2)</f>
        <v>0</v>
      </c>
      <c r="K1010" s="184" t="s">
        <v>122</v>
      </c>
      <c r="L1010" s="41"/>
      <c r="M1010" s="189" t="s">
        <v>19</v>
      </c>
      <c r="N1010" s="190" t="s">
        <v>43</v>
      </c>
      <c r="O1010" s="81"/>
      <c r="P1010" s="191">
        <f>O1010*H1010</f>
        <v>0</v>
      </c>
      <c r="Q1010" s="191">
        <v>0</v>
      </c>
      <c r="R1010" s="191">
        <f>Q1010*H1010</f>
        <v>0</v>
      </c>
      <c r="S1010" s="191">
        <v>0</v>
      </c>
      <c r="T1010" s="192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193" t="s">
        <v>123</v>
      </c>
      <c r="AT1010" s="193" t="s">
        <v>118</v>
      </c>
      <c r="AU1010" s="193" t="s">
        <v>72</v>
      </c>
      <c r="AY1010" s="14" t="s">
        <v>124</v>
      </c>
      <c r="BE1010" s="194">
        <f>IF(N1010="základní",J1010,0)</f>
        <v>0</v>
      </c>
      <c r="BF1010" s="194">
        <f>IF(N1010="snížená",J1010,0)</f>
        <v>0</v>
      </c>
      <c r="BG1010" s="194">
        <f>IF(N1010="zákl. přenesená",J1010,0)</f>
        <v>0</v>
      </c>
      <c r="BH1010" s="194">
        <f>IF(N1010="sníž. přenesená",J1010,0)</f>
        <v>0</v>
      </c>
      <c r="BI1010" s="194">
        <f>IF(N1010="nulová",J1010,0)</f>
        <v>0</v>
      </c>
      <c r="BJ1010" s="14" t="s">
        <v>79</v>
      </c>
      <c r="BK1010" s="194">
        <f>ROUND(I1010*H1010,2)</f>
        <v>0</v>
      </c>
      <c r="BL1010" s="14" t="s">
        <v>123</v>
      </c>
      <c r="BM1010" s="193" t="s">
        <v>1746</v>
      </c>
    </row>
    <row r="1011" s="2" customFormat="1">
      <c r="A1011" s="35"/>
      <c r="B1011" s="36"/>
      <c r="C1011" s="37"/>
      <c r="D1011" s="195" t="s">
        <v>125</v>
      </c>
      <c r="E1011" s="37"/>
      <c r="F1011" s="196" t="s">
        <v>1745</v>
      </c>
      <c r="G1011" s="37"/>
      <c r="H1011" s="37"/>
      <c r="I1011" s="197"/>
      <c r="J1011" s="37"/>
      <c r="K1011" s="37"/>
      <c r="L1011" s="41"/>
      <c r="M1011" s="198"/>
      <c r="N1011" s="199"/>
      <c r="O1011" s="81"/>
      <c r="P1011" s="81"/>
      <c r="Q1011" s="81"/>
      <c r="R1011" s="81"/>
      <c r="S1011" s="81"/>
      <c r="T1011" s="82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T1011" s="14" t="s">
        <v>125</v>
      </c>
      <c r="AU1011" s="14" t="s">
        <v>72</v>
      </c>
    </row>
    <row r="1012" s="2" customFormat="1" ht="24.15" customHeight="1">
      <c r="A1012" s="35"/>
      <c r="B1012" s="36"/>
      <c r="C1012" s="182" t="s">
        <v>940</v>
      </c>
      <c r="D1012" s="182" t="s">
        <v>118</v>
      </c>
      <c r="E1012" s="183" t="s">
        <v>1747</v>
      </c>
      <c r="F1012" s="184" t="s">
        <v>1748</v>
      </c>
      <c r="G1012" s="185" t="s">
        <v>121</v>
      </c>
      <c r="H1012" s="186">
        <v>1</v>
      </c>
      <c r="I1012" s="187"/>
      <c r="J1012" s="188">
        <f>ROUND(I1012*H1012,2)</f>
        <v>0</v>
      </c>
      <c r="K1012" s="184" t="s">
        <v>122</v>
      </c>
      <c r="L1012" s="41"/>
      <c r="M1012" s="189" t="s">
        <v>19</v>
      </c>
      <c r="N1012" s="190" t="s">
        <v>43</v>
      </c>
      <c r="O1012" s="81"/>
      <c r="P1012" s="191">
        <f>O1012*H1012</f>
        <v>0</v>
      </c>
      <c r="Q1012" s="191">
        <v>0</v>
      </c>
      <c r="R1012" s="191">
        <f>Q1012*H1012</f>
        <v>0</v>
      </c>
      <c r="S1012" s="191">
        <v>0</v>
      </c>
      <c r="T1012" s="192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93" t="s">
        <v>123</v>
      </c>
      <c r="AT1012" s="193" t="s">
        <v>118</v>
      </c>
      <c r="AU1012" s="193" t="s">
        <v>72</v>
      </c>
      <c r="AY1012" s="14" t="s">
        <v>124</v>
      </c>
      <c r="BE1012" s="194">
        <f>IF(N1012="základní",J1012,0)</f>
        <v>0</v>
      </c>
      <c r="BF1012" s="194">
        <f>IF(N1012="snížená",J1012,0)</f>
        <v>0</v>
      </c>
      <c r="BG1012" s="194">
        <f>IF(N1012="zákl. přenesená",J1012,0)</f>
        <v>0</v>
      </c>
      <c r="BH1012" s="194">
        <f>IF(N1012="sníž. přenesená",J1012,0)</f>
        <v>0</v>
      </c>
      <c r="BI1012" s="194">
        <f>IF(N1012="nulová",J1012,0)</f>
        <v>0</v>
      </c>
      <c r="BJ1012" s="14" t="s">
        <v>79</v>
      </c>
      <c r="BK1012" s="194">
        <f>ROUND(I1012*H1012,2)</f>
        <v>0</v>
      </c>
      <c r="BL1012" s="14" t="s">
        <v>123</v>
      </c>
      <c r="BM1012" s="193" t="s">
        <v>1749</v>
      </c>
    </row>
    <row r="1013" s="2" customFormat="1">
      <c r="A1013" s="35"/>
      <c r="B1013" s="36"/>
      <c r="C1013" s="37"/>
      <c r="D1013" s="195" t="s">
        <v>125</v>
      </c>
      <c r="E1013" s="37"/>
      <c r="F1013" s="196" t="s">
        <v>1748</v>
      </c>
      <c r="G1013" s="37"/>
      <c r="H1013" s="37"/>
      <c r="I1013" s="197"/>
      <c r="J1013" s="37"/>
      <c r="K1013" s="37"/>
      <c r="L1013" s="41"/>
      <c r="M1013" s="198"/>
      <c r="N1013" s="199"/>
      <c r="O1013" s="81"/>
      <c r="P1013" s="81"/>
      <c r="Q1013" s="81"/>
      <c r="R1013" s="81"/>
      <c r="S1013" s="81"/>
      <c r="T1013" s="82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T1013" s="14" t="s">
        <v>125</v>
      </c>
      <c r="AU1013" s="14" t="s">
        <v>72</v>
      </c>
    </row>
    <row r="1014" s="2" customFormat="1" ht="24.15" customHeight="1">
      <c r="A1014" s="35"/>
      <c r="B1014" s="36"/>
      <c r="C1014" s="182" t="s">
        <v>1750</v>
      </c>
      <c r="D1014" s="182" t="s">
        <v>118</v>
      </c>
      <c r="E1014" s="183" t="s">
        <v>1751</v>
      </c>
      <c r="F1014" s="184" t="s">
        <v>1752</v>
      </c>
      <c r="G1014" s="185" t="s">
        <v>121</v>
      </c>
      <c r="H1014" s="186">
        <v>1</v>
      </c>
      <c r="I1014" s="187"/>
      <c r="J1014" s="188">
        <f>ROUND(I1014*H1014,2)</f>
        <v>0</v>
      </c>
      <c r="K1014" s="184" t="s">
        <v>122</v>
      </c>
      <c r="L1014" s="41"/>
      <c r="M1014" s="189" t="s">
        <v>19</v>
      </c>
      <c r="N1014" s="190" t="s">
        <v>43</v>
      </c>
      <c r="O1014" s="81"/>
      <c r="P1014" s="191">
        <f>O1014*H1014</f>
        <v>0</v>
      </c>
      <c r="Q1014" s="191">
        <v>0</v>
      </c>
      <c r="R1014" s="191">
        <f>Q1014*H1014</f>
        <v>0</v>
      </c>
      <c r="S1014" s="191">
        <v>0</v>
      </c>
      <c r="T1014" s="192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193" t="s">
        <v>123</v>
      </c>
      <c r="AT1014" s="193" t="s">
        <v>118</v>
      </c>
      <c r="AU1014" s="193" t="s">
        <v>72</v>
      </c>
      <c r="AY1014" s="14" t="s">
        <v>124</v>
      </c>
      <c r="BE1014" s="194">
        <f>IF(N1014="základní",J1014,0)</f>
        <v>0</v>
      </c>
      <c r="BF1014" s="194">
        <f>IF(N1014="snížená",J1014,0)</f>
        <v>0</v>
      </c>
      <c r="BG1014" s="194">
        <f>IF(N1014="zákl. přenesená",J1014,0)</f>
        <v>0</v>
      </c>
      <c r="BH1014" s="194">
        <f>IF(N1014="sníž. přenesená",J1014,0)</f>
        <v>0</v>
      </c>
      <c r="BI1014" s="194">
        <f>IF(N1014="nulová",J1014,0)</f>
        <v>0</v>
      </c>
      <c r="BJ1014" s="14" t="s">
        <v>79</v>
      </c>
      <c r="BK1014" s="194">
        <f>ROUND(I1014*H1014,2)</f>
        <v>0</v>
      </c>
      <c r="BL1014" s="14" t="s">
        <v>123</v>
      </c>
      <c r="BM1014" s="193" t="s">
        <v>1753</v>
      </c>
    </row>
    <row r="1015" s="2" customFormat="1">
      <c r="A1015" s="35"/>
      <c r="B1015" s="36"/>
      <c r="C1015" s="37"/>
      <c r="D1015" s="195" t="s">
        <v>125</v>
      </c>
      <c r="E1015" s="37"/>
      <c r="F1015" s="196" t="s">
        <v>1752</v>
      </c>
      <c r="G1015" s="37"/>
      <c r="H1015" s="37"/>
      <c r="I1015" s="197"/>
      <c r="J1015" s="37"/>
      <c r="K1015" s="37"/>
      <c r="L1015" s="41"/>
      <c r="M1015" s="198"/>
      <c r="N1015" s="199"/>
      <c r="O1015" s="81"/>
      <c r="P1015" s="81"/>
      <c r="Q1015" s="81"/>
      <c r="R1015" s="81"/>
      <c r="S1015" s="81"/>
      <c r="T1015" s="82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T1015" s="14" t="s">
        <v>125</v>
      </c>
      <c r="AU1015" s="14" t="s">
        <v>72</v>
      </c>
    </row>
    <row r="1016" s="2" customFormat="1" ht="24.15" customHeight="1">
      <c r="A1016" s="35"/>
      <c r="B1016" s="36"/>
      <c r="C1016" s="182" t="s">
        <v>944</v>
      </c>
      <c r="D1016" s="182" t="s">
        <v>118</v>
      </c>
      <c r="E1016" s="183" t="s">
        <v>1754</v>
      </c>
      <c r="F1016" s="184" t="s">
        <v>1755</v>
      </c>
      <c r="G1016" s="185" t="s">
        <v>121</v>
      </c>
      <c r="H1016" s="186">
        <v>1</v>
      </c>
      <c r="I1016" s="187"/>
      <c r="J1016" s="188">
        <f>ROUND(I1016*H1016,2)</f>
        <v>0</v>
      </c>
      <c r="K1016" s="184" t="s">
        <v>122</v>
      </c>
      <c r="L1016" s="41"/>
      <c r="M1016" s="189" t="s">
        <v>19</v>
      </c>
      <c r="N1016" s="190" t="s">
        <v>43</v>
      </c>
      <c r="O1016" s="81"/>
      <c r="P1016" s="191">
        <f>O1016*H1016</f>
        <v>0</v>
      </c>
      <c r="Q1016" s="191">
        <v>0</v>
      </c>
      <c r="R1016" s="191">
        <f>Q1016*H1016</f>
        <v>0</v>
      </c>
      <c r="S1016" s="191">
        <v>0</v>
      </c>
      <c r="T1016" s="192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193" t="s">
        <v>123</v>
      </c>
      <c r="AT1016" s="193" t="s">
        <v>118</v>
      </c>
      <c r="AU1016" s="193" t="s">
        <v>72</v>
      </c>
      <c r="AY1016" s="14" t="s">
        <v>124</v>
      </c>
      <c r="BE1016" s="194">
        <f>IF(N1016="základní",J1016,0)</f>
        <v>0</v>
      </c>
      <c r="BF1016" s="194">
        <f>IF(N1016="snížená",J1016,0)</f>
        <v>0</v>
      </c>
      <c r="BG1016" s="194">
        <f>IF(N1016="zákl. přenesená",J1016,0)</f>
        <v>0</v>
      </c>
      <c r="BH1016" s="194">
        <f>IF(N1016="sníž. přenesená",J1016,0)</f>
        <v>0</v>
      </c>
      <c r="BI1016" s="194">
        <f>IF(N1016="nulová",J1016,0)</f>
        <v>0</v>
      </c>
      <c r="BJ1016" s="14" t="s">
        <v>79</v>
      </c>
      <c r="BK1016" s="194">
        <f>ROUND(I1016*H1016,2)</f>
        <v>0</v>
      </c>
      <c r="BL1016" s="14" t="s">
        <v>123</v>
      </c>
      <c r="BM1016" s="193" t="s">
        <v>1756</v>
      </c>
    </row>
    <row r="1017" s="2" customFormat="1">
      <c r="A1017" s="35"/>
      <c r="B1017" s="36"/>
      <c r="C1017" s="37"/>
      <c r="D1017" s="195" t="s">
        <v>125</v>
      </c>
      <c r="E1017" s="37"/>
      <c r="F1017" s="196" t="s">
        <v>1755</v>
      </c>
      <c r="G1017" s="37"/>
      <c r="H1017" s="37"/>
      <c r="I1017" s="197"/>
      <c r="J1017" s="37"/>
      <c r="K1017" s="37"/>
      <c r="L1017" s="41"/>
      <c r="M1017" s="198"/>
      <c r="N1017" s="199"/>
      <c r="O1017" s="81"/>
      <c r="P1017" s="81"/>
      <c r="Q1017" s="81"/>
      <c r="R1017" s="81"/>
      <c r="S1017" s="81"/>
      <c r="T1017" s="82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T1017" s="14" t="s">
        <v>125</v>
      </c>
      <c r="AU1017" s="14" t="s">
        <v>72</v>
      </c>
    </row>
    <row r="1018" s="2" customFormat="1" ht="33" customHeight="1">
      <c r="A1018" s="35"/>
      <c r="B1018" s="36"/>
      <c r="C1018" s="182" t="s">
        <v>1757</v>
      </c>
      <c r="D1018" s="182" t="s">
        <v>118</v>
      </c>
      <c r="E1018" s="183" t="s">
        <v>1758</v>
      </c>
      <c r="F1018" s="184" t="s">
        <v>1759</v>
      </c>
      <c r="G1018" s="185" t="s">
        <v>121</v>
      </c>
      <c r="H1018" s="186">
        <v>2</v>
      </c>
      <c r="I1018" s="187"/>
      <c r="J1018" s="188">
        <f>ROUND(I1018*H1018,2)</f>
        <v>0</v>
      </c>
      <c r="K1018" s="184" t="s">
        <v>122</v>
      </c>
      <c r="L1018" s="41"/>
      <c r="M1018" s="189" t="s">
        <v>19</v>
      </c>
      <c r="N1018" s="190" t="s">
        <v>43</v>
      </c>
      <c r="O1018" s="81"/>
      <c r="P1018" s="191">
        <f>O1018*H1018</f>
        <v>0</v>
      </c>
      <c r="Q1018" s="191">
        <v>0</v>
      </c>
      <c r="R1018" s="191">
        <f>Q1018*H1018</f>
        <v>0</v>
      </c>
      <c r="S1018" s="191">
        <v>0</v>
      </c>
      <c r="T1018" s="192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193" t="s">
        <v>123</v>
      </c>
      <c r="AT1018" s="193" t="s">
        <v>118</v>
      </c>
      <c r="AU1018" s="193" t="s">
        <v>72</v>
      </c>
      <c r="AY1018" s="14" t="s">
        <v>124</v>
      </c>
      <c r="BE1018" s="194">
        <f>IF(N1018="základní",J1018,0)</f>
        <v>0</v>
      </c>
      <c r="BF1018" s="194">
        <f>IF(N1018="snížená",J1018,0)</f>
        <v>0</v>
      </c>
      <c r="BG1018" s="194">
        <f>IF(N1018="zákl. přenesená",J1018,0)</f>
        <v>0</v>
      </c>
      <c r="BH1018" s="194">
        <f>IF(N1018="sníž. přenesená",J1018,0)</f>
        <v>0</v>
      </c>
      <c r="BI1018" s="194">
        <f>IF(N1018="nulová",J1018,0)</f>
        <v>0</v>
      </c>
      <c r="BJ1018" s="14" t="s">
        <v>79</v>
      </c>
      <c r="BK1018" s="194">
        <f>ROUND(I1018*H1018,2)</f>
        <v>0</v>
      </c>
      <c r="BL1018" s="14" t="s">
        <v>123</v>
      </c>
      <c r="BM1018" s="193" t="s">
        <v>1760</v>
      </c>
    </row>
    <row r="1019" s="2" customFormat="1">
      <c r="A1019" s="35"/>
      <c r="B1019" s="36"/>
      <c r="C1019" s="37"/>
      <c r="D1019" s="195" t="s">
        <v>125</v>
      </c>
      <c r="E1019" s="37"/>
      <c r="F1019" s="196" t="s">
        <v>1759</v>
      </c>
      <c r="G1019" s="37"/>
      <c r="H1019" s="37"/>
      <c r="I1019" s="197"/>
      <c r="J1019" s="37"/>
      <c r="K1019" s="37"/>
      <c r="L1019" s="41"/>
      <c r="M1019" s="198"/>
      <c r="N1019" s="199"/>
      <c r="O1019" s="81"/>
      <c r="P1019" s="81"/>
      <c r="Q1019" s="81"/>
      <c r="R1019" s="81"/>
      <c r="S1019" s="81"/>
      <c r="T1019" s="82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T1019" s="14" t="s">
        <v>125</v>
      </c>
      <c r="AU1019" s="14" t="s">
        <v>72</v>
      </c>
    </row>
    <row r="1020" s="2" customFormat="1" ht="33" customHeight="1">
      <c r="A1020" s="35"/>
      <c r="B1020" s="36"/>
      <c r="C1020" s="182" t="s">
        <v>947</v>
      </c>
      <c r="D1020" s="182" t="s">
        <v>118</v>
      </c>
      <c r="E1020" s="183" t="s">
        <v>1761</v>
      </c>
      <c r="F1020" s="184" t="s">
        <v>1762</v>
      </c>
      <c r="G1020" s="185" t="s">
        <v>121</v>
      </c>
      <c r="H1020" s="186">
        <v>2</v>
      </c>
      <c r="I1020" s="187"/>
      <c r="J1020" s="188">
        <f>ROUND(I1020*H1020,2)</f>
        <v>0</v>
      </c>
      <c r="K1020" s="184" t="s">
        <v>122</v>
      </c>
      <c r="L1020" s="41"/>
      <c r="M1020" s="189" t="s">
        <v>19</v>
      </c>
      <c r="N1020" s="190" t="s">
        <v>43</v>
      </c>
      <c r="O1020" s="81"/>
      <c r="P1020" s="191">
        <f>O1020*H1020</f>
        <v>0</v>
      </c>
      <c r="Q1020" s="191">
        <v>0</v>
      </c>
      <c r="R1020" s="191">
        <f>Q1020*H1020</f>
        <v>0</v>
      </c>
      <c r="S1020" s="191">
        <v>0</v>
      </c>
      <c r="T1020" s="192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193" t="s">
        <v>123</v>
      </c>
      <c r="AT1020" s="193" t="s">
        <v>118</v>
      </c>
      <c r="AU1020" s="193" t="s">
        <v>72</v>
      </c>
      <c r="AY1020" s="14" t="s">
        <v>124</v>
      </c>
      <c r="BE1020" s="194">
        <f>IF(N1020="základní",J1020,0)</f>
        <v>0</v>
      </c>
      <c r="BF1020" s="194">
        <f>IF(N1020="snížená",J1020,0)</f>
        <v>0</v>
      </c>
      <c r="BG1020" s="194">
        <f>IF(N1020="zákl. přenesená",J1020,0)</f>
        <v>0</v>
      </c>
      <c r="BH1020" s="194">
        <f>IF(N1020="sníž. přenesená",J1020,0)</f>
        <v>0</v>
      </c>
      <c r="BI1020" s="194">
        <f>IF(N1020="nulová",J1020,0)</f>
        <v>0</v>
      </c>
      <c r="BJ1020" s="14" t="s">
        <v>79</v>
      </c>
      <c r="BK1020" s="194">
        <f>ROUND(I1020*H1020,2)</f>
        <v>0</v>
      </c>
      <c r="BL1020" s="14" t="s">
        <v>123</v>
      </c>
      <c r="BM1020" s="193" t="s">
        <v>1763</v>
      </c>
    </row>
    <row r="1021" s="2" customFormat="1">
      <c r="A1021" s="35"/>
      <c r="B1021" s="36"/>
      <c r="C1021" s="37"/>
      <c r="D1021" s="195" t="s">
        <v>125</v>
      </c>
      <c r="E1021" s="37"/>
      <c r="F1021" s="196" t="s">
        <v>1762</v>
      </c>
      <c r="G1021" s="37"/>
      <c r="H1021" s="37"/>
      <c r="I1021" s="197"/>
      <c r="J1021" s="37"/>
      <c r="K1021" s="37"/>
      <c r="L1021" s="41"/>
      <c r="M1021" s="198"/>
      <c r="N1021" s="199"/>
      <c r="O1021" s="81"/>
      <c r="P1021" s="81"/>
      <c r="Q1021" s="81"/>
      <c r="R1021" s="81"/>
      <c r="S1021" s="81"/>
      <c r="T1021" s="82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T1021" s="14" t="s">
        <v>125</v>
      </c>
      <c r="AU1021" s="14" t="s">
        <v>72</v>
      </c>
    </row>
    <row r="1022" s="2" customFormat="1" ht="33" customHeight="1">
      <c r="A1022" s="35"/>
      <c r="B1022" s="36"/>
      <c r="C1022" s="182" t="s">
        <v>1764</v>
      </c>
      <c r="D1022" s="182" t="s">
        <v>118</v>
      </c>
      <c r="E1022" s="183" t="s">
        <v>1765</v>
      </c>
      <c r="F1022" s="184" t="s">
        <v>1766</v>
      </c>
      <c r="G1022" s="185" t="s">
        <v>121</v>
      </c>
      <c r="H1022" s="186">
        <v>2</v>
      </c>
      <c r="I1022" s="187"/>
      <c r="J1022" s="188">
        <f>ROUND(I1022*H1022,2)</f>
        <v>0</v>
      </c>
      <c r="K1022" s="184" t="s">
        <v>122</v>
      </c>
      <c r="L1022" s="41"/>
      <c r="M1022" s="189" t="s">
        <v>19</v>
      </c>
      <c r="N1022" s="190" t="s">
        <v>43</v>
      </c>
      <c r="O1022" s="81"/>
      <c r="P1022" s="191">
        <f>O1022*H1022</f>
        <v>0</v>
      </c>
      <c r="Q1022" s="191">
        <v>0</v>
      </c>
      <c r="R1022" s="191">
        <f>Q1022*H1022</f>
        <v>0</v>
      </c>
      <c r="S1022" s="191">
        <v>0</v>
      </c>
      <c r="T1022" s="192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193" t="s">
        <v>123</v>
      </c>
      <c r="AT1022" s="193" t="s">
        <v>118</v>
      </c>
      <c r="AU1022" s="193" t="s">
        <v>72</v>
      </c>
      <c r="AY1022" s="14" t="s">
        <v>124</v>
      </c>
      <c r="BE1022" s="194">
        <f>IF(N1022="základní",J1022,0)</f>
        <v>0</v>
      </c>
      <c r="BF1022" s="194">
        <f>IF(N1022="snížená",J1022,0)</f>
        <v>0</v>
      </c>
      <c r="BG1022" s="194">
        <f>IF(N1022="zákl. přenesená",J1022,0)</f>
        <v>0</v>
      </c>
      <c r="BH1022" s="194">
        <f>IF(N1022="sníž. přenesená",J1022,0)</f>
        <v>0</v>
      </c>
      <c r="BI1022" s="194">
        <f>IF(N1022="nulová",J1022,0)</f>
        <v>0</v>
      </c>
      <c r="BJ1022" s="14" t="s">
        <v>79</v>
      </c>
      <c r="BK1022" s="194">
        <f>ROUND(I1022*H1022,2)</f>
        <v>0</v>
      </c>
      <c r="BL1022" s="14" t="s">
        <v>123</v>
      </c>
      <c r="BM1022" s="193" t="s">
        <v>1767</v>
      </c>
    </row>
    <row r="1023" s="2" customFormat="1">
      <c r="A1023" s="35"/>
      <c r="B1023" s="36"/>
      <c r="C1023" s="37"/>
      <c r="D1023" s="195" t="s">
        <v>125</v>
      </c>
      <c r="E1023" s="37"/>
      <c r="F1023" s="196" t="s">
        <v>1766</v>
      </c>
      <c r="G1023" s="37"/>
      <c r="H1023" s="37"/>
      <c r="I1023" s="197"/>
      <c r="J1023" s="37"/>
      <c r="K1023" s="37"/>
      <c r="L1023" s="41"/>
      <c r="M1023" s="198"/>
      <c r="N1023" s="199"/>
      <c r="O1023" s="81"/>
      <c r="P1023" s="81"/>
      <c r="Q1023" s="81"/>
      <c r="R1023" s="81"/>
      <c r="S1023" s="81"/>
      <c r="T1023" s="82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T1023" s="14" t="s">
        <v>125</v>
      </c>
      <c r="AU1023" s="14" t="s">
        <v>72</v>
      </c>
    </row>
    <row r="1024" s="2" customFormat="1" ht="33" customHeight="1">
      <c r="A1024" s="35"/>
      <c r="B1024" s="36"/>
      <c r="C1024" s="182" t="s">
        <v>951</v>
      </c>
      <c r="D1024" s="182" t="s">
        <v>118</v>
      </c>
      <c r="E1024" s="183" t="s">
        <v>1768</v>
      </c>
      <c r="F1024" s="184" t="s">
        <v>1769</v>
      </c>
      <c r="G1024" s="185" t="s">
        <v>121</v>
      </c>
      <c r="H1024" s="186">
        <v>2</v>
      </c>
      <c r="I1024" s="187"/>
      <c r="J1024" s="188">
        <f>ROUND(I1024*H1024,2)</f>
        <v>0</v>
      </c>
      <c r="K1024" s="184" t="s">
        <v>122</v>
      </c>
      <c r="L1024" s="41"/>
      <c r="M1024" s="189" t="s">
        <v>19</v>
      </c>
      <c r="N1024" s="190" t="s">
        <v>43</v>
      </c>
      <c r="O1024" s="81"/>
      <c r="P1024" s="191">
        <f>O1024*H1024</f>
        <v>0</v>
      </c>
      <c r="Q1024" s="191">
        <v>0</v>
      </c>
      <c r="R1024" s="191">
        <f>Q1024*H1024</f>
        <v>0</v>
      </c>
      <c r="S1024" s="191">
        <v>0</v>
      </c>
      <c r="T1024" s="192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193" t="s">
        <v>123</v>
      </c>
      <c r="AT1024" s="193" t="s">
        <v>118</v>
      </c>
      <c r="AU1024" s="193" t="s">
        <v>72</v>
      </c>
      <c r="AY1024" s="14" t="s">
        <v>124</v>
      </c>
      <c r="BE1024" s="194">
        <f>IF(N1024="základní",J1024,0)</f>
        <v>0</v>
      </c>
      <c r="BF1024" s="194">
        <f>IF(N1024="snížená",J1024,0)</f>
        <v>0</v>
      </c>
      <c r="BG1024" s="194">
        <f>IF(N1024="zákl. přenesená",J1024,0)</f>
        <v>0</v>
      </c>
      <c r="BH1024" s="194">
        <f>IF(N1024="sníž. přenesená",J1024,0)</f>
        <v>0</v>
      </c>
      <c r="BI1024" s="194">
        <f>IF(N1024="nulová",J1024,0)</f>
        <v>0</v>
      </c>
      <c r="BJ1024" s="14" t="s">
        <v>79</v>
      </c>
      <c r="BK1024" s="194">
        <f>ROUND(I1024*H1024,2)</f>
        <v>0</v>
      </c>
      <c r="BL1024" s="14" t="s">
        <v>123</v>
      </c>
      <c r="BM1024" s="193" t="s">
        <v>1770</v>
      </c>
    </row>
    <row r="1025" s="2" customFormat="1">
      <c r="A1025" s="35"/>
      <c r="B1025" s="36"/>
      <c r="C1025" s="37"/>
      <c r="D1025" s="195" t="s">
        <v>125</v>
      </c>
      <c r="E1025" s="37"/>
      <c r="F1025" s="196" t="s">
        <v>1769</v>
      </c>
      <c r="G1025" s="37"/>
      <c r="H1025" s="37"/>
      <c r="I1025" s="197"/>
      <c r="J1025" s="37"/>
      <c r="K1025" s="37"/>
      <c r="L1025" s="41"/>
      <c r="M1025" s="198"/>
      <c r="N1025" s="199"/>
      <c r="O1025" s="81"/>
      <c r="P1025" s="81"/>
      <c r="Q1025" s="81"/>
      <c r="R1025" s="81"/>
      <c r="S1025" s="81"/>
      <c r="T1025" s="82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T1025" s="14" t="s">
        <v>125</v>
      </c>
      <c r="AU1025" s="14" t="s">
        <v>72</v>
      </c>
    </row>
    <row r="1026" s="2" customFormat="1" ht="24.15" customHeight="1">
      <c r="A1026" s="35"/>
      <c r="B1026" s="36"/>
      <c r="C1026" s="182" t="s">
        <v>1771</v>
      </c>
      <c r="D1026" s="182" t="s">
        <v>118</v>
      </c>
      <c r="E1026" s="183" t="s">
        <v>1772</v>
      </c>
      <c r="F1026" s="184" t="s">
        <v>1773</v>
      </c>
      <c r="G1026" s="185" t="s">
        <v>121</v>
      </c>
      <c r="H1026" s="186">
        <v>1</v>
      </c>
      <c r="I1026" s="187"/>
      <c r="J1026" s="188">
        <f>ROUND(I1026*H1026,2)</f>
        <v>0</v>
      </c>
      <c r="K1026" s="184" t="s">
        <v>122</v>
      </c>
      <c r="L1026" s="41"/>
      <c r="M1026" s="189" t="s">
        <v>19</v>
      </c>
      <c r="N1026" s="190" t="s">
        <v>43</v>
      </c>
      <c r="O1026" s="81"/>
      <c r="P1026" s="191">
        <f>O1026*H1026</f>
        <v>0</v>
      </c>
      <c r="Q1026" s="191">
        <v>0</v>
      </c>
      <c r="R1026" s="191">
        <f>Q1026*H1026</f>
        <v>0</v>
      </c>
      <c r="S1026" s="191">
        <v>0</v>
      </c>
      <c r="T1026" s="192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193" t="s">
        <v>123</v>
      </c>
      <c r="AT1026" s="193" t="s">
        <v>118</v>
      </c>
      <c r="AU1026" s="193" t="s">
        <v>72</v>
      </c>
      <c r="AY1026" s="14" t="s">
        <v>124</v>
      </c>
      <c r="BE1026" s="194">
        <f>IF(N1026="základní",J1026,0)</f>
        <v>0</v>
      </c>
      <c r="BF1026" s="194">
        <f>IF(N1026="snížená",J1026,0)</f>
        <v>0</v>
      </c>
      <c r="BG1026" s="194">
        <f>IF(N1026="zákl. přenesená",J1026,0)</f>
        <v>0</v>
      </c>
      <c r="BH1026" s="194">
        <f>IF(N1026="sníž. přenesená",J1026,0)</f>
        <v>0</v>
      </c>
      <c r="BI1026" s="194">
        <f>IF(N1026="nulová",J1026,0)</f>
        <v>0</v>
      </c>
      <c r="BJ1026" s="14" t="s">
        <v>79</v>
      </c>
      <c r="BK1026" s="194">
        <f>ROUND(I1026*H1026,2)</f>
        <v>0</v>
      </c>
      <c r="BL1026" s="14" t="s">
        <v>123</v>
      </c>
      <c r="BM1026" s="193" t="s">
        <v>1774</v>
      </c>
    </row>
    <row r="1027" s="2" customFormat="1">
      <c r="A1027" s="35"/>
      <c r="B1027" s="36"/>
      <c r="C1027" s="37"/>
      <c r="D1027" s="195" t="s">
        <v>125</v>
      </c>
      <c r="E1027" s="37"/>
      <c r="F1027" s="196" t="s">
        <v>1773</v>
      </c>
      <c r="G1027" s="37"/>
      <c r="H1027" s="37"/>
      <c r="I1027" s="197"/>
      <c r="J1027" s="37"/>
      <c r="K1027" s="37"/>
      <c r="L1027" s="41"/>
      <c r="M1027" s="198"/>
      <c r="N1027" s="199"/>
      <c r="O1027" s="81"/>
      <c r="P1027" s="81"/>
      <c r="Q1027" s="81"/>
      <c r="R1027" s="81"/>
      <c r="S1027" s="81"/>
      <c r="T1027" s="82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T1027" s="14" t="s">
        <v>125</v>
      </c>
      <c r="AU1027" s="14" t="s">
        <v>72</v>
      </c>
    </row>
    <row r="1028" s="2" customFormat="1" ht="24.15" customHeight="1">
      <c r="A1028" s="35"/>
      <c r="B1028" s="36"/>
      <c r="C1028" s="182" t="s">
        <v>954</v>
      </c>
      <c r="D1028" s="182" t="s">
        <v>118</v>
      </c>
      <c r="E1028" s="183" t="s">
        <v>1775</v>
      </c>
      <c r="F1028" s="184" t="s">
        <v>1776</v>
      </c>
      <c r="G1028" s="185" t="s">
        <v>121</v>
      </c>
      <c r="H1028" s="186">
        <v>1</v>
      </c>
      <c r="I1028" s="187"/>
      <c r="J1028" s="188">
        <f>ROUND(I1028*H1028,2)</f>
        <v>0</v>
      </c>
      <c r="K1028" s="184" t="s">
        <v>122</v>
      </c>
      <c r="L1028" s="41"/>
      <c r="M1028" s="189" t="s">
        <v>19</v>
      </c>
      <c r="N1028" s="190" t="s">
        <v>43</v>
      </c>
      <c r="O1028" s="81"/>
      <c r="P1028" s="191">
        <f>O1028*H1028</f>
        <v>0</v>
      </c>
      <c r="Q1028" s="191">
        <v>0</v>
      </c>
      <c r="R1028" s="191">
        <f>Q1028*H1028</f>
        <v>0</v>
      </c>
      <c r="S1028" s="191">
        <v>0</v>
      </c>
      <c r="T1028" s="192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193" t="s">
        <v>123</v>
      </c>
      <c r="AT1028" s="193" t="s">
        <v>118</v>
      </c>
      <c r="AU1028" s="193" t="s">
        <v>72</v>
      </c>
      <c r="AY1028" s="14" t="s">
        <v>124</v>
      </c>
      <c r="BE1028" s="194">
        <f>IF(N1028="základní",J1028,0)</f>
        <v>0</v>
      </c>
      <c r="BF1028" s="194">
        <f>IF(N1028="snížená",J1028,0)</f>
        <v>0</v>
      </c>
      <c r="BG1028" s="194">
        <f>IF(N1028="zákl. přenesená",J1028,0)</f>
        <v>0</v>
      </c>
      <c r="BH1028" s="194">
        <f>IF(N1028="sníž. přenesená",J1028,0)</f>
        <v>0</v>
      </c>
      <c r="BI1028" s="194">
        <f>IF(N1028="nulová",J1028,0)</f>
        <v>0</v>
      </c>
      <c r="BJ1028" s="14" t="s">
        <v>79</v>
      </c>
      <c r="BK1028" s="194">
        <f>ROUND(I1028*H1028,2)</f>
        <v>0</v>
      </c>
      <c r="BL1028" s="14" t="s">
        <v>123</v>
      </c>
      <c r="BM1028" s="193" t="s">
        <v>1777</v>
      </c>
    </row>
    <row r="1029" s="2" customFormat="1">
      <c r="A1029" s="35"/>
      <c r="B1029" s="36"/>
      <c r="C1029" s="37"/>
      <c r="D1029" s="195" t="s">
        <v>125</v>
      </c>
      <c r="E1029" s="37"/>
      <c r="F1029" s="196" t="s">
        <v>1776</v>
      </c>
      <c r="G1029" s="37"/>
      <c r="H1029" s="37"/>
      <c r="I1029" s="197"/>
      <c r="J1029" s="37"/>
      <c r="K1029" s="37"/>
      <c r="L1029" s="41"/>
      <c r="M1029" s="198"/>
      <c r="N1029" s="199"/>
      <c r="O1029" s="81"/>
      <c r="P1029" s="81"/>
      <c r="Q1029" s="81"/>
      <c r="R1029" s="81"/>
      <c r="S1029" s="81"/>
      <c r="T1029" s="82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T1029" s="14" t="s">
        <v>125</v>
      </c>
      <c r="AU1029" s="14" t="s">
        <v>72</v>
      </c>
    </row>
    <row r="1030" s="2" customFormat="1" ht="24.15" customHeight="1">
      <c r="A1030" s="35"/>
      <c r="B1030" s="36"/>
      <c r="C1030" s="182" t="s">
        <v>1778</v>
      </c>
      <c r="D1030" s="182" t="s">
        <v>118</v>
      </c>
      <c r="E1030" s="183" t="s">
        <v>1779</v>
      </c>
      <c r="F1030" s="184" t="s">
        <v>1780</v>
      </c>
      <c r="G1030" s="185" t="s">
        <v>121</v>
      </c>
      <c r="H1030" s="186">
        <v>1</v>
      </c>
      <c r="I1030" s="187"/>
      <c r="J1030" s="188">
        <f>ROUND(I1030*H1030,2)</f>
        <v>0</v>
      </c>
      <c r="K1030" s="184" t="s">
        <v>122</v>
      </c>
      <c r="L1030" s="41"/>
      <c r="M1030" s="189" t="s">
        <v>19</v>
      </c>
      <c r="N1030" s="190" t="s">
        <v>43</v>
      </c>
      <c r="O1030" s="81"/>
      <c r="P1030" s="191">
        <f>O1030*H1030</f>
        <v>0</v>
      </c>
      <c r="Q1030" s="191">
        <v>0</v>
      </c>
      <c r="R1030" s="191">
        <f>Q1030*H1030</f>
        <v>0</v>
      </c>
      <c r="S1030" s="191">
        <v>0</v>
      </c>
      <c r="T1030" s="192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193" t="s">
        <v>123</v>
      </c>
      <c r="AT1030" s="193" t="s">
        <v>118</v>
      </c>
      <c r="AU1030" s="193" t="s">
        <v>72</v>
      </c>
      <c r="AY1030" s="14" t="s">
        <v>124</v>
      </c>
      <c r="BE1030" s="194">
        <f>IF(N1030="základní",J1030,0)</f>
        <v>0</v>
      </c>
      <c r="BF1030" s="194">
        <f>IF(N1030="snížená",J1030,0)</f>
        <v>0</v>
      </c>
      <c r="BG1030" s="194">
        <f>IF(N1030="zákl. přenesená",J1030,0)</f>
        <v>0</v>
      </c>
      <c r="BH1030" s="194">
        <f>IF(N1030="sníž. přenesená",J1030,0)</f>
        <v>0</v>
      </c>
      <c r="BI1030" s="194">
        <f>IF(N1030="nulová",J1030,0)</f>
        <v>0</v>
      </c>
      <c r="BJ1030" s="14" t="s">
        <v>79</v>
      </c>
      <c r="BK1030" s="194">
        <f>ROUND(I1030*H1030,2)</f>
        <v>0</v>
      </c>
      <c r="BL1030" s="14" t="s">
        <v>123</v>
      </c>
      <c r="BM1030" s="193" t="s">
        <v>1781</v>
      </c>
    </row>
    <row r="1031" s="2" customFormat="1">
      <c r="A1031" s="35"/>
      <c r="B1031" s="36"/>
      <c r="C1031" s="37"/>
      <c r="D1031" s="195" t="s">
        <v>125</v>
      </c>
      <c r="E1031" s="37"/>
      <c r="F1031" s="196" t="s">
        <v>1780</v>
      </c>
      <c r="G1031" s="37"/>
      <c r="H1031" s="37"/>
      <c r="I1031" s="197"/>
      <c r="J1031" s="37"/>
      <c r="K1031" s="37"/>
      <c r="L1031" s="41"/>
      <c r="M1031" s="198"/>
      <c r="N1031" s="199"/>
      <c r="O1031" s="81"/>
      <c r="P1031" s="81"/>
      <c r="Q1031" s="81"/>
      <c r="R1031" s="81"/>
      <c r="S1031" s="81"/>
      <c r="T1031" s="82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T1031" s="14" t="s">
        <v>125</v>
      </c>
      <c r="AU1031" s="14" t="s">
        <v>72</v>
      </c>
    </row>
    <row r="1032" s="2" customFormat="1" ht="24.15" customHeight="1">
      <c r="A1032" s="35"/>
      <c r="B1032" s="36"/>
      <c r="C1032" s="182" t="s">
        <v>958</v>
      </c>
      <c r="D1032" s="182" t="s">
        <v>118</v>
      </c>
      <c r="E1032" s="183" t="s">
        <v>1782</v>
      </c>
      <c r="F1032" s="184" t="s">
        <v>1783</v>
      </c>
      <c r="G1032" s="185" t="s">
        <v>121</v>
      </c>
      <c r="H1032" s="186">
        <v>1</v>
      </c>
      <c r="I1032" s="187"/>
      <c r="J1032" s="188">
        <f>ROUND(I1032*H1032,2)</f>
        <v>0</v>
      </c>
      <c r="K1032" s="184" t="s">
        <v>122</v>
      </c>
      <c r="L1032" s="41"/>
      <c r="M1032" s="189" t="s">
        <v>19</v>
      </c>
      <c r="N1032" s="190" t="s">
        <v>43</v>
      </c>
      <c r="O1032" s="81"/>
      <c r="P1032" s="191">
        <f>O1032*H1032</f>
        <v>0</v>
      </c>
      <c r="Q1032" s="191">
        <v>0</v>
      </c>
      <c r="R1032" s="191">
        <f>Q1032*H1032</f>
        <v>0</v>
      </c>
      <c r="S1032" s="191">
        <v>0</v>
      </c>
      <c r="T1032" s="192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93" t="s">
        <v>123</v>
      </c>
      <c r="AT1032" s="193" t="s">
        <v>118</v>
      </c>
      <c r="AU1032" s="193" t="s">
        <v>72</v>
      </c>
      <c r="AY1032" s="14" t="s">
        <v>124</v>
      </c>
      <c r="BE1032" s="194">
        <f>IF(N1032="základní",J1032,0)</f>
        <v>0</v>
      </c>
      <c r="BF1032" s="194">
        <f>IF(N1032="snížená",J1032,0)</f>
        <v>0</v>
      </c>
      <c r="BG1032" s="194">
        <f>IF(N1032="zákl. přenesená",J1032,0)</f>
        <v>0</v>
      </c>
      <c r="BH1032" s="194">
        <f>IF(N1032="sníž. přenesená",J1032,0)</f>
        <v>0</v>
      </c>
      <c r="BI1032" s="194">
        <f>IF(N1032="nulová",J1032,0)</f>
        <v>0</v>
      </c>
      <c r="BJ1032" s="14" t="s">
        <v>79</v>
      </c>
      <c r="BK1032" s="194">
        <f>ROUND(I1032*H1032,2)</f>
        <v>0</v>
      </c>
      <c r="BL1032" s="14" t="s">
        <v>123</v>
      </c>
      <c r="BM1032" s="193" t="s">
        <v>1784</v>
      </c>
    </row>
    <row r="1033" s="2" customFormat="1">
      <c r="A1033" s="35"/>
      <c r="B1033" s="36"/>
      <c r="C1033" s="37"/>
      <c r="D1033" s="195" t="s">
        <v>125</v>
      </c>
      <c r="E1033" s="37"/>
      <c r="F1033" s="196" t="s">
        <v>1783</v>
      </c>
      <c r="G1033" s="37"/>
      <c r="H1033" s="37"/>
      <c r="I1033" s="197"/>
      <c r="J1033" s="37"/>
      <c r="K1033" s="37"/>
      <c r="L1033" s="41"/>
      <c r="M1033" s="198"/>
      <c r="N1033" s="199"/>
      <c r="O1033" s="81"/>
      <c r="P1033" s="81"/>
      <c r="Q1033" s="81"/>
      <c r="R1033" s="81"/>
      <c r="S1033" s="81"/>
      <c r="T1033" s="82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T1033" s="14" t="s">
        <v>125</v>
      </c>
      <c r="AU1033" s="14" t="s">
        <v>72</v>
      </c>
    </row>
    <row r="1034" s="2" customFormat="1" ht="24.15" customHeight="1">
      <c r="A1034" s="35"/>
      <c r="B1034" s="36"/>
      <c r="C1034" s="182" t="s">
        <v>1785</v>
      </c>
      <c r="D1034" s="182" t="s">
        <v>118</v>
      </c>
      <c r="E1034" s="183" t="s">
        <v>1786</v>
      </c>
      <c r="F1034" s="184" t="s">
        <v>1787</v>
      </c>
      <c r="G1034" s="185" t="s">
        <v>121</v>
      </c>
      <c r="H1034" s="186">
        <v>1</v>
      </c>
      <c r="I1034" s="187"/>
      <c r="J1034" s="188">
        <f>ROUND(I1034*H1034,2)</f>
        <v>0</v>
      </c>
      <c r="K1034" s="184" t="s">
        <v>122</v>
      </c>
      <c r="L1034" s="41"/>
      <c r="M1034" s="189" t="s">
        <v>19</v>
      </c>
      <c r="N1034" s="190" t="s">
        <v>43</v>
      </c>
      <c r="O1034" s="81"/>
      <c r="P1034" s="191">
        <f>O1034*H1034</f>
        <v>0</v>
      </c>
      <c r="Q1034" s="191">
        <v>0</v>
      </c>
      <c r="R1034" s="191">
        <f>Q1034*H1034</f>
        <v>0</v>
      </c>
      <c r="S1034" s="191">
        <v>0</v>
      </c>
      <c r="T1034" s="192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93" t="s">
        <v>123</v>
      </c>
      <c r="AT1034" s="193" t="s">
        <v>118</v>
      </c>
      <c r="AU1034" s="193" t="s">
        <v>72</v>
      </c>
      <c r="AY1034" s="14" t="s">
        <v>124</v>
      </c>
      <c r="BE1034" s="194">
        <f>IF(N1034="základní",J1034,0)</f>
        <v>0</v>
      </c>
      <c r="BF1034" s="194">
        <f>IF(N1034="snížená",J1034,0)</f>
        <v>0</v>
      </c>
      <c r="BG1034" s="194">
        <f>IF(N1034="zákl. přenesená",J1034,0)</f>
        <v>0</v>
      </c>
      <c r="BH1034" s="194">
        <f>IF(N1034="sníž. přenesená",J1034,0)</f>
        <v>0</v>
      </c>
      <c r="BI1034" s="194">
        <f>IF(N1034="nulová",J1034,0)</f>
        <v>0</v>
      </c>
      <c r="BJ1034" s="14" t="s">
        <v>79</v>
      </c>
      <c r="BK1034" s="194">
        <f>ROUND(I1034*H1034,2)</f>
        <v>0</v>
      </c>
      <c r="BL1034" s="14" t="s">
        <v>123</v>
      </c>
      <c r="BM1034" s="193" t="s">
        <v>1788</v>
      </c>
    </row>
    <row r="1035" s="2" customFormat="1">
      <c r="A1035" s="35"/>
      <c r="B1035" s="36"/>
      <c r="C1035" s="37"/>
      <c r="D1035" s="195" t="s">
        <v>125</v>
      </c>
      <c r="E1035" s="37"/>
      <c r="F1035" s="196" t="s">
        <v>1787</v>
      </c>
      <c r="G1035" s="37"/>
      <c r="H1035" s="37"/>
      <c r="I1035" s="197"/>
      <c r="J1035" s="37"/>
      <c r="K1035" s="37"/>
      <c r="L1035" s="41"/>
      <c r="M1035" s="198"/>
      <c r="N1035" s="199"/>
      <c r="O1035" s="81"/>
      <c r="P1035" s="81"/>
      <c r="Q1035" s="81"/>
      <c r="R1035" s="81"/>
      <c r="S1035" s="81"/>
      <c r="T1035" s="82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T1035" s="14" t="s">
        <v>125</v>
      </c>
      <c r="AU1035" s="14" t="s">
        <v>72</v>
      </c>
    </row>
    <row r="1036" s="2" customFormat="1" ht="24.15" customHeight="1">
      <c r="A1036" s="35"/>
      <c r="B1036" s="36"/>
      <c r="C1036" s="182" t="s">
        <v>961</v>
      </c>
      <c r="D1036" s="182" t="s">
        <v>118</v>
      </c>
      <c r="E1036" s="183" t="s">
        <v>1789</v>
      </c>
      <c r="F1036" s="184" t="s">
        <v>1790</v>
      </c>
      <c r="G1036" s="185" t="s">
        <v>121</v>
      </c>
      <c r="H1036" s="186">
        <v>1</v>
      </c>
      <c r="I1036" s="187"/>
      <c r="J1036" s="188">
        <f>ROUND(I1036*H1036,2)</f>
        <v>0</v>
      </c>
      <c r="K1036" s="184" t="s">
        <v>122</v>
      </c>
      <c r="L1036" s="41"/>
      <c r="M1036" s="189" t="s">
        <v>19</v>
      </c>
      <c r="N1036" s="190" t="s">
        <v>43</v>
      </c>
      <c r="O1036" s="81"/>
      <c r="P1036" s="191">
        <f>O1036*H1036</f>
        <v>0</v>
      </c>
      <c r="Q1036" s="191">
        <v>0</v>
      </c>
      <c r="R1036" s="191">
        <f>Q1036*H1036</f>
        <v>0</v>
      </c>
      <c r="S1036" s="191">
        <v>0</v>
      </c>
      <c r="T1036" s="192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193" t="s">
        <v>123</v>
      </c>
      <c r="AT1036" s="193" t="s">
        <v>118</v>
      </c>
      <c r="AU1036" s="193" t="s">
        <v>72</v>
      </c>
      <c r="AY1036" s="14" t="s">
        <v>124</v>
      </c>
      <c r="BE1036" s="194">
        <f>IF(N1036="základní",J1036,0)</f>
        <v>0</v>
      </c>
      <c r="BF1036" s="194">
        <f>IF(N1036="snížená",J1036,0)</f>
        <v>0</v>
      </c>
      <c r="BG1036" s="194">
        <f>IF(N1036="zákl. přenesená",J1036,0)</f>
        <v>0</v>
      </c>
      <c r="BH1036" s="194">
        <f>IF(N1036="sníž. přenesená",J1036,0)</f>
        <v>0</v>
      </c>
      <c r="BI1036" s="194">
        <f>IF(N1036="nulová",J1036,0)</f>
        <v>0</v>
      </c>
      <c r="BJ1036" s="14" t="s">
        <v>79</v>
      </c>
      <c r="BK1036" s="194">
        <f>ROUND(I1036*H1036,2)</f>
        <v>0</v>
      </c>
      <c r="BL1036" s="14" t="s">
        <v>123</v>
      </c>
      <c r="BM1036" s="193" t="s">
        <v>1791</v>
      </c>
    </row>
    <row r="1037" s="2" customFormat="1">
      <c r="A1037" s="35"/>
      <c r="B1037" s="36"/>
      <c r="C1037" s="37"/>
      <c r="D1037" s="195" t="s">
        <v>125</v>
      </c>
      <c r="E1037" s="37"/>
      <c r="F1037" s="196" t="s">
        <v>1790</v>
      </c>
      <c r="G1037" s="37"/>
      <c r="H1037" s="37"/>
      <c r="I1037" s="197"/>
      <c r="J1037" s="37"/>
      <c r="K1037" s="37"/>
      <c r="L1037" s="41"/>
      <c r="M1037" s="198"/>
      <c r="N1037" s="199"/>
      <c r="O1037" s="81"/>
      <c r="P1037" s="81"/>
      <c r="Q1037" s="81"/>
      <c r="R1037" s="81"/>
      <c r="S1037" s="81"/>
      <c r="T1037" s="82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T1037" s="14" t="s">
        <v>125</v>
      </c>
      <c r="AU1037" s="14" t="s">
        <v>72</v>
      </c>
    </row>
    <row r="1038" s="2" customFormat="1" ht="24.15" customHeight="1">
      <c r="A1038" s="35"/>
      <c r="B1038" s="36"/>
      <c r="C1038" s="182" t="s">
        <v>1792</v>
      </c>
      <c r="D1038" s="182" t="s">
        <v>118</v>
      </c>
      <c r="E1038" s="183" t="s">
        <v>1793</v>
      </c>
      <c r="F1038" s="184" t="s">
        <v>1794</v>
      </c>
      <c r="G1038" s="185" t="s">
        <v>121</v>
      </c>
      <c r="H1038" s="186">
        <v>1</v>
      </c>
      <c r="I1038" s="187"/>
      <c r="J1038" s="188">
        <f>ROUND(I1038*H1038,2)</f>
        <v>0</v>
      </c>
      <c r="K1038" s="184" t="s">
        <v>122</v>
      </c>
      <c r="L1038" s="41"/>
      <c r="M1038" s="189" t="s">
        <v>19</v>
      </c>
      <c r="N1038" s="190" t="s">
        <v>43</v>
      </c>
      <c r="O1038" s="81"/>
      <c r="P1038" s="191">
        <f>O1038*H1038</f>
        <v>0</v>
      </c>
      <c r="Q1038" s="191">
        <v>0</v>
      </c>
      <c r="R1038" s="191">
        <f>Q1038*H1038</f>
        <v>0</v>
      </c>
      <c r="S1038" s="191">
        <v>0</v>
      </c>
      <c r="T1038" s="192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193" t="s">
        <v>123</v>
      </c>
      <c r="AT1038" s="193" t="s">
        <v>118</v>
      </c>
      <c r="AU1038" s="193" t="s">
        <v>72</v>
      </c>
      <c r="AY1038" s="14" t="s">
        <v>124</v>
      </c>
      <c r="BE1038" s="194">
        <f>IF(N1038="základní",J1038,0)</f>
        <v>0</v>
      </c>
      <c r="BF1038" s="194">
        <f>IF(N1038="snížená",J1038,0)</f>
        <v>0</v>
      </c>
      <c r="BG1038" s="194">
        <f>IF(N1038="zákl. přenesená",J1038,0)</f>
        <v>0</v>
      </c>
      <c r="BH1038" s="194">
        <f>IF(N1038="sníž. přenesená",J1038,0)</f>
        <v>0</v>
      </c>
      <c r="BI1038" s="194">
        <f>IF(N1038="nulová",J1038,0)</f>
        <v>0</v>
      </c>
      <c r="BJ1038" s="14" t="s">
        <v>79</v>
      </c>
      <c r="BK1038" s="194">
        <f>ROUND(I1038*H1038,2)</f>
        <v>0</v>
      </c>
      <c r="BL1038" s="14" t="s">
        <v>123</v>
      </c>
      <c r="BM1038" s="193" t="s">
        <v>1795</v>
      </c>
    </row>
    <row r="1039" s="2" customFormat="1">
      <c r="A1039" s="35"/>
      <c r="B1039" s="36"/>
      <c r="C1039" s="37"/>
      <c r="D1039" s="195" t="s">
        <v>125</v>
      </c>
      <c r="E1039" s="37"/>
      <c r="F1039" s="196" t="s">
        <v>1794</v>
      </c>
      <c r="G1039" s="37"/>
      <c r="H1039" s="37"/>
      <c r="I1039" s="197"/>
      <c r="J1039" s="37"/>
      <c r="K1039" s="37"/>
      <c r="L1039" s="41"/>
      <c r="M1039" s="198"/>
      <c r="N1039" s="199"/>
      <c r="O1039" s="81"/>
      <c r="P1039" s="81"/>
      <c r="Q1039" s="81"/>
      <c r="R1039" s="81"/>
      <c r="S1039" s="81"/>
      <c r="T1039" s="82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T1039" s="14" t="s">
        <v>125</v>
      </c>
      <c r="AU1039" s="14" t="s">
        <v>72</v>
      </c>
    </row>
    <row r="1040" s="2" customFormat="1" ht="24.15" customHeight="1">
      <c r="A1040" s="35"/>
      <c r="B1040" s="36"/>
      <c r="C1040" s="182" t="s">
        <v>965</v>
      </c>
      <c r="D1040" s="182" t="s">
        <v>118</v>
      </c>
      <c r="E1040" s="183" t="s">
        <v>1796</v>
      </c>
      <c r="F1040" s="184" t="s">
        <v>1797</v>
      </c>
      <c r="G1040" s="185" t="s">
        <v>121</v>
      </c>
      <c r="H1040" s="186">
        <v>1</v>
      </c>
      <c r="I1040" s="187"/>
      <c r="J1040" s="188">
        <f>ROUND(I1040*H1040,2)</f>
        <v>0</v>
      </c>
      <c r="K1040" s="184" t="s">
        <v>122</v>
      </c>
      <c r="L1040" s="41"/>
      <c r="M1040" s="189" t="s">
        <v>19</v>
      </c>
      <c r="N1040" s="190" t="s">
        <v>43</v>
      </c>
      <c r="O1040" s="81"/>
      <c r="P1040" s="191">
        <f>O1040*H1040</f>
        <v>0</v>
      </c>
      <c r="Q1040" s="191">
        <v>0</v>
      </c>
      <c r="R1040" s="191">
        <f>Q1040*H1040</f>
        <v>0</v>
      </c>
      <c r="S1040" s="191">
        <v>0</v>
      </c>
      <c r="T1040" s="192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93" t="s">
        <v>123</v>
      </c>
      <c r="AT1040" s="193" t="s">
        <v>118</v>
      </c>
      <c r="AU1040" s="193" t="s">
        <v>72</v>
      </c>
      <c r="AY1040" s="14" t="s">
        <v>124</v>
      </c>
      <c r="BE1040" s="194">
        <f>IF(N1040="základní",J1040,0)</f>
        <v>0</v>
      </c>
      <c r="BF1040" s="194">
        <f>IF(N1040="snížená",J1040,0)</f>
        <v>0</v>
      </c>
      <c r="BG1040" s="194">
        <f>IF(N1040="zákl. přenesená",J1040,0)</f>
        <v>0</v>
      </c>
      <c r="BH1040" s="194">
        <f>IF(N1040="sníž. přenesená",J1040,0)</f>
        <v>0</v>
      </c>
      <c r="BI1040" s="194">
        <f>IF(N1040="nulová",J1040,0)</f>
        <v>0</v>
      </c>
      <c r="BJ1040" s="14" t="s">
        <v>79</v>
      </c>
      <c r="BK1040" s="194">
        <f>ROUND(I1040*H1040,2)</f>
        <v>0</v>
      </c>
      <c r="BL1040" s="14" t="s">
        <v>123</v>
      </c>
      <c r="BM1040" s="193" t="s">
        <v>1798</v>
      </c>
    </row>
    <row r="1041" s="2" customFormat="1">
      <c r="A1041" s="35"/>
      <c r="B1041" s="36"/>
      <c r="C1041" s="37"/>
      <c r="D1041" s="195" t="s">
        <v>125</v>
      </c>
      <c r="E1041" s="37"/>
      <c r="F1041" s="196" t="s">
        <v>1797</v>
      </c>
      <c r="G1041" s="37"/>
      <c r="H1041" s="37"/>
      <c r="I1041" s="197"/>
      <c r="J1041" s="37"/>
      <c r="K1041" s="37"/>
      <c r="L1041" s="41"/>
      <c r="M1041" s="198"/>
      <c r="N1041" s="199"/>
      <c r="O1041" s="81"/>
      <c r="P1041" s="81"/>
      <c r="Q1041" s="81"/>
      <c r="R1041" s="81"/>
      <c r="S1041" s="81"/>
      <c r="T1041" s="82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T1041" s="14" t="s">
        <v>125</v>
      </c>
      <c r="AU1041" s="14" t="s">
        <v>72</v>
      </c>
    </row>
    <row r="1042" s="2" customFormat="1" ht="33" customHeight="1">
      <c r="A1042" s="35"/>
      <c r="B1042" s="36"/>
      <c r="C1042" s="182" t="s">
        <v>1799</v>
      </c>
      <c r="D1042" s="182" t="s">
        <v>118</v>
      </c>
      <c r="E1042" s="183" t="s">
        <v>1800</v>
      </c>
      <c r="F1042" s="184" t="s">
        <v>1801</v>
      </c>
      <c r="G1042" s="185" t="s">
        <v>121</v>
      </c>
      <c r="H1042" s="186">
        <v>1</v>
      </c>
      <c r="I1042" s="187"/>
      <c r="J1042" s="188">
        <f>ROUND(I1042*H1042,2)</f>
        <v>0</v>
      </c>
      <c r="K1042" s="184" t="s">
        <v>122</v>
      </c>
      <c r="L1042" s="41"/>
      <c r="M1042" s="189" t="s">
        <v>19</v>
      </c>
      <c r="N1042" s="190" t="s">
        <v>43</v>
      </c>
      <c r="O1042" s="81"/>
      <c r="P1042" s="191">
        <f>O1042*H1042</f>
        <v>0</v>
      </c>
      <c r="Q1042" s="191">
        <v>0</v>
      </c>
      <c r="R1042" s="191">
        <f>Q1042*H1042</f>
        <v>0</v>
      </c>
      <c r="S1042" s="191">
        <v>0</v>
      </c>
      <c r="T1042" s="192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193" t="s">
        <v>123</v>
      </c>
      <c r="AT1042" s="193" t="s">
        <v>118</v>
      </c>
      <c r="AU1042" s="193" t="s">
        <v>72</v>
      </c>
      <c r="AY1042" s="14" t="s">
        <v>124</v>
      </c>
      <c r="BE1042" s="194">
        <f>IF(N1042="základní",J1042,0)</f>
        <v>0</v>
      </c>
      <c r="BF1042" s="194">
        <f>IF(N1042="snížená",J1042,0)</f>
        <v>0</v>
      </c>
      <c r="BG1042" s="194">
        <f>IF(N1042="zákl. přenesená",J1042,0)</f>
        <v>0</v>
      </c>
      <c r="BH1042" s="194">
        <f>IF(N1042="sníž. přenesená",J1042,0)</f>
        <v>0</v>
      </c>
      <c r="BI1042" s="194">
        <f>IF(N1042="nulová",J1042,0)</f>
        <v>0</v>
      </c>
      <c r="BJ1042" s="14" t="s">
        <v>79</v>
      </c>
      <c r="BK1042" s="194">
        <f>ROUND(I1042*H1042,2)</f>
        <v>0</v>
      </c>
      <c r="BL1042" s="14" t="s">
        <v>123</v>
      </c>
      <c r="BM1042" s="193" t="s">
        <v>1802</v>
      </c>
    </row>
    <row r="1043" s="2" customFormat="1">
      <c r="A1043" s="35"/>
      <c r="B1043" s="36"/>
      <c r="C1043" s="37"/>
      <c r="D1043" s="195" t="s">
        <v>125</v>
      </c>
      <c r="E1043" s="37"/>
      <c r="F1043" s="196" t="s">
        <v>1801</v>
      </c>
      <c r="G1043" s="37"/>
      <c r="H1043" s="37"/>
      <c r="I1043" s="197"/>
      <c r="J1043" s="37"/>
      <c r="K1043" s="37"/>
      <c r="L1043" s="41"/>
      <c r="M1043" s="198"/>
      <c r="N1043" s="199"/>
      <c r="O1043" s="81"/>
      <c r="P1043" s="81"/>
      <c r="Q1043" s="81"/>
      <c r="R1043" s="81"/>
      <c r="S1043" s="81"/>
      <c r="T1043" s="82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T1043" s="14" t="s">
        <v>125</v>
      </c>
      <c r="AU1043" s="14" t="s">
        <v>72</v>
      </c>
    </row>
    <row r="1044" s="2" customFormat="1" ht="33" customHeight="1">
      <c r="A1044" s="35"/>
      <c r="B1044" s="36"/>
      <c r="C1044" s="182" t="s">
        <v>968</v>
      </c>
      <c r="D1044" s="182" t="s">
        <v>118</v>
      </c>
      <c r="E1044" s="183" t="s">
        <v>1803</v>
      </c>
      <c r="F1044" s="184" t="s">
        <v>1804</v>
      </c>
      <c r="G1044" s="185" t="s">
        <v>121</v>
      </c>
      <c r="H1044" s="186">
        <v>1</v>
      </c>
      <c r="I1044" s="187"/>
      <c r="J1044" s="188">
        <f>ROUND(I1044*H1044,2)</f>
        <v>0</v>
      </c>
      <c r="K1044" s="184" t="s">
        <v>122</v>
      </c>
      <c r="L1044" s="41"/>
      <c r="M1044" s="189" t="s">
        <v>19</v>
      </c>
      <c r="N1044" s="190" t="s">
        <v>43</v>
      </c>
      <c r="O1044" s="81"/>
      <c r="P1044" s="191">
        <f>O1044*H1044</f>
        <v>0</v>
      </c>
      <c r="Q1044" s="191">
        <v>0</v>
      </c>
      <c r="R1044" s="191">
        <f>Q1044*H1044</f>
        <v>0</v>
      </c>
      <c r="S1044" s="191">
        <v>0</v>
      </c>
      <c r="T1044" s="192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193" t="s">
        <v>123</v>
      </c>
      <c r="AT1044" s="193" t="s">
        <v>118</v>
      </c>
      <c r="AU1044" s="193" t="s">
        <v>72</v>
      </c>
      <c r="AY1044" s="14" t="s">
        <v>124</v>
      </c>
      <c r="BE1044" s="194">
        <f>IF(N1044="základní",J1044,0)</f>
        <v>0</v>
      </c>
      <c r="BF1044" s="194">
        <f>IF(N1044="snížená",J1044,0)</f>
        <v>0</v>
      </c>
      <c r="BG1044" s="194">
        <f>IF(N1044="zákl. přenesená",J1044,0)</f>
        <v>0</v>
      </c>
      <c r="BH1044" s="194">
        <f>IF(N1044="sníž. přenesená",J1044,0)</f>
        <v>0</v>
      </c>
      <c r="BI1044" s="194">
        <f>IF(N1044="nulová",J1044,0)</f>
        <v>0</v>
      </c>
      <c r="BJ1044" s="14" t="s">
        <v>79</v>
      </c>
      <c r="BK1044" s="194">
        <f>ROUND(I1044*H1044,2)</f>
        <v>0</v>
      </c>
      <c r="BL1044" s="14" t="s">
        <v>123</v>
      </c>
      <c r="BM1044" s="193" t="s">
        <v>1805</v>
      </c>
    </row>
    <row r="1045" s="2" customFormat="1">
      <c r="A1045" s="35"/>
      <c r="B1045" s="36"/>
      <c r="C1045" s="37"/>
      <c r="D1045" s="195" t="s">
        <v>125</v>
      </c>
      <c r="E1045" s="37"/>
      <c r="F1045" s="196" t="s">
        <v>1804</v>
      </c>
      <c r="G1045" s="37"/>
      <c r="H1045" s="37"/>
      <c r="I1045" s="197"/>
      <c r="J1045" s="37"/>
      <c r="K1045" s="37"/>
      <c r="L1045" s="41"/>
      <c r="M1045" s="198"/>
      <c r="N1045" s="199"/>
      <c r="O1045" s="81"/>
      <c r="P1045" s="81"/>
      <c r="Q1045" s="81"/>
      <c r="R1045" s="81"/>
      <c r="S1045" s="81"/>
      <c r="T1045" s="82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T1045" s="14" t="s">
        <v>125</v>
      </c>
      <c r="AU1045" s="14" t="s">
        <v>72</v>
      </c>
    </row>
    <row r="1046" s="2" customFormat="1" ht="33" customHeight="1">
      <c r="A1046" s="35"/>
      <c r="B1046" s="36"/>
      <c r="C1046" s="182" t="s">
        <v>1806</v>
      </c>
      <c r="D1046" s="182" t="s">
        <v>118</v>
      </c>
      <c r="E1046" s="183" t="s">
        <v>1807</v>
      </c>
      <c r="F1046" s="184" t="s">
        <v>1808</v>
      </c>
      <c r="G1046" s="185" t="s">
        <v>121</v>
      </c>
      <c r="H1046" s="186">
        <v>1</v>
      </c>
      <c r="I1046" s="187"/>
      <c r="J1046" s="188">
        <f>ROUND(I1046*H1046,2)</f>
        <v>0</v>
      </c>
      <c r="K1046" s="184" t="s">
        <v>122</v>
      </c>
      <c r="L1046" s="41"/>
      <c r="M1046" s="189" t="s">
        <v>19</v>
      </c>
      <c r="N1046" s="190" t="s">
        <v>43</v>
      </c>
      <c r="O1046" s="81"/>
      <c r="P1046" s="191">
        <f>O1046*H1046</f>
        <v>0</v>
      </c>
      <c r="Q1046" s="191">
        <v>0</v>
      </c>
      <c r="R1046" s="191">
        <f>Q1046*H1046</f>
        <v>0</v>
      </c>
      <c r="S1046" s="191">
        <v>0</v>
      </c>
      <c r="T1046" s="192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193" t="s">
        <v>123</v>
      </c>
      <c r="AT1046" s="193" t="s">
        <v>118</v>
      </c>
      <c r="AU1046" s="193" t="s">
        <v>72</v>
      </c>
      <c r="AY1046" s="14" t="s">
        <v>124</v>
      </c>
      <c r="BE1046" s="194">
        <f>IF(N1046="základní",J1046,0)</f>
        <v>0</v>
      </c>
      <c r="BF1046" s="194">
        <f>IF(N1046="snížená",J1046,0)</f>
        <v>0</v>
      </c>
      <c r="BG1046" s="194">
        <f>IF(N1046="zákl. přenesená",J1046,0)</f>
        <v>0</v>
      </c>
      <c r="BH1046" s="194">
        <f>IF(N1046="sníž. přenesená",J1046,0)</f>
        <v>0</v>
      </c>
      <c r="BI1046" s="194">
        <f>IF(N1046="nulová",J1046,0)</f>
        <v>0</v>
      </c>
      <c r="BJ1046" s="14" t="s">
        <v>79</v>
      </c>
      <c r="BK1046" s="194">
        <f>ROUND(I1046*H1046,2)</f>
        <v>0</v>
      </c>
      <c r="BL1046" s="14" t="s">
        <v>123</v>
      </c>
      <c r="BM1046" s="193" t="s">
        <v>1809</v>
      </c>
    </row>
    <row r="1047" s="2" customFormat="1">
      <c r="A1047" s="35"/>
      <c r="B1047" s="36"/>
      <c r="C1047" s="37"/>
      <c r="D1047" s="195" t="s">
        <v>125</v>
      </c>
      <c r="E1047" s="37"/>
      <c r="F1047" s="196" t="s">
        <v>1808</v>
      </c>
      <c r="G1047" s="37"/>
      <c r="H1047" s="37"/>
      <c r="I1047" s="197"/>
      <c r="J1047" s="37"/>
      <c r="K1047" s="37"/>
      <c r="L1047" s="41"/>
      <c r="M1047" s="198"/>
      <c r="N1047" s="199"/>
      <c r="O1047" s="81"/>
      <c r="P1047" s="81"/>
      <c r="Q1047" s="81"/>
      <c r="R1047" s="81"/>
      <c r="S1047" s="81"/>
      <c r="T1047" s="82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T1047" s="14" t="s">
        <v>125</v>
      </c>
      <c r="AU1047" s="14" t="s">
        <v>72</v>
      </c>
    </row>
    <row r="1048" s="2" customFormat="1" ht="33" customHeight="1">
      <c r="A1048" s="35"/>
      <c r="B1048" s="36"/>
      <c r="C1048" s="182" t="s">
        <v>972</v>
      </c>
      <c r="D1048" s="182" t="s">
        <v>118</v>
      </c>
      <c r="E1048" s="183" t="s">
        <v>1810</v>
      </c>
      <c r="F1048" s="184" t="s">
        <v>1811</v>
      </c>
      <c r="G1048" s="185" t="s">
        <v>121</v>
      </c>
      <c r="H1048" s="186">
        <v>1</v>
      </c>
      <c r="I1048" s="187"/>
      <c r="J1048" s="188">
        <f>ROUND(I1048*H1048,2)</f>
        <v>0</v>
      </c>
      <c r="K1048" s="184" t="s">
        <v>122</v>
      </c>
      <c r="L1048" s="41"/>
      <c r="M1048" s="189" t="s">
        <v>19</v>
      </c>
      <c r="N1048" s="190" t="s">
        <v>43</v>
      </c>
      <c r="O1048" s="81"/>
      <c r="P1048" s="191">
        <f>O1048*H1048</f>
        <v>0</v>
      </c>
      <c r="Q1048" s="191">
        <v>0</v>
      </c>
      <c r="R1048" s="191">
        <f>Q1048*H1048</f>
        <v>0</v>
      </c>
      <c r="S1048" s="191">
        <v>0</v>
      </c>
      <c r="T1048" s="192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193" t="s">
        <v>123</v>
      </c>
      <c r="AT1048" s="193" t="s">
        <v>118</v>
      </c>
      <c r="AU1048" s="193" t="s">
        <v>72</v>
      </c>
      <c r="AY1048" s="14" t="s">
        <v>124</v>
      </c>
      <c r="BE1048" s="194">
        <f>IF(N1048="základní",J1048,0)</f>
        <v>0</v>
      </c>
      <c r="BF1048" s="194">
        <f>IF(N1048="snížená",J1048,0)</f>
        <v>0</v>
      </c>
      <c r="BG1048" s="194">
        <f>IF(N1048="zákl. přenesená",J1048,0)</f>
        <v>0</v>
      </c>
      <c r="BH1048" s="194">
        <f>IF(N1048="sníž. přenesená",J1048,0)</f>
        <v>0</v>
      </c>
      <c r="BI1048" s="194">
        <f>IF(N1048="nulová",J1048,0)</f>
        <v>0</v>
      </c>
      <c r="BJ1048" s="14" t="s">
        <v>79</v>
      </c>
      <c r="BK1048" s="194">
        <f>ROUND(I1048*H1048,2)</f>
        <v>0</v>
      </c>
      <c r="BL1048" s="14" t="s">
        <v>123</v>
      </c>
      <c r="BM1048" s="193" t="s">
        <v>1812</v>
      </c>
    </row>
    <row r="1049" s="2" customFormat="1">
      <c r="A1049" s="35"/>
      <c r="B1049" s="36"/>
      <c r="C1049" s="37"/>
      <c r="D1049" s="195" t="s">
        <v>125</v>
      </c>
      <c r="E1049" s="37"/>
      <c r="F1049" s="196" t="s">
        <v>1811</v>
      </c>
      <c r="G1049" s="37"/>
      <c r="H1049" s="37"/>
      <c r="I1049" s="197"/>
      <c r="J1049" s="37"/>
      <c r="K1049" s="37"/>
      <c r="L1049" s="41"/>
      <c r="M1049" s="198"/>
      <c r="N1049" s="199"/>
      <c r="O1049" s="81"/>
      <c r="P1049" s="81"/>
      <c r="Q1049" s="81"/>
      <c r="R1049" s="81"/>
      <c r="S1049" s="81"/>
      <c r="T1049" s="82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T1049" s="14" t="s">
        <v>125</v>
      </c>
      <c r="AU1049" s="14" t="s">
        <v>72</v>
      </c>
    </row>
    <row r="1050" s="2" customFormat="1" ht="33" customHeight="1">
      <c r="A1050" s="35"/>
      <c r="B1050" s="36"/>
      <c r="C1050" s="182" t="s">
        <v>1813</v>
      </c>
      <c r="D1050" s="182" t="s">
        <v>118</v>
      </c>
      <c r="E1050" s="183" t="s">
        <v>1814</v>
      </c>
      <c r="F1050" s="184" t="s">
        <v>1815</v>
      </c>
      <c r="G1050" s="185" t="s">
        <v>128</v>
      </c>
      <c r="H1050" s="186">
        <v>100</v>
      </c>
      <c r="I1050" s="187"/>
      <c r="J1050" s="188">
        <f>ROUND(I1050*H1050,2)</f>
        <v>0</v>
      </c>
      <c r="K1050" s="184" t="s">
        <v>122</v>
      </c>
      <c r="L1050" s="41"/>
      <c r="M1050" s="189" t="s">
        <v>19</v>
      </c>
      <c r="N1050" s="190" t="s">
        <v>43</v>
      </c>
      <c r="O1050" s="81"/>
      <c r="P1050" s="191">
        <f>O1050*H1050</f>
        <v>0</v>
      </c>
      <c r="Q1050" s="191">
        <v>0</v>
      </c>
      <c r="R1050" s="191">
        <f>Q1050*H1050</f>
        <v>0</v>
      </c>
      <c r="S1050" s="191">
        <v>0</v>
      </c>
      <c r="T1050" s="192">
        <f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193" t="s">
        <v>123</v>
      </c>
      <c r="AT1050" s="193" t="s">
        <v>118</v>
      </c>
      <c r="AU1050" s="193" t="s">
        <v>72</v>
      </c>
      <c r="AY1050" s="14" t="s">
        <v>124</v>
      </c>
      <c r="BE1050" s="194">
        <f>IF(N1050="základní",J1050,0)</f>
        <v>0</v>
      </c>
      <c r="BF1050" s="194">
        <f>IF(N1050="snížená",J1050,0)</f>
        <v>0</v>
      </c>
      <c r="BG1050" s="194">
        <f>IF(N1050="zákl. přenesená",J1050,0)</f>
        <v>0</v>
      </c>
      <c r="BH1050" s="194">
        <f>IF(N1050="sníž. přenesená",J1050,0)</f>
        <v>0</v>
      </c>
      <c r="BI1050" s="194">
        <f>IF(N1050="nulová",J1050,0)</f>
        <v>0</v>
      </c>
      <c r="BJ1050" s="14" t="s">
        <v>79</v>
      </c>
      <c r="BK1050" s="194">
        <f>ROUND(I1050*H1050,2)</f>
        <v>0</v>
      </c>
      <c r="BL1050" s="14" t="s">
        <v>123</v>
      </c>
      <c r="BM1050" s="193" t="s">
        <v>1816</v>
      </c>
    </row>
    <row r="1051" s="2" customFormat="1">
      <c r="A1051" s="35"/>
      <c r="B1051" s="36"/>
      <c r="C1051" s="37"/>
      <c r="D1051" s="195" t="s">
        <v>125</v>
      </c>
      <c r="E1051" s="37"/>
      <c r="F1051" s="196" t="s">
        <v>1815</v>
      </c>
      <c r="G1051" s="37"/>
      <c r="H1051" s="37"/>
      <c r="I1051" s="197"/>
      <c r="J1051" s="37"/>
      <c r="K1051" s="37"/>
      <c r="L1051" s="41"/>
      <c r="M1051" s="198"/>
      <c r="N1051" s="199"/>
      <c r="O1051" s="81"/>
      <c r="P1051" s="81"/>
      <c r="Q1051" s="81"/>
      <c r="R1051" s="81"/>
      <c r="S1051" s="81"/>
      <c r="T1051" s="82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T1051" s="14" t="s">
        <v>125</v>
      </c>
      <c r="AU1051" s="14" t="s">
        <v>72</v>
      </c>
    </row>
    <row r="1052" s="2" customFormat="1" ht="33" customHeight="1">
      <c r="A1052" s="35"/>
      <c r="B1052" s="36"/>
      <c r="C1052" s="182" t="s">
        <v>975</v>
      </c>
      <c r="D1052" s="182" t="s">
        <v>118</v>
      </c>
      <c r="E1052" s="183" t="s">
        <v>1817</v>
      </c>
      <c r="F1052" s="184" t="s">
        <v>1818</v>
      </c>
      <c r="G1052" s="185" t="s">
        <v>128</v>
      </c>
      <c r="H1052" s="186">
        <v>100</v>
      </c>
      <c r="I1052" s="187"/>
      <c r="J1052" s="188">
        <f>ROUND(I1052*H1052,2)</f>
        <v>0</v>
      </c>
      <c r="K1052" s="184" t="s">
        <v>122</v>
      </c>
      <c r="L1052" s="41"/>
      <c r="M1052" s="189" t="s">
        <v>19</v>
      </c>
      <c r="N1052" s="190" t="s">
        <v>43</v>
      </c>
      <c r="O1052" s="81"/>
      <c r="P1052" s="191">
        <f>O1052*H1052</f>
        <v>0</v>
      </c>
      <c r="Q1052" s="191">
        <v>0</v>
      </c>
      <c r="R1052" s="191">
        <f>Q1052*H1052</f>
        <v>0</v>
      </c>
      <c r="S1052" s="191">
        <v>0</v>
      </c>
      <c r="T1052" s="192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93" t="s">
        <v>123</v>
      </c>
      <c r="AT1052" s="193" t="s">
        <v>118</v>
      </c>
      <c r="AU1052" s="193" t="s">
        <v>72</v>
      </c>
      <c r="AY1052" s="14" t="s">
        <v>124</v>
      </c>
      <c r="BE1052" s="194">
        <f>IF(N1052="základní",J1052,0)</f>
        <v>0</v>
      </c>
      <c r="BF1052" s="194">
        <f>IF(N1052="snížená",J1052,0)</f>
        <v>0</v>
      </c>
      <c r="BG1052" s="194">
        <f>IF(N1052="zákl. přenesená",J1052,0)</f>
        <v>0</v>
      </c>
      <c r="BH1052" s="194">
        <f>IF(N1052="sníž. přenesená",J1052,0)</f>
        <v>0</v>
      </c>
      <c r="BI1052" s="194">
        <f>IF(N1052="nulová",J1052,0)</f>
        <v>0</v>
      </c>
      <c r="BJ1052" s="14" t="s">
        <v>79</v>
      </c>
      <c r="BK1052" s="194">
        <f>ROUND(I1052*H1052,2)</f>
        <v>0</v>
      </c>
      <c r="BL1052" s="14" t="s">
        <v>123</v>
      </c>
      <c r="BM1052" s="193" t="s">
        <v>1819</v>
      </c>
    </row>
    <row r="1053" s="2" customFormat="1">
      <c r="A1053" s="35"/>
      <c r="B1053" s="36"/>
      <c r="C1053" s="37"/>
      <c r="D1053" s="195" t="s">
        <v>125</v>
      </c>
      <c r="E1053" s="37"/>
      <c r="F1053" s="196" t="s">
        <v>1818</v>
      </c>
      <c r="G1053" s="37"/>
      <c r="H1053" s="37"/>
      <c r="I1053" s="197"/>
      <c r="J1053" s="37"/>
      <c r="K1053" s="37"/>
      <c r="L1053" s="41"/>
      <c r="M1053" s="198"/>
      <c r="N1053" s="199"/>
      <c r="O1053" s="81"/>
      <c r="P1053" s="81"/>
      <c r="Q1053" s="81"/>
      <c r="R1053" s="81"/>
      <c r="S1053" s="81"/>
      <c r="T1053" s="82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T1053" s="14" t="s">
        <v>125</v>
      </c>
      <c r="AU1053" s="14" t="s">
        <v>72</v>
      </c>
    </row>
    <row r="1054" s="2" customFormat="1" ht="24.15" customHeight="1">
      <c r="A1054" s="35"/>
      <c r="B1054" s="36"/>
      <c r="C1054" s="182" t="s">
        <v>1820</v>
      </c>
      <c r="D1054" s="182" t="s">
        <v>118</v>
      </c>
      <c r="E1054" s="183" t="s">
        <v>1821</v>
      </c>
      <c r="F1054" s="184" t="s">
        <v>1822</v>
      </c>
      <c r="G1054" s="185" t="s">
        <v>128</v>
      </c>
      <c r="H1054" s="186">
        <v>100</v>
      </c>
      <c r="I1054" s="187"/>
      <c r="J1054" s="188">
        <f>ROUND(I1054*H1054,2)</f>
        <v>0</v>
      </c>
      <c r="K1054" s="184" t="s">
        <v>122</v>
      </c>
      <c r="L1054" s="41"/>
      <c r="M1054" s="189" t="s">
        <v>19</v>
      </c>
      <c r="N1054" s="190" t="s">
        <v>43</v>
      </c>
      <c r="O1054" s="81"/>
      <c r="P1054" s="191">
        <f>O1054*H1054</f>
        <v>0</v>
      </c>
      <c r="Q1054" s="191">
        <v>0</v>
      </c>
      <c r="R1054" s="191">
        <f>Q1054*H1054</f>
        <v>0</v>
      </c>
      <c r="S1054" s="191">
        <v>0</v>
      </c>
      <c r="T1054" s="192">
        <f>S1054*H1054</f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193" t="s">
        <v>123</v>
      </c>
      <c r="AT1054" s="193" t="s">
        <v>118</v>
      </c>
      <c r="AU1054" s="193" t="s">
        <v>72</v>
      </c>
      <c r="AY1054" s="14" t="s">
        <v>124</v>
      </c>
      <c r="BE1054" s="194">
        <f>IF(N1054="základní",J1054,0)</f>
        <v>0</v>
      </c>
      <c r="BF1054" s="194">
        <f>IF(N1054="snížená",J1054,0)</f>
        <v>0</v>
      </c>
      <c r="BG1054" s="194">
        <f>IF(N1054="zákl. přenesená",J1054,0)</f>
        <v>0</v>
      </c>
      <c r="BH1054" s="194">
        <f>IF(N1054="sníž. přenesená",J1054,0)</f>
        <v>0</v>
      </c>
      <c r="BI1054" s="194">
        <f>IF(N1054="nulová",J1054,0)</f>
        <v>0</v>
      </c>
      <c r="BJ1054" s="14" t="s">
        <v>79</v>
      </c>
      <c r="BK1054" s="194">
        <f>ROUND(I1054*H1054,2)</f>
        <v>0</v>
      </c>
      <c r="BL1054" s="14" t="s">
        <v>123</v>
      </c>
      <c r="BM1054" s="193" t="s">
        <v>1823</v>
      </c>
    </row>
    <row r="1055" s="2" customFormat="1">
      <c r="A1055" s="35"/>
      <c r="B1055" s="36"/>
      <c r="C1055" s="37"/>
      <c r="D1055" s="195" t="s">
        <v>125</v>
      </c>
      <c r="E1055" s="37"/>
      <c r="F1055" s="196" t="s">
        <v>1822</v>
      </c>
      <c r="G1055" s="37"/>
      <c r="H1055" s="37"/>
      <c r="I1055" s="197"/>
      <c r="J1055" s="37"/>
      <c r="K1055" s="37"/>
      <c r="L1055" s="41"/>
      <c r="M1055" s="198"/>
      <c r="N1055" s="199"/>
      <c r="O1055" s="81"/>
      <c r="P1055" s="81"/>
      <c r="Q1055" s="81"/>
      <c r="R1055" s="81"/>
      <c r="S1055" s="81"/>
      <c r="T1055" s="82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T1055" s="14" t="s">
        <v>125</v>
      </c>
      <c r="AU1055" s="14" t="s">
        <v>72</v>
      </c>
    </row>
    <row r="1056" s="2" customFormat="1" ht="33" customHeight="1">
      <c r="A1056" s="35"/>
      <c r="B1056" s="36"/>
      <c r="C1056" s="182" t="s">
        <v>979</v>
      </c>
      <c r="D1056" s="182" t="s">
        <v>118</v>
      </c>
      <c r="E1056" s="183" t="s">
        <v>1824</v>
      </c>
      <c r="F1056" s="184" t="s">
        <v>1825</v>
      </c>
      <c r="G1056" s="185" t="s">
        <v>128</v>
      </c>
      <c r="H1056" s="186">
        <v>100</v>
      </c>
      <c r="I1056" s="187"/>
      <c r="J1056" s="188">
        <f>ROUND(I1056*H1056,2)</f>
        <v>0</v>
      </c>
      <c r="K1056" s="184" t="s">
        <v>122</v>
      </c>
      <c r="L1056" s="41"/>
      <c r="M1056" s="189" t="s">
        <v>19</v>
      </c>
      <c r="N1056" s="190" t="s">
        <v>43</v>
      </c>
      <c r="O1056" s="81"/>
      <c r="P1056" s="191">
        <f>O1056*H1056</f>
        <v>0</v>
      </c>
      <c r="Q1056" s="191">
        <v>0</v>
      </c>
      <c r="R1056" s="191">
        <f>Q1056*H1056</f>
        <v>0</v>
      </c>
      <c r="S1056" s="191">
        <v>0</v>
      </c>
      <c r="T1056" s="192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193" t="s">
        <v>123</v>
      </c>
      <c r="AT1056" s="193" t="s">
        <v>118</v>
      </c>
      <c r="AU1056" s="193" t="s">
        <v>72</v>
      </c>
      <c r="AY1056" s="14" t="s">
        <v>124</v>
      </c>
      <c r="BE1056" s="194">
        <f>IF(N1056="základní",J1056,0)</f>
        <v>0</v>
      </c>
      <c r="BF1056" s="194">
        <f>IF(N1056="snížená",J1056,0)</f>
        <v>0</v>
      </c>
      <c r="BG1056" s="194">
        <f>IF(N1056="zákl. přenesená",J1056,0)</f>
        <v>0</v>
      </c>
      <c r="BH1056" s="194">
        <f>IF(N1056="sníž. přenesená",J1056,0)</f>
        <v>0</v>
      </c>
      <c r="BI1056" s="194">
        <f>IF(N1056="nulová",J1056,0)</f>
        <v>0</v>
      </c>
      <c r="BJ1056" s="14" t="s">
        <v>79</v>
      </c>
      <c r="BK1056" s="194">
        <f>ROUND(I1056*H1056,2)</f>
        <v>0</v>
      </c>
      <c r="BL1056" s="14" t="s">
        <v>123</v>
      </c>
      <c r="BM1056" s="193" t="s">
        <v>1826</v>
      </c>
    </row>
    <row r="1057" s="2" customFormat="1">
      <c r="A1057" s="35"/>
      <c r="B1057" s="36"/>
      <c r="C1057" s="37"/>
      <c r="D1057" s="195" t="s">
        <v>125</v>
      </c>
      <c r="E1057" s="37"/>
      <c r="F1057" s="196" t="s">
        <v>1825</v>
      </c>
      <c r="G1057" s="37"/>
      <c r="H1057" s="37"/>
      <c r="I1057" s="197"/>
      <c r="J1057" s="37"/>
      <c r="K1057" s="37"/>
      <c r="L1057" s="41"/>
      <c r="M1057" s="198"/>
      <c r="N1057" s="199"/>
      <c r="O1057" s="81"/>
      <c r="P1057" s="81"/>
      <c r="Q1057" s="81"/>
      <c r="R1057" s="81"/>
      <c r="S1057" s="81"/>
      <c r="T1057" s="82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T1057" s="14" t="s">
        <v>125</v>
      </c>
      <c r="AU1057" s="14" t="s">
        <v>72</v>
      </c>
    </row>
    <row r="1058" s="2" customFormat="1" ht="37.8" customHeight="1">
      <c r="A1058" s="35"/>
      <c r="B1058" s="36"/>
      <c r="C1058" s="182" t="s">
        <v>1827</v>
      </c>
      <c r="D1058" s="182" t="s">
        <v>118</v>
      </c>
      <c r="E1058" s="183" t="s">
        <v>1828</v>
      </c>
      <c r="F1058" s="184" t="s">
        <v>1829</v>
      </c>
      <c r="G1058" s="185" t="s">
        <v>128</v>
      </c>
      <c r="H1058" s="186">
        <v>100</v>
      </c>
      <c r="I1058" s="187"/>
      <c r="J1058" s="188">
        <f>ROUND(I1058*H1058,2)</f>
        <v>0</v>
      </c>
      <c r="K1058" s="184" t="s">
        <v>122</v>
      </c>
      <c r="L1058" s="41"/>
      <c r="M1058" s="189" t="s">
        <v>19</v>
      </c>
      <c r="N1058" s="190" t="s">
        <v>43</v>
      </c>
      <c r="O1058" s="81"/>
      <c r="P1058" s="191">
        <f>O1058*H1058</f>
        <v>0</v>
      </c>
      <c r="Q1058" s="191">
        <v>0</v>
      </c>
      <c r="R1058" s="191">
        <f>Q1058*H1058</f>
        <v>0</v>
      </c>
      <c r="S1058" s="191">
        <v>0</v>
      </c>
      <c r="T1058" s="192">
        <f>S1058*H1058</f>
        <v>0</v>
      </c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R1058" s="193" t="s">
        <v>123</v>
      </c>
      <c r="AT1058" s="193" t="s">
        <v>118</v>
      </c>
      <c r="AU1058" s="193" t="s">
        <v>72</v>
      </c>
      <c r="AY1058" s="14" t="s">
        <v>124</v>
      </c>
      <c r="BE1058" s="194">
        <f>IF(N1058="základní",J1058,0)</f>
        <v>0</v>
      </c>
      <c r="BF1058" s="194">
        <f>IF(N1058="snížená",J1058,0)</f>
        <v>0</v>
      </c>
      <c r="BG1058" s="194">
        <f>IF(N1058="zákl. přenesená",J1058,0)</f>
        <v>0</v>
      </c>
      <c r="BH1058" s="194">
        <f>IF(N1058="sníž. přenesená",J1058,0)</f>
        <v>0</v>
      </c>
      <c r="BI1058" s="194">
        <f>IF(N1058="nulová",J1058,0)</f>
        <v>0</v>
      </c>
      <c r="BJ1058" s="14" t="s">
        <v>79</v>
      </c>
      <c r="BK1058" s="194">
        <f>ROUND(I1058*H1058,2)</f>
        <v>0</v>
      </c>
      <c r="BL1058" s="14" t="s">
        <v>123</v>
      </c>
      <c r="BM1058" s="193" t="s">
        <v>1830</v>
      </c>
    </row>
    <row r="1059" s="2" customFormat="1">
      <c r="A1059" s="35"/>
      <c r="B1059" s="36"/>
      <c r="C1059" s="37"/>
      <c r="D1059" s="195" t="s">
        <v>125</v>
      </c>
      <c r="E1059" s="37"/>
      <c r="F1059" s="196" t="s">
        <v>1829</v>
      </c>
      <c r="G1059" s="37"/>
      <c r="H1059" s="37"/>
      <c r="I1059" s="197"/>
      <c r="J1059" s="37"/>
      <c r="K1059" s="37"/>
      <c r="L1059" s="41"/>
      <c r="M1059" s="198"/>
      <c r="N1059" s="199"/>
      <c r="O1059" s="81"/>
      <c r="P1059" s="81"/>
      <c r="Q1059" s="81"/>
      <c r="R1059" s="81"/>
      <c r="S1059" s="81"/>
      <c r="T1059" s="82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T1059" s="14" t="s">
        <v>125</v>
      </c>
      <c r="AU1059" s="14" t="s">
        <v>72</v>
      </c>
    </row>
    <row r="1060" s="2" customFormat="1" ht="37.8" customHeight="1">
      <c r="A1060" s="35"/>
      <c r="B1060" s="36"/>
      <c r="C1060" s="182" t="s">
        <v>982</v>
      </c>
      <c r="D1060" s="182" t="s">
        <v>118</v>
      </c>
      <c r="E1060" s="183" t="s">
        <v>1831</v>
      </c>
      <c r="F1060" s="184" t="s">
        <v>1832</v>
      </c>
      <c r="G1060" s="185" t="s">
        <v>128</v>
      </c>
      <c r="H1060" s="186">
        <v>100</v>
      </c>
      <c r="I1060" s="187"/>
      <c r="J1060" s="188">
        <f>ROUND(I1060*H1060,2)</f>
        <v>0</v>
      </c>
      <c r="K1060" s="184" t="s">
        <v>122</v>
      </c>
      <c r="L1060" s="41"/>
      <c r="M1060" s="189" t="s">
        <v>19</v>
      </c>
      <c r="N1060" s="190" t="s">
        <v>43</v>
      </c>
      <c r="O1060" s="81"/>
      <c r="P1060" s="191">
        <f>O1060*H1060</f>
        <v>0</v>
      </c>
      <c r="Q1060" s="191">
        <v>0</v>
      </c>
      <c r="R1060" s="191">
        <f>Q1060*H1060</f>
        <v>0</v>
      </c>
      <c r="S1060" s="191">
        <v>0</v>
      </c>
      <c r="T1060" s="192">
        <f>S1060*H1060</f>
        <v>0</v>
      </c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R1060" s="193" t="s">
        <v>123</v>
      </c>
      <c r="AT1060" s="193" t="s">
        <v>118</v>
      </c>
      <c r="AU1060" s="193" t="s">
        <v>72</v>
      </c>
      <c r="AY1060" s="14" t="s">
        <v>124</v>
      </c>
      <c r="BE1060" s="194">
        <f>IF(N1060="základní",J1060,0)</f>
        <v>0</v>
      </c>
      <c r="BF1060" s="194">
        <f>IF(N1060="snížená",J1060,0)</f>
        <v>0</v>
      </c>
      <c r="BG1060" s="194">
        <f>IF(N1060="zákl. přenesená",J1060,0)</f>
        <v>0</v>
      </c>
      <c r="BH1060" s="194">
        <f>IF(N1060="sníž. přenesená",J1060,0)</f>
        <v>0</v>
      </c>
      <c r="BI1060" s="194">
        <f>IF(N1060="nulová",J1060,0)</f>
        <v>0</v>
      </c>
      <c r="BJ1060" s="14" t="s">
        <v>79</v>
      </c>
      <c r="BK1060" s="194">
        <f>ROUND(I1060*H1060,2)</f>
        <v>0</v>
      </c>
      <c r="BL1060" s="14" t="s">
        <v>123</v>
      </c>
      <c r="BM1060" s="193" t="s">
        <v>1833</v>
      </c>
    </row>
    <row r="1061" s="2" customFormat="1">
      <c r="A1061" s="35"/>
      <c r="B1061" s="36"/>
      <c r="C1061" s="37"/>
      <c r="D1061" s="195" t="s">
        <v>125</v>
      </c>
      <c r="E1061" s="37"/>
      <c r="F1061" s="196" t="s">
        <v>1832</v>
      </c>
      <c r="G1061" s="37"/>
      <c r="H1061" s="37"/>
      <c r="I1061" s="197"/>
      <c r="J1061" s="37"/>
      <c r="K1061" s="37"/>
      <c r="L1061" s="41"/>
      <c r="M1061" s="198"/>
      <c r="N1061" s="199"/>
      <c r="O1061" s="81"/>
      <c r="P1061" s="81"/>
      <c r="Q1061" s="81"/>
      <c r="R1061" s="81"/>
      <c r="S1061" s="81"/>
      <c r="T1061" s="82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T1061" s="14" t="s">
        <v>125</v>
      </c>
      <c r="AU1061" s="14" t="s">
        <v>72</v>
      </c>
    </row>
    <row r="1062" s="2" customFormat="1" ht="37.8" customHeight="1">
      <c r="A1062" s="35"/>
      <c r="B1062" s="36"/>
      <c r="C1062" s="182" t="s">
        <v>1834</v>
      </c>
      <c r="D1062" s="182" t="s">
        <v>118</v>
      </c>
      <c r="E1062" s="183" t="s">
        <v>1835</v>
      </c>
      <c r="F1062" s="184" t="s">
        <v>1836</v>
      </c>
      <c r="G1062" s="185" t="s">
        <v>128</v>
      </c>
      <c r="H1062" s="186">
        <v>100</v>
      </c>
      <c r="I1062" s="187"/>
      <c r="J1062" s="188">
        <f>ROUND(I1062*H1062,2)</f>
        <v>0</v>
      </c>
      <c r="K1062" s="184" t="s">
        <v>122</v>
      </c>
      <c r="L1062" s="41"/>
      <c r="M1062" s="189" t="s">
        <v>19</v>
      </c>
      <c r="N1062" s="190" t="s">
        <v>43</v>
      </c>
      <c r="O1062" s="81"/>
      <c r="P1062" s="191">
        <f>O1062*H1062</f>
        <v>0</v>
      </c>
      <c r="Q1062" s="191">
        <v>0</v>
      </c>
      <c r="R1062" s="191">
        <f>Q1062*H1062</f>
        <v>0</v>
      </c>
      <c r="S1062" s="191">
        <v>0</v>
      </c>
      <c r="T1062" s="192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193" t="s">
        <v>123</v>
      </c>
      <c r="AT1062" s="193" t="s">
        <v>118</v>
      </c>
      <c r="AU1062" s="193" t="s">
        <v>72</v>
      </c>
      <c r="AY1062" s="14" t="s">
        <v>124</v>
      </c>
      <c r="BE1062" s="194">
        <f>IF(N1062="základní",J1062,0)</f>
        <v>0</v>
      </c>
      <c r="BF1062" s="194">
        <f>IF(N1062="snížená",J1062,0)</f>
        <v>0</v>
      </c>
      <c r="BG1062" s="194">
        <f>IF(N1062="zákl. přenesená",J1062,0)</f>
        <v>0</v>
      </c>
      <c r="BH1062" s="194">
        <f>IF(N1062="sníž. přenesená",J1062,0)</f>
        <v>0</v>
      </c>
      <c r="BI1062" s="194">
        <f>IF(N1062="nulová",J1062,0)</f>
        <v>0</v>
      </c>
      <c r="BJ1062" s="14" t="s">
        <v>79</v>
      </c>
      <c r="BK1062" s="194">
        <f>ROUND(I1062*H1062,2)</f>
        <v>0</v>
      </c>
      <c r="BL1062" s="14" t="s">
        <v>123</v>
      </c>
      <c r="BM1062" s="193" t="s">
        <v>1837</v>
      </c>
    </row>
    <row r="1063" s="2" customFormat="1">
      <c r="A1063" s="35"/>
      <c r="B1063" s="36"/>
      <c r="C1063" s="37"/>
      <c r="D1063" s="195" t="s">
        <v>125</v>
      </c>
      <c r="E1063" s="37"/>
      <c r="F1063" s="196" t="s">
        <v>1836</v>
      </c>
      <c r="G1063" s="37"/>
      <c r="H1063" s="37"/>
      <c r="I1063" s="197"/>
      <c r="J1063" s="37"/>
      <c r="K1063" s="37"/>
      <c r="L1063" s="41"/>
      <c r="M1063" s="198"/>
      <c r="N1063" s="199"/>
      <c r="O1063" s="81"/>
      <c r="P1063" s="81"/>
      <c r="Q1063" s="81"/>
      <c r="R1063" s="81"/>
      <c r="S1063" s="81"/>
      <c r="T1063" s="82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T1063" s="14" t="s">
        <v>125</v>
      </c>
      <c r="AU1063" s="14" t="s">
        <v>72</v>
      </c>
    </row>
    <row r="1064" s="2" customFormat="1" ht="33" customHeight="1">
      <c r="A1064" s="35"/>
      <c r="B1064" s="36"/>
      <c r="C1064" s="182" t="s">
        <v>986</v>
      </c>
      <c r="D1064" s="182" t="s">
        <v>118</v>
      </c>
      <c r="E1064" s="183" t="s">
        <v>1838</v>
      </c>
      <c r="F1064" s="184" t="s">
        <v>1839</v>
      </c>
      <c r="G1064" s="185" t="s">
        <v>128</v>
      </c>
      <c r="H1064" s="186">
        <v>100</v>
      </c>
      <c r="I1064" s="187"/>
      <c r="J1064" s="188">
        <f>ROUND(I1064*H1064,2)</f>
        <v>0</v>
      </c>
      <c r="K1064" s="184" t="s">
        <v>122</v>
      </c>
      <c r="L1064" s="41"/>
      <c r="M1064" s="189" t="s">
        <v>19</v>
      </c>
      <c r="N1064" s="190" t="s">
        <v>43</v>
      </c>
      <c r="O1064" s="81"/>
      <c r="P1064" s="191">
        <f>O1064*H1064</f>
        <v>0</v>
      </c>
      <c r="Q1064" s="191">
        <v>0</v>
      </c>
      <c r="R1064" s="191">
        <f>Q1064*H1064</f>
        <v>0</v>
      </c>
      <c r="S1064" s="191">
        <v>0</v>
      </c>
      <c r="T1064" s="192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193" t="s">
        <v>123</v>
      </c>
      <c r="AT1064" s="193" t="s">
        <v>118</v>
      </c>
      <c r="AU1064" s="193" t="s">
        <v>72</v>
      </c>
      <c r="AY1064" s="14" t="s">
        <v>124</v>
      </c>
      <c r="BE1064" s="194">
        <f>IF(N1064="základní",J1064,0)</f>
        <v>0</v>
      </c>
      <c r="BF1064" s="194">
        <f>IF(N1064="snížená",J1064,0)</f>
        <v>0</v>
      </c>
      <c r="BG1064" s="194">
        <f>IF(N1064="zákl. přenesená",J1064,0)</f>
        <v>0</v>
      </c>
      <c r="BH1064" s="194">
        <f>IF(N1064="sníž. přenesená",J1064,0)</f>
        <v>0</v>
      </c>
      <c r="BI1064" s="194">
        <f>IF(N1064="nulová",J1064,0)</f>
        <v>0</v>
      </c>
      <c r="BJ1064" s="14" t="s">
        <v>79</v>
      </c>
      <c r="BK1064" s="194">
        <f>ROUND(I1064*H1064,2)</f>
        <v>0</v>
      </c>
      <c r="BL1064" s="14" t="s">
        <v>123</v>
      </c>
      <c r="BM1064" s="193" t="s">
        <v>1840</v>
      </c>
    </row>
    <row r="1065" s="2" customFormat="1">
      <c r="A1065" s="35"/>
      <c r="B1065" s="36"/>
      <c r="C1065" s="37"/>
      <c r="D1065" s="195" t="s">
        <v>125</v>
      </c>
      <c r="E1065" s="37"/>
      <c r="F1065" s="196" t="s">
        <v>1839</v>
      </c>
      <c r="G1065" s="37"/>
      <c r="H1065" s="37"/>
      <c r="I1065" s="197"/>
      <c r="J1065" s="37"/>
      <c r="K1065" s="37"/>
      <c r="L1065" s="41"/>
      <c r="M1065" s="198"/>
      <c r="N1065" s="199"/>
      <c r="O1065" s="81"/>
      <c r="P1065" s="81"/>
      <c r="Q1065" s="81"/>
      <c r="R1065" s="81"/>
      <c r="S1065" s="81"/>
      <c r="T1065" s="82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T1065" s="14" t="s">
        <v>125</v>
      </c>
      <c r="AU1065" s="14" t="s">
        <v>72</v>
      </c>
    </row>
    <row r="1066" s="2" customFormat="1" ht="33" customHeight="1">
      <c r="A1066" s="35"/>
      <c r="B1066" s="36"/>
      <c r="C1066" s="182" t="s">
        <v>1841</v>
      </c>
      <c r="D1066" s="182" t="s">
        <v>118</v>
      </c>
      <c r="E1066" s="183" t="s">
        <v>1842</v>
      </c>
      <c r="F1066" s="184" t="s">
        <v>1843</v>
      </c>
      <c r="G1066" s="185" t="s">
        <v>128</v>
      </c>
      <c r="H1066" s="186">
        <v>100</v>
      </c>
      <c r="I1066" s="187"/>
      <c r="J1066" s="188">
        <f>ROUND(I1066*H1066,2)</f>
        <v>0</v>
      </c>
      <c r="K1066" s="184" t="s">
        <v>122</v>
      </c>
      <c r="L1066" s="41"/>
      <c r="M1066" s="189" t="s">
        <v>19</v>
      </c>
      <c r="N1066" s="190" t="s">
        <v>43</v>
      </c>
      <c r="O1066" s="81"/>
      <c r="P1066" s="191">
        <f>O1066*H1066</f>
        <v>0</v>
      </c>
      <c r="Q1066" s="191">
        <v>0</v>
      </c>
      <c r="R1066" s="191">
        <f>Q1066*H1066</f>
        <v>0</v>
      </c>
      <c r="S1066" s="191">
        <v>0</v>
      </c>
      <c r="T1066" s="192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193" t="s">
        <v>123</v>
      </c>
      <c r="AT1066" s="193" t="s">
        <v>118</v>
      </c>
      <c r="AU1066" s="193" t="s">
        <v>72</v>
      </c>
      <c r="AY1066" s="14" t="s">
        <v>124</v>
      </c>
      <c r="BE1066" s="194">
        <f>IF(N1066="základní",J1066,0)</f>
        <v>0</v>
      </c>
      <c r="BF1066" s="194">
        <f>IF(N1066="snížená",J1066,0)</f>
        <v>0</v>
      </c>
      <c r="BG1066" s="194">
        <f>IF(N1066="zákl. přenesená",J1066,0)</f>
        <v>0</v>
      </c>
      <c r="BH1066" s="194">
        <f>IF(N1066="sníž. přenesená",J1066,0)</f>
        <v>0</v>
      </c>
      <c r="BI1066" s="194">
        <f>IF(N1066="nulová",J1066,0)</f>
        <v>0</v>
      </c>
      <c r="BJ1066" s="14" t="s">
        <v>79</v>
      </c>
      <c r="BK1066" s="194">
        <f>ROUND(I1066*H1066,2)</f>
        <v>0</v>
      </c>
      <c r="BL1066" s="14" t="s">
        <v>123</v>
      </c>
      <c r="BM1066" s="193" t="s">
        <v>1844</v>
      </c>
    </row>
    <row r="1067" s="2" customFormat="1">
      <c r="A1067" s="35"/>
      <c r="B1067" s="36"/>
      <c r="C1067" s="37"/>
      <c r="D1067" s="195" t="s">
        <v>125</v>
      </c>
      <c r="E1067" s="37"/>
      <c r="F1067" s="196" t="s">
        <v>1843</v>
      </c>
      <c r="G1067" s="37"/>
      <c r="H1067" s="37"/>
      <c r="I1067" s="197"/>
      <c r="J1067" s="37"/>
      <c r="K1067" s="37"/>
      <c r="L1067" s="41"/>
      <c r="M1067" s="198"/>
      <c r="N1067" s="199"/>
      <c r="O1067" s="81"/>
      <c r="P1067" s="81"/>
      <c r="Q1067" s="81"/>
      <c r="R1067" s="81"/>
      <c r="S1067" s="81"/>
      <c r="T1067" s="82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T1067" s="14" t="s">
        <v>125</v>
      </c>
      <c r="AU1067" s="14" t="s">
        <v>72</v>
      </c>
    </row>
    <row r="1068" s="2" customFormat="1" ht="24.15" customHeight="1">
      <c r="A1068" s="35"/>
      <c r="B1068" s="36"/>
      <c r="C1068" s="182" t="s">
        <v>989</v>
      </c>
      <c r="D1068" s="182" t="s">
        <v>118</v>
      </c>
      <c r="E1068" s="183" t="s">
        <v>1845</v>
      </c>
      <c r="F1068" s="184" t="s">
        <v>1846</v>
      </c>
      <c r="G1068" s="185" t="s">
        <v>128</v>
      </c>
      <c r="H1068" s="186">
        <v>100</v>
      </c>
      <c r="I1068" s="187"/>
      <c r="J1068" s="188">
        <f>ROUND(I1068*H1068,2)</f>
        <v>0</v>
      </c>
      <c r="K1068" s="184" t="s">
        <v>122</v>
      </c>
      <c r="L1068" s="41"/>
      <c r="M1068" s="189" t="s">
        <v>19</v>
      </c>
      <c r="N1068" s="190" t="s">
        <v>43</v>
      </c>
      <c r="O1068" s="81"/>
      <c r="P1068" s="191">
        <f>O1068*H1068</f>
        <v>0</v>
      </c>
      <c r="Q1068" s="191">
        <v>0</v>
      </c>
      <c r="R1068" s="191">
        <f>Q1068*H1068</f>
        <v>0</v>
      </c>
      <c r="S1068" s="191">
        <v>0</v>
      </c>
      <c r="T1068" s="192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93" t="s">
        <v>123</v>
      </c>
      <c r="AT1068" s="193" t="s">
        <v>118</v>
      </c>
      <c r="AU1068" s="193" t="s">
        <v>72</v>
      </c>
      <c r="AY1068" s="14" t="s">
        <v>124</v>
      </c>
      <c r="BE1068" s="194">
        <f>IF(N1068="základní",J1068,0)</f>
        <v>0</v>
      </c>
      <c r="BF1068" s="194">
        <f>IF(N1068="snížená",J1068,0)</f>
        <v>0</v>
      </c>
      <c r="BG1068" s="194">
        <f>IF(N1068="zákl. přenesená",J1068,0)</f>
        <v>0</v>
      </c>
      <c r="BH1068" s="194">
        <f>IF(N1068="sníž. přenesená",J1068,0)</f>
        <v>0</v>
      </c>
      <c r="BI1068" s="194">
        <f>IF(N1068="nulová",J1068,0)</f>
        <v>0</v>
      </c>
      <c r="BJ1068" s="14" t="s">
        <v>79</v>
      </c>
      <c r="BK1068" s="194">
        <f>ROUND(I1068*H1068,2)</f>
        <v>0</v>
      </c>
      <c r="BL1068" s="14" t="s">
        <v>123</v>
      </c>
      <c r="BM1068" s="193" t="s">
        <v>1847</v>
      </c>
    </row>
    <row r="1069" s="2" customFormat="1">
      <c r="A1069" s="35"/>
      <c r="B1069" s="36"/>
      <c r="C1069" s="37"/>
      <c r="D1069" s="195" t="s">
        <v>125</v>
      </c>
      <c r="E1069" s="37"/>
      <c r="F1069" s="196" t="s">
        <v>1846</v>
      </c>
      <c r="G1069" s="37"/>
      <c r="H1069" s="37"/>
      <c r="I1069" s="197"/>
      <c r="J1069" s="37"/>
      <c r="K1069" s="37"/>
      <c r="L1069" s="41"/>
      <c r="M1069" s="198"/>
      <c r="N1069" s="199"/>
      <c r="O1069" s="81"/>
      <c r="P1069" s="81"/>
      <c r="Q1069" s="81"/>
      <c r="R1069" s="81"/>
      <c r="S1069" s="81"/>
      <c r="T1069" s="82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T1069" s="14" t="s">
        <v>125</v>
      </c>
      <c r="AU1069" s="14" t="s">
        <v>72</v>
      </c>
    </row>
    <row r="1070" s="2" customFormat="1" ht="37.8" customHeight="1">
      <c r="A1070" s="35"/>
      <c r="B1070" s="36"/>
      <c r="C1070" s="182" t="s">
        <v>1848</v>
      </c>
      <c r="D1070" s="182" t="s">
        <v>118</v>
      </c>
      <c r="E1070" s="183" t="s">
        <v>1849</v>
      </c>
      <c r="F1070" s="184" t="s">
        <v>1850</v>
      </c>
      <c r="G1070" s="185" t="s">
        <v>128</v>
      </c>
      <c r="H1070" s="186">
        <v>100</v>
      </c>
      <c r="I1070" s="187"/>
      <c r="J1070" s="188">
        <f>ROUND(I1070*H1070,2)</f>
        <v>0</v>
      </c>
      <c r="K1070" s="184" t="s">
        <v>122</v>
      </c>
      <c r="L1070" s="41"/>
      <c r="M1070" s="189" t="s">
        <v>19</v>
      </c>
      <c r="N1070" s="190" t="s">
        <v>43</v>
      </c>
      <c r="O1070" s="81"/>
      <c r="P1070" s="191">
        <f>O1070*H1070</f>
        <v>0</v>
      </c>
      <c r="Q1070" s="191">
        <v>0</v>
      </c>
      <c r="R1070" s="191">
        <f>Q1070*H1070</f>
        <v>0</v>
      </c>
      <c r="S1070" s="191">
        <v>0</v>
      </c>
      <c r="T1070" s="192">
        <f>S1070*H1070</f>
        <v>0</v>
      </c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R1070" s="193" t="s">
        <v>123</v>
      </c>
      <c r="AT1070" s="193" t="s">
        <v>118</v>
      </c>
      <c r="AU1070" s="193" t="s">
        <v>72</v>
      </c>
      <c r="AY1070" s="14" t="s">
        <v>124</v>
      </c>
      <c r="BE1070" s="194">
        <f>IF(N1070="základní",J1070,0)</f>
        <v>0</v>
      </c>
      <c r="BF1070" s="194">
        <f>IF(N1070="snížená",J1070,0)</f>
        <v>0</v>
      </c>
      <c r="BG1070" s="194">
        <f>IF(N1070="zákl. přenesená",J1070,0)</f>
        <v>0</v>
      </c>
      <c r="BH1070" s="194">
        <f>IF(N1070="sníž. přenesená",J1070,0)</f>
        <v>0</v>
      </c>
      <c r="BI1070" s="194">
        <f>IF(N1070="nulová",J1070,0)</f>
        <v>0</v>
      </c>
      <c r="BJ1070" s="14" t="s">
        <v>79</v>
      </c>
      <c r="BK1070" s="194">
        <f>ROUND(I1070*H1070,2)</f>
        <v>0</v>
      </c>
      <c r="BL1070" s="14" t="s">
        <v>123</v>
      </c>
      <c r="BM1070" s="193" t="s">
        <v>1851</v>
      </c>
    </row>
    <row r="1071" s="2" customFormat="1">
      <c r="A1071" s="35"/>
      <c r="B1071" s="36"/>
      <c r="C1071" s="37"/>
      <c r="D1071" s="195" t="s">
        <v>125</v>
      </c>
      <c r="E1071" s="37"/>
      <c r="F1071" s="196" t="s">
        <v>1850</v>
      </c>
      <c r="G1071" s="37"/>
      <c r="H1071" s="37"/>
      <c r="I1071" s="197"/>
      <c r="J1071" s="37"/>
      <c r="K1071" s="37"/>
      <c r="L1071" s="41"/>
      <c r="M1071" s="198"/>
      <c r="N1071" s="199"/>
      <c r="O1071" s="81"/>
      <c r="P1071" s="81"/>
      <c r="Q1071" s="81"/>
      <c r="R1071" s="81"/>
      <c r="S1071" s="81"/>
      <c r="T1071" s="82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T1071" s="14" t="s">
        <v>125</v>
      </c>
      <c r="AU1071" s="14" t="s">
        <v>72</v>
      </c>
    </row>
    <row r="1072" s="2" customFormat="1" ht="37.8" customHeight="1">
      <c r="A1072" s="35"/>
      <c r="B1072" s="36"/>
      <c r="C1072" s="182" t="s">
        <v>993</v>
      </c>
      <c r="D1072" s="182" t="s">
        <v>118</v>
      </c>
      <c r="E1072" s="183" t="s">
        <v>1852</v>
      </c>
      <c r="F1072" s="184" t="s">
        <v>1853</v>
      </c>
      <c r="G1072" s="185" t="s">
        <v>128</v>
      </c>
      <c r="H1072" s="186">
        <v>50</v>
      </c>
      <c r="I1072" s="187"/>
      <c r="J1072" s="188">
        <f>ROUND(I1072*H1072,2)</f>
        <v>0</v>
      </c>
      <c r="K1072" s="184" t="s">
        <v>122</v>
      </c>
      <c r="L1072" s="41"/>
      <c r="M1072" s="189" t="s">
        <v>19</v>
      </c>
      <c r="N1072" s="190" t="s">
        <v>43</v>
      </c>
      <c r="O1072" s="81"/>
      <c r="P1072" s="191">
        <f>O1072*H1072</f>
        <v>0</v>
      </c>
      <c r="Q1072" s="191">
        <v>0</v>
      </c>
      <c r="R1072" s="191">
        <f>Q1072*H1072</f>
        <v>0</v>
      </c>
      <c r="S1072" s="191">
        <v>0</v>
      </c>
      <c r="T1072" s="192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193" t="s">
        <v>123</v>
      </c>
      <c r="AT1072" s="193" t="s">
        <v>118</v>
      </c>
      <c r="AU1072" s="193" t="s">
        <v>72</v>
      </c>
      <c r="AY1072" s="14" t="s">
        <v>124</v>
      </c>
      <c r="BE1072" s="194">
        <f>IF(N1072="základní",J1072,0)</f>
        <v>0</v>
      </c>
      <c r="BF1072" s="194">
        <f>IF(N1072="snížená",J1072,0)</f>
        <v>0</v>
      </c>
      <c r="BG1072" s="194">
        <f>IF(N1072="zákl. přenesená",J1072,0)</f>
        <v>0</v>
      </c>
      <c r="BH1072" s="194">
        <f>IF(N1072="sníž. přenesená",J1072,0)</f>
        <v>0</v>
      </c>
      <c r="BI1072" s="194">
        <f>IF(N1072="nulová",J1072,0)</f>
        <v>0</v>
      </c>
      <c r="BJ1072" s="14" t="s">
        <v>79</v>
      </c>
      <c r="BK1072" s="194">
        <f>ROUND(I1072*H1072,2)</f>
        <v>0</v>
      </c>
      <c r="BL1072" s="14" t="s">
        <v>123</v>
      </c>
      <c r="BM1072" s="193" t="s">
        <v>1854</v>
      </c>
    </row>
    <row r="1073" s="2" customFormat="1">
      <c r="A1073" s="35"/>
      <c r="B1073" s="36"/>
      <c r="C1073" s="37"/>
      <c r="D1073" s="195" t="s">
        <v>125</v>
      </c>
      <c r="E1073" s="37"/>
      <c r="F1073" s="196" t="s">
        <v>1853</v>
      </c>
      <c r="G1073" s="37"/>
      <c r="H1073" s="37"/>
      <c r="I1073" s="197"/>
      <c r="J1073" s="37"/>
      <c r="K1073" s="37"/>
      <c r="L1073" s="41"/>
      <c r="M1073" s="198"/>
      <c r="N1073" s="199"/>
      <c r="O1073" s="81"/>
      <c r="P1073" s="81"/>
      <c r="Q1073" s="81"/>
      <c r="R1073" s="81"/>
      <c r="S1073" s="81"/>
      <c r="T1073" s="82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T1073" s="14" t="s">
        <v>125</v>
      </c>
      <c r="AU1073" s="14" t="s">
        <v>72</v>
      </c>
    </row>
    <row r="1074" s="2" customFormat="1" ht="24.15" customHeight="1">
      <c r="A1074" s="35"/>
      <c r="B1074" s="36"/>
      <c r="C1074" s="182" t="s">
        <v>1855</v>
      </c>
      <c r="D1074" s="182" t="s">
        <v>118</v>
      </c>
      <c r="E1074" s="183" t="s">
        <v>1856</v>
      </c>
      <c r="F1074" s="184" t="s">
        <v>1857</v>
      </c>
      <c r="G1074" s="185" t="s">
        <v>132</v>
      </c>
      <c r="H1074" s="186">
        <v>160</v>
      </c>
      <c r="I1074" s="187"/>
      <c r="J1074" s="188">
        <f>ROUND(I1074*H1074,2)</f>
        <v>0</v>
      </c>
      <c r="K1074" s="184" t="s">
        <v>122</v>
      </c>
      <c r="L1074" s="41"/>
      <c r="M1074" s="189" t="s">
        <v>19</v>
      </c>
      <c r="N1074" s="190" t="s">
        <v>43</v>
      </c>
      <c r="O1074" s="81"/>
      <c r="P1074" s="191">
        <f>O1074*H1074</f>
        <v>0</v>
      </c>
      <c r="Q1074" s="191">
        <v>0</v>
      </c>
      <c r="R1074" s="191">
        <f>Q1074*H1074</f>
        <v>0</v>
      </c>
      <c r="S1074" s="191">
        <v>0</v>
      </c>
      <c r="T1074" s="192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193" t="s">
        <v>123</v>
      </c>
      <c r="AT1074" s="193" t="s">
        <v>118</v>
      </c>
      <c r="AU1074" s="193" t="s">
        <v>72</v>
      </c>
      <c r="AY1074" s="14" t="s">
        <v>124</v>
      </c>
      <c r="BE1074" s="194">
        <f>IF(N1074="základní",J1074,0)</f>
        <v>0</v>
      </c>
      <c r="BF1074" s="194">
        <f>IF(N1074="snížená",J1074,0)</f>
        <v>0</v>
      </c>
      <c r="BG1074" s="194">
        <f>IF(N1074="zákl. přenesená",J1074,0)</f>
        <v>0</v>
      </c>
      <c r="BH1074" s="194">
        <f>IF(N1074="sníž. přenesená",J1074,0)</f>
        <v>0</v>
      </c>
      <c r="BI1074" s="194">
        <f>IF(N1074="nulová",J1074,0)</f>
        <v>0</v>
      </c>
      <c r="BJ1074" s="14" t="s">
        <v>79</v>
      </c>
      <c r="BK1074" s="194">
        <f>ROUND(I1074*H1074,2)</f>
        <v>0</v>
      </c>
      <c r="BL1074" s="14" t="s">
        <v>123</v>
      </c>
      <c r="BM1074" s="193" t="s">
        <v>1858</v>
      </c>
    </row>
    <row r="1075" s="2" customFormat="1">
      <c r="A1075" s="35"/>
      <c r="B1075" s="36"/>
      <c r="C1075" s="37"/>
      <c r="D1075" s="195" t="s">
        <v>125</v>
      </c>
      <c r="E1075" s="37"/>
      <c r="F1075" s="196" t="s">
        <v>1857</v>
      </c>
      <c r="G1075" s="37"/>
      <c r="H1075" s="37"/>
      <c r="I1075" s="197"/>
      <c r="J1075" s="37"/>
      <c r="K1075" s="37"/>
      <c r="L1075" s="41"/>
      <c r="M1075" s="198"/>
      <c r="N1075" s="199"/>
      <c r="O1075" s="81"/>
      <c r="P1075" s="81"/>
      <c r="Q1075" s="81"/>
      <c r="R1075" s="81"/>
      <c r="S1075" s="81"/>
      <c r="T1075" s="82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T1075" s="14" t="s">
        <v>125</v>
      </c>
      <c r="AU1075" s="14" t="s">
        <v>72</v>
      </c>
    </row>
    <row r="1076" s="2" customFormat="1" ht="24.15" customHeight="1">
      <c r="A1076" s="35"/>
      <c r="B1076" s="36"/>
      <c r="C1076" s="182" t="s">
        <v>996</v>
      </c>
      <c r="D1076" s="182" t="s">
        <v>118</v>
      </c>
      <c r="E1076" s="183" t="s">
        <v>1859</v>
      </c>
      <c r="F1076" s="184" t="s">
        <v>1860</v>
      </c>
      <c r="G1076" s="185" t="s">
        <v>132</v>
      </c>
      <c r="H1076" s="186">
        <v>160</v>
      </c>
      <c r="I1076" s="187"/>
      <c r="J1076" s="188">
        <f>ROUND(I1076*H1076,2)</f>
        <v>0</v>
      </c>
      <c r="K1076" s="184" t="s">
        <v>122</v>
      </c>
      <c r="L1076" s="41"/>
      <c r="M1076" s="189" t="s">
        <v>19</v>
      </c>
      <c r="N1076" s="190" t="s">
        <v>43</v>
      </c>
      <c r="O1076" s="81"/>
      <c r="P1076" s="191">
        <f>O1076*H1076</f>
        <v>0</v>
      </c>
      <c r="Q1076" s="191">
        <v>0</v>
      </c>
      <c r="R1076" s="191">
        <f>Q1076*H1076</f>
        <v>0</v>
      </c>
      <c r="S1076" s="191">
        <v>0</v>
      </c>
      <c r="T1076" s="192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193" t="s">
        <v>123</v>
      </c>
      <c r="AT1076" s="193" t="s">
        <v>118</v>
      </c>
      <c r="AU1076" s="193" t="s">
        <v>72</v>
      </c>
      <c r="AY1076" s="14" t="s">
        <v>124</v>
      </c>
      <c r="BE1076" s="194">
        <f>IF(N1076="základní",J1076,0)</f>
        <v>0</v>
      </c>
      <c r="BF1076" s="194">
        <f>IF(N1076="snížená",J1076,0)</f>
        <v>0</v>
      </c>
      <c r="BG1076" s="194">
        <f>IF(N1076="zákl. přenesená",J1076,0)</f>
        <v>0</v>
      </c>
      <c r="BH1076" s="194">
        <f>IF(N1076="sníž. přenesená",J1076,0)</f>
        <v>0</v>
      </c>
      <c r="BI1076" s="194">
        <f>IF(N1076="nulová",J1076,0)</f>
        <v>0</v>
      </c>
      <c r="BJ1076" s="14" t="s">
        <v>79</v>
      </c>
      <c r="BK1076" s="194">
        <f>ROUND(I1076*H1076,2)</f>
        <v>0</v>
      </c>
      <c r="BL1076" s="14" t="s">
        <v>123</v>
      </c>
      <c r="BM1076" s="193" t="s">
        <v>1861</v>
      </c>
    </row>
    <row r="1077" s="2" customFormat="1">
      <c r="A1077" s="35"/>
      <c r="B1077" s="36"/>
      <c r="C1077" s="37"/>
      <c r="D1077" s="195" t="s">
        <v>125</v>
      </c>
      <c r="E1077" s="37"/>
      <c r="F1077" s="196" t="s">
        <v>1860</v>
      </c>
      <c r="G1077" s="37"/>
      <c r="H1077" s="37"/>
      <c r="I1077" s="197"/>
      <c r="J1077" s="37"/>
      <c r="K1077" s="37"/>
      <c r="L1077" s="41"/>
      <c r="M1077" s="198"/>
      <c r="N1077" s="199"/>
      <c r="O1077" s="81"/>
      <c r="P1077" s="81"/>
      <c r="Q1077" s="81"/>
      <c r="R1077" s="81"/>
      <c r="S1077" s="81"/>
      <c r="T1077" s="82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T1077" s="14" t="s">
        <v>125</v>
      </c>
      <c r="AU1077" s="14" t="s">
        <v>72</v>
      </c>
    </row>
    <row r="1078" s="2" customFormat="1" ht="24.15" customHeight="1">
      <c r="A1078" s="35"/>
      <c r="B1078" s="36"/>
      <c r="C1078" s="182" t="s">
        <v>1862</v>
      </c>
      <c r="D1078" s="182" t="s">
        <v>118</v>
      </c>
      <c r="E1078" s="183" t="s">
        <v>1863</v>
      </c>
      <c r="F1078" s="184" t="s">
        <v>1864</v>
      </c>
      <c r="G1078" s="185" t="s">
        <v>132</v>
      </c>
      <c r="H1078" s="186">
        <v>160</v>
      </c>
      <c r="I1078" s="187"/>
      <c r="J1078" s="188">
        <f>ROUND(I1078*H1078,2)</f>
        <v>0</v>
      </c>
      <c r="K1078" s="184" t="s">
        <v>122</v>
      </c>
      <c r="L1078" s="41"/>
      <c r="M1078" s="189" t="s">
        <v>19</v>
      </c>
      <c r="N1078" s="190" t="s">
        <v>43</v>
      </c>
      <c r="O1078" s="81"/>
      <c r="P1078" s="191">
        <f>O1078*H1078</f>
        <v>0</v>
      </c>
      <c r="Q1078" s="191">
        <v>0</v>
      </c>
      <c r="R1078" s="191">
        <f>Q1078*H1078</f>
        <v>0</v>
      </c>
      <c r="S1078" s="191">
        <v>0</v>
      </c>
      <c r="T1078" s="192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93" t="s">
        <v>123</v>
      </c>
      <c r="AT1078" s="193" t="s">
        <v>118</v>
      </c>
      <c r="AU1078" s="193" t="s">
        <v>72</v>
      </c>
      <c r="AY1078" s="14" t="s">
        <v>124</v>
      </c>
      <c r="BE1078" s="194">
        <f>IF(N1078="základní",J1078,0)</f>
        <v>0</v>
      </c>
      <c r="BF1078" s="194">
        <f>IF(N1078="snížená",J1078,0)</f>
        <v>0</v>
      </c>
      <c r="BG1078" s="194">
        <f>IF(N1078="zákl. přenesená",J1078,0)</f>
        <v>0</v>
      </c>
      <c r="BH1078" s="194">
        <f>IF(N1078="sníž. přenesená",J1078,0)</f>
        <v>0</v>
      </c>
      <c r="BI1078" s="194">
        <f>IF(N1078="nulová",J1078,0)</f>
        <v>0</v>
      </c>
      <c r="BJ1078" s="14" t="s">
        <v>79</v>
      </c>
      <c r="BK1078" s="194">
        <f>ROUND(I1078*H1078,2)</f>
        <v>0</v>
      </c>
      <c r="BL1078" s="14" t="s">
        <v>123</v>
      </c>
      <c r="BM1078" s="193" t="s">
        <v>1865</v>
      </c>
    </row>
    <row r="1079" s="2" customFormat="1">
      <c r="A1079" s="35"/>
      <c r="B1079" s="36"/>
      <c r="C1079" s="37"/>
      <c r="D1079" s="195" t="s">
        <v>125</v>
      </c>
      <c r="E1079" s="37"/>
      <c r="F1079" s="196" t="s">
        <v>1864</v>
      </c>
      <c r="G1079" s="37"/>
      <c r="H1079" s="37"/>
      <c r="I1079" s="197"/>
      <c r="J1079" s="37"/>
      <c r="K1079" s="37"/>
      <c r="L1079" s="41"/>
      <c r="M1079" s="198"/>
      <c r="N1079" s="199"/>
      <c r="O1079" s="81"/>
      <c r="P1079" s="81"/>
      <c r="Q1079" s="81"/>
      <c r="R1079" s="81"/>
      <c r="S1079" s="81"/>
      <c r="T1079" s="82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T1079" s="14" t="s">
        <v>125</v>
      </c>
      <c r="AU1079" s="14" t="s">
        <v>72</v>
      </c>
    </row>
    <row r="1080" s="2" customFormat="1" ht="24.15" customHeight="1">
      <c r="A1080" s="35"/>
      <c r="B1080" s="36"/>
      <c r="C1080" s="182" t="s">
        <v>1000</v>
      </c>
      <c r="D1080" s="182" t="s">
        <v>118</v>
      </c>
      <c r="E1080" s="183" t="s">
        <v>1866</v>
      </c>
      <c r="F1080" s="184" t="s">
        <v>1867</v>
      </c>
      <c r="G1080" s="185" t="s">
        <v>132</v>
      </c>
      <c r="H1080" s="186">
        <v>160</v>
      </c>
      <c r="I1080" s="187"/>
      <c r="J1080" s="188">
        <f>ROUND(I1080*H1080,2)</f>
        <v>0</v>
      </c>
      <c r="K1080" s="184" t="s">
        <v>122</v>
      </c>
      <c r="L1080" s="41"/>
      <c r="M1080" s="189" t="s">
        <v>19</v>
      </c>
      <c r="N1080" s="190" t="s">
        <v>43</v>
      </c>
      <c r="O1080" s="81"/>
      <c r="P1080" s="191">
        <f>O1080*H1080</f>
        <v>0</v>
      </c>
      <c r="Q1080" s="191">
        <v>0</v>
      </c>
      <c r="R1080" s="191">
        <f>Q1080*H1080</f>
        <v>0</v>
      </c>
      <c r="S1080" s="191">
        <v>0</v>
      </c>
      <c r="T1080" s="192">
        <f>S1080*H1080</f>
        <v>0</v>
      </c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R1080" s="193" t="s">
        <v>123</v>
      </c>
      <c r="AT1080" s="193" t="s">
        <v>118</v>
      </c>
      <c r="AU1080" s="193" t="s">
        <v>72</v>
      </c>
      <c r="AY1080" s="14" t="s">
        <v>124</v>
      </c>
      <c r="BE1080" s="194">
        <f>IF(N1080="základní",J1080,0)</f>
        <v>0</v>
      </c>
      <c r="BF1080" s="194">
        <f>IF(N1080="snížená",J1080,0)</f>
        <v>0</v>
      </c>
      <c r="BG1080" s="194">
        <f>IF(N1080="zákl. přenesená",J1080,0)</f>
        <v>0</v>
      </c>
      <c r="BH1080" s="194">
        <f>IF(N1080="sníž. přenesená",J1080,0)</f>
        <v>0</v>
      </c>
      <c r="BI1080" s="194">
        <f>IF(N1080="nulová",J1080,0)</f>
        <v>0</v>
      </c>
      <c r="BJ1080" s="14" t="s">
        <v>79</v>
      </c>
      <c r="BK1080" s="194">
        <f>ROUND(I1080*H1080,2)</f>
        <v>0</v>
      </c>
      <c r="BL1080" s="14" t="s">
        <v>123</v>
      </c>
      <c r="BM1080" s="193" t="s">
        <v>1868</v>
      </c>
    </row>
    <row r="1081" s="2" customFormat="1">
      <c r="A1081" s="35"/>
      <c r="B1081" s="36"/>
      <c r="C1081" s="37"/>
      <c r="D1081" s="195" t="s">
        <v>125</v>
      </c>
      <c r="E1081" s="37"/>
      <c r="F1081" s="196" t="s">
        <v>1867</v>
      </c>
      <c r="G1081" s="37"/>
      <c r="H1081" s="37"/>
      <c r="I1081" s="197"/>
      <c r="J1081" s="37"/>
      <c r="K1081" s="37"/>
      <c r="L1081" s="41"/>
      <c r="M1081" s="198"/>
      <c r="N1081" s="199"/>
      <c r="O1081" s="81"/>
      <c r="P1081" s="81"/>
      <c r="Q1081" s="81"/>
      <c r="R1081" s="81"/>
      <c r="S1081" s="81"/>
      <c r="T1081" s="82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T1081" s="14" t="s">
        <v>125</v>
      </c>
      <c r="AU1081" s="14" t="s">
        <v>72</v>
      </c>
    </row>
    <row r="1082" s="2" customFormat="1" ht="16.5" customHeight="1">
      <c r="A1082" s="35"/>
      <c r="B1082" s="36"/>
      <c r="C1082" s="182" t="s">
        <v>1869</v>
      </c>
      <c r="D1082" s="182" t="s">
        <v>118</v>
      </c>
      <c r="E1082" s="183" t="s">
        <v>1870</v>
      </c>
      <c r="F1082" s="184" t="s">
        <v>1871</v>
      </c>
      <c r="G1082" s="185" t="s">
        <v>132</v>
      </c>
      <c r="H1082" s="186">
        <v>160</v>
      </c>
      <c r="I1082" s="187"/>
      <c r="J1082" s="188">
        <f>ROUND(I1082*H1082,2)</f>
        <v>0</v>
      </c>
      <c r="K1082" s="184" t="s">
        <v>122</v>
      </c>
      <c r="L1082" s="41"/>
      <c r="M1082" s="189" t="s">
        <v>19</v>
      </c>
      <c r="N1082" s="190" t="s">
        <v>43</v>
      </c>
      <c r="O1082" s="81"/>
      <c r="P1082" s="191">
        <f>O1082*H1082</f>
        <v>0</v>
      </c>
      <c r="Q1082" s="191">
        <v>0</v>
      </c>
      <c r="R1082" s="191">
        <f>Q1082*H1082</f>
        <v>0</v>
      </c>
      <c r="S1082" s="191">
        <v>0</v>
      </c>
      <c r="T1082" s="192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193" t="s">
        <v>123</v>
      </c>
      <c r="AT1082" s="193" t="s">
        <v>118</v>
      </c>
      <c r="AU1082" s="193" t="s">
        <v>72</v>
      </c>
      <c r="AY1082" s="14" t="s">
        <v>124</v>
      </c>
      <c r="BE1082" s="194">
        <f>IF(N1082="základní",J1082,0)</f>
        <v>0</v>
      </c>
      <c r="BF1082" s="194">
        <f>IF(N1082="snížená",J1082,0)</f>
        <v>0</v>
      </c>
      <c r="BG1082" s="194">
        <f>IF(N1082="zákl. přenesená",J1082,0)</f>
        <v>0</v>
      </c>
      <c r="BH1082" s="194">
        <f>IF(N1082="sníž. přenesená",J1082,0)</f>
        <v>0</v>
      </c>
      <c r="BI1082" s="194">
        <f>IF(N1082="nulová",J1082,0)</f>
        <v>0</v>
      </c>
      <c r="BJ1082" s="14" t="s">
        <v>79</v>
      </c>
      <c r="BK1082" s="194">
        <f>ROUND(I1082*H1082,2)</f>
        <v>0</v>
      </c>
      <c r="BL1082" s="14" t="s">
        <v>123</v>
      </c>
      <c r="BM1082" s="193" t="s">
        <v>1872</v>
      </c>
    </row>
    <row r="1083" s="2" customFormat="1">
      <c r="A1083" s="35"/>
      <c r="B1083" s="36"/>
      <c r="C1083" s="37"/>
      <c r="D1083" s="195" t="s">
        <v>125</v>
      </c>
      <c r="E1083" s="37"/>
      <c r="F1083" s="196" t="s">
        <v>1871</v>
      </c>
      <c r="G1083" s="37"/>
      <c r="H1083" s="37"/>
      <c r="I1083" s="197"/>
      <c r="J1083" s="37"/>
      <c r="K1083" s="37"/>
      <c r="L1083" s="41"/>
      <c r="M1083" s="198"/>
      <c r="N1083" s="199"/>
      <c r="O1083" s="81"/>
      <c r="P1083" s="81"/>
      <c r="Q1083" s="81"/>
      <c r="R1083" s="81"/>
      <c r="S1083" s="81"/>
      <c r="T1083" s="82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T1083" s="14" t="s">
        <v>125</v>
      </c>
      <c r="AU1083" s="14" t="s">
        <v>72</v>
      </c>
    </row>
    <row r="1084" s="2" customFormat="1" ht="21.75" customHeight="1">
      <c r="A1084" s="35"/>
      <c r="B1084" s="36"/>
      <c r="C1084" s="182" t="s">
        <v>1003</v>
      </c>
      <c r="D1084" s="182" t="s">
        <v>118</v>
      </c>
      <c r="E1084" s="183" t="s">
        <v>1873</v>
      </c>
      <c r="F1084" s="184" t="s">
        <v>1874</v>
      </c>
      <c r="G1084" s="185" t="s">
        <v>132</v>
      </c>
      <c r="H1084" s="186">
        <v>160</v>
      </c>
      <c r="I1084" s="187"/>
      <c r="J1084" s="188">
        <f>ROUND(I1084*H1084,2)</f>
        <v>0</v>
      </c>
      <c r="K1084" s="184" t="s">
        <v>122</v>
      </c>
      <c r="L1084" s="41"/>
      <c r="M1084" s="189" t="s">
        <v>19</v>
      </c>
      <c r="N1084" s="190" t="s">
        <v>43</v>
      </c>
      <c r="O1084" s="81"/>
      <c r="P1084" s="191">
        <f>O1084*H1084</f>
        <v>0</v>
      </c>
      <c r="Q1084" s="191">
        <v>0</v>
      </c>
      <c r="R1084" s="191">
        <f>Q1084*H1084</f>
        <v>0</v>
      </c>
      <c r="S1084" s="191">
        <v>0</v>
      </c>
      <c r="T1084" s="192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193" t="s">
        <v>123</v>
      </c>
      <c r="AT1084" s="193" t="s">
        <v>118</v>
      </c>
      <c r="AU1084" s="193" t="s">
        <v>72</v>
      </c>
      <c r="AY1084" s="14" t="s">
        <v>124</v>
      </c>
      <c r="BE1084" s="194">
        <f>IF(N1084="základní",J1084,0)</f>
        <v>0</v>
      </c>
      <c r="BF1084" s="194">
        <f>IF(N1084="snížená",J1084,0)</f>
        <v>0</v>
      </c>
      <c r="BG1084" s="194">
        <f>IF(N1084="zákl. přenesená",J1084,0)</f>
        <v>0</v>
      </c>
      <c r="BH1084" s="194">
        <f>IF(N1084="sníž. přenesená",J1084,0)</f>
        <v>0</v>
      </c>
      <c r="BI1084" s="194">
        <f>IF(N1084="nulová",J1084,0)</f>
        <v>0</v>
      </c>
      <c r="BJ1084" s="14" t="s">
        <v>79</v>
      </c>
      <c r="BK1084" s="194">
        <f>ROUND(I1084*H1084,2)</f>
        <v>0</v>
      </c>
      <c r="BL1084" s="14" t="s">
        <v>123</v>
      </c>
      <c r="BM1084" s="193" t="s">
        <v>1875</v>
      </c>
    </row>
    <row r="1085" s="2" customFormat="1">
      <c r="A1085" s="35"/>
      <c r="B1085" s="36"/>
      <c r="C1085" s="37"/>
      <c r="D1085" s="195" t="s">
        <v>125</v>
      </c>
      <c r="E1085" s="37"/>
      <c r="F1085" s="196" t="s">
        <v>1874</v>
      </c>
      <c r="G1085" s="37"/>
      <c r="H1085" s="37"/>
      <c r="I1085" s="197"/>
      <c r="J1085" s="37"/>
      <c r="K1085" s="37"/>
      <c r="L1085" s="41"/>
      <c r="M1085" s="198"/>
      <c r="N1085" s="199"/>
      <c r="O1085" s="81"/>
      <c r="P1085" s="81"/>
      <c r="Q1085" s="81"/>
      <c r="R1085" s="81"/>
      <c r="S1085" s="81"/>
      <c r="T1085" s="82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T1085" s="14" t="s">
        <v>125</v>
      </c>
      <c r="AU1085" s="14" t="s">
        <v>72</v>
      </c>
    </row>
    <row r="1086" s="2" customFormat="1" ht="24.15" customHeight="1">
      <c r="A1086" s="35"/>
      <c r="B1086" s="36"/>
      <c r="C1086" s="182" t="s">
        <v>1876</v>
      </c>
      <c r="D1086" s="182" t="s">
        <v>118</v>
      </c>
      <c r="E1086" s="183" t="s">
        <v>1877</v>
      </c>
      <c r="F1086" s="184" t="s">
        <v>1878</v>
      </c>
      <c r="G1086" s="185" t="s">
        <v>132</v>
      </c>
      <c r="H1086" s="186">
        <v>100</v>
      </c>
      <c r="I1086" s="187"/>
      <c r="J1086" s="188">
        <f>ROUND(I1086*H1086,2)</f>
        <v>0</v>
      </c>
      <c r="K1086" s="184" t="s">
        <v>122</v>
      </c>
      <c r="L1086" s="41"/>
      <c r="M1086" s="189" t="s">
        <v>19</v>
      </c>
      <c r="N1086" s="190" t="s">
        <v>43</v>
      </c>
      <c r="O1086" s="81"/>
      <c r="P1086" s="191">
        <f>O1086*H1086</f>
        <v>0</v>
      </c>
      <c r="Q1086" s="191">
        <v>0</v>
      </c>
      <c r="R1086" s="191">
        <f>Q1086*H1086</f>
        <v>0</v>
      </c>
      <c r="S1086" s="191">
        <v>0</v>
      </c>
      <c r="T1086" s="192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193" t="s">
        <v>123</v>
      </c>
      <c r="AT1086" s="193" t="s">
        <v>118</v>
      </c>
      <c r="AU1086" s="193" t="s">
        <v>72</v>
      </c>
      <c r="AY1086" s="14" t="s">
        <v>124</v>
      </c>
      <c r="BE1086" s="194">
        <f>IF(N1086="základní",J1086,0)</f>
        <v>0</v>
      </c>
      <c r="BF1086" s="194">
        <f>IF(N1086="snížená",J1086,0)</f>
        <v>0</v>
      </c>
      <c r="BG1086" s="194">
        <f>IF(N1086="zákl. přenesená",J1086,0)</f>
        <v>0</v>
      </c>
      <c r="BH1086" s="194">
        <f>IF(N1086="sníž. přenesená",J1086,0)</f>
        <v>0</v>
      </c>
      <c r="BI1086" s="194">
        <f>IF(N1086="nulová",J1086,0)</f>
        <v>0</v>
      </c>
      <c r="BJ1086" s="14" t="s">
        <v>79</v>
      </c>
      <c r="BK1086" s="194">
        <f>ROUND(I1086*H1086,2)</f>
        <v>0</v>
      </c>
      <c r="BL1086" s="14" t="s">
        <v>123</v>
      </c>
      <c r="BM1086" s="193" t="s">
        <v>1879</v>
      </c>
    </row>
    <row r="1087" s="2" customFormat="1">
      <c r="A1087" s="35"/>
      <c r="B1087" s="36"/>
      <c r="C1087" s="37"/>
      <c r="D1087" s="195" t="s">
        <v>125</v>
      </c>
      <c r="E1087" s="37"/>
      <c r="F1087" s="196" t="s">
        <v>1878</v>
      </c>
      <c r="G1087" s="37"/>
      <c r="H1087" s="37"/>
      <c r="I1087" s="197"/>
      <c r="J1087" s="37"/>
      <c r="K1087" s="37"/>
      <c r="L1087" s="41"/>
      <c r="M1087" s="198"/>
      <c r="N1087" s="199"/>
      <c r="O1087" s="81"/>
      <c r="P1087" s="81"/>
      <c r="Q1087" s="81"/>
      <c r="R1087" s="81"/>
      <c r="S1087" s="81"/>
      <c r="T1087" s="82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T1087" s="14" t="s">
        <v>125</v>
      </c>
      <c r="AU1087" s="14" t="s">
        <v>72</v>
      </c>
    </row>
    <row r="1088" s="2" customFormat="1" ht="24.15" customHeight="1">
      <c r="A1088" s="35"/>
      <c r="B1088" s="36"/>
      <c r="C1088" s="182" t="s">
        <v>1007</v>
      </c>
      <c r="D1088" s="182" t="s">
        <v>118</v>
      </c>
      <c r="E1088" s="183" t="s">
        <v>1880</v>
      </c>
      <c r="F1088" s="184" t="s">
        <v>1881</v>
      </c>
      <c r="G1088" s="185" t="s">
        <v>132</v>
      </c>
      <c r="H1088" s="186">
        <v>160</v>
      </c>
      <c r="I1088" s="187"/>
      <c r="J1088" s="188">
        <f>ROUND(I1088*H1088,2)</f>
        <v>0</v>
      </c>
      <c r="K1088" s="184" t="s">
        <v>122</v>
      </c>
      <c r="L1088" s="41"/>
      <c r="M1088" s="189" t="s">
        <v>19</v>
      </c>
      <c r="N1088" s="190" t="s">
        <v>43</v>
      </c>
      <c r="O1088" s="81"/>
      <c r="P1088" s="191">
        <f>O1088*H1088</f>
        <v>0</v>
      </c>
      <c r="Q1088" s="191">
        <v>0</v>
      </c>
      <c r="R1088" s="191">
        <f>Q1088*H1088</f>
        <v>0</v>
      </c>
      <c r="S1088" s="191">
        <v>0</v>
      </c>
      <c r="T1088" s="192">
        <f>S1088*H1088</f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193" t="s">
        <v>123</v>
      </c>
      <c r="AT1088" s="193" t="s">
        <v>118</v>
      </c>
      <c r="AU1088" s="193" t="s">
        <v>72</v>
      </c>
      <c r="AY1088" s="14" t="s">
        <v>124</v>
      </c>
      <c r="BE1088" s="194">
        <f>IF(N1088="základní",J1088,0)</f>
        <v>0</v>
      </c>
      <c r="BF1088" s="194">
        <f>IF(N1088="snížená",J1088,0)</f>
        <v>0</v>
      </c>
      <c r="BG1088" s="194">
        <f>IF(N1088="zákl. přenesená",J1088,0)</f>
        <v>0</v>
      </c>
      <c r="BH1088" s="194">
        <f>IF(N1088="sníž. přenesená",J1088,0)</f>
        <v>0</v>
      </c>
      <c r="BI1088" s="194">
        <f>IF(N1088="nulová",J1088,0)</f>
        <v>0</v>
      </c>
      <c r="BJ1088" s="14" t="s">
        <v>79</v>
      </c>
      <c r="BK1088" s="194">
        <f>ROUND(I1088*H1088,2)</f>
        <v>0</v>
      </c>
      <c r="BL1088" s="14" t="s">
        <v>123</v>
      </c>
      <c r="BM1088" s="193" t="s">
        <v>1882</v>
      </c>
    </row>
    <row r="1089" s="2" customFormat="1">
      <c r="A1089" s="35"/>
      <c r="B1089" s="36"/>
      <c r="C1089" s="37"/>
      <c r="D1089" s="195" t="s">
        <v>125</v>
      </c>
      <c r="E1089" s="37"/>
      <c r="F1089" s="196" t="s">
        <v>1881</v>
      </c>
      <c r="G1089" s="37"/>
      <c r="H1089" s="37"/>
      <c r="I1089" s="197"/>
      <c r="J1089" s="37"/>
      <c r="K1089" s="37"/>
      <c r="L1089" s="41"/>
      <c r="M1089" s="198"/>
      <c r="N1089" s="199"/>
      <c r="O1089" s="81"/>
      <c r="P1089" s="81"/>
      <c r="Q1089" s="81"/>
      <c r="R1089" s="81"/>
      <c r="S1089" s="81"/>
      <c r="T1089" s="82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T1089" s="14" t="s">
        <v>125</v>
      </c>
      <c r="AU1089" s="14" t="s">
        <v>72</v>
      </c>
    </row>
    <row r="1090" s="2" customFormat="1" ht="24.15" customHeight="1">
      <c r="A1090" s="35"/>
      <c r="B1090" s="36"/>
      <c r="C1090" s="182" t="s">
        <v>1883</v>
      </c>
      <c r="D1090" s="182" t="s">
        <v>118</v>
      </c>
      <c r="E1090" s="183" t="s">
        <v>1884</v>
      </c>
      <c r="F1090" s="184" t="s">
        <v>1885</v>
      </c>
      <c r="G1090" s="185" t="s">
        <v>132</v>
      </c>
      <c r="H1090" s="186">
        <v>160</v>
      </c>
      <c r="I1090" s="187"/>
      <c r="J1090" s="188">
        <f>ROUND(I1090*H1090,2)</f>
        <v>0</v>
      </c>
      <c r="K1090" s="184" t="s">
        <v>122</v>
      </c>
      <c r="L1090" s="41"/>
      <c r="M1090" s="189" t="s">
        <v>19</v>
      </c>
      <c r="N1090" s="190" t="s">
        <v>43</v>
      </c>
      <c r="O1090" s="81"/>
      <c r="P1090" s="191">
        <f>O1090*H1090</f>
        <v>0</v>
      </c>
      <c r="Q1090" s="191">
        <v>0</v>
      </c>
      <c r="R1090" s="191">
        <f>Q1090*H1090</f>
        <v>0</v>
      </c>
      <c r="S1090" s="191">
        <v>0</v>
      </c>
      <c r="T1090" s="192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93" t="s">
        <v>123</v>
      </c>
      <c r="AT1090" s="193" t="s">
        <v>118</v>
      </c>
      <c r="AU1090" s="193" t="s">
        <v>72</v>
      </c>
      <c r="AY1090" s="14" t="s">
        <v>124</v>
      </c>
      <c r="BE1090" s="194">
        <f>IF(N1090="základní",J1090,0)</f>
        <v>0</v>
      </c>
      <c r="BF1090" s="194">
        <f>IF(N1090="snížená",J1090,0)</f>
        <v>0</v>
      </c>
      <c r="BG1090" s="194">
        <f>IF(N1090="zákl. přenesená",J1090,0)</f>
        <v>0</v>
      </c>
      <c r="BH1090" s="194">
        <f>IF(N1090="sníž. přenesená",J1090,0)</f>
        <v>0</v>
      </c>
      <c r="BI1090" s="194">
        <f>IF(N1090="nulová",J1090,0)</f>
        <v>0</v>
      </c>
      <c r="BJ1090" s="14" t="s">
        <v>79</v>
      </c>
      <c r="BK1090" s="194">
        <f>ROUND(I1090*H1090,2)</f>
        <v>0</v>
      </c>
      <c r="BL1090" s="14" t="s">
        <v>123</v>
      </c>
      <c r="BM1090" s="193" t="s">
        <v>1886</v>
      </c>
    </row>
    <row r="1091" s="2" customFormat="1">
      <c r="A1091" s="35"/>
      <c r="B1091" s="36"/>
      <c r="C1091" s="37"/>
      <c r="D1091" s="195" t="s">
        <v>125</v>
      </c>
      <c r="E1091" s="37"/>
      <c r="F1091" s="196" t="s">
        <v>1885</v>
      </c>
      <c r="G1091" s="37"/>
      <c r="H1091" s="37"/>
      <c r="I1091" s="197"/>
      <c r="J1091" s="37"/>
      <c r="K1091" s="37"/>
      <c r="L1091" s="41"/>
      <c r="M1091" s="198"/>
      <c r="N1091" s="199"/>
      <c r="O1091" s="81"/>
      <c r="P1091" s="81"/>
      <c r="Q1091" s="81"/>
      <c r="R1091" s="81"/>
      <c r="S1091" s="81"/>
      <c r="T1091" s="82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T1091" s="14" t="s">
        <v>125</v>
      </c>
      <c r="AU1091" s="14" t="s">
        <v>72</v>
      </c>
    </row>
    <row r="1092" s="2" customFormat="1" ht="24.15" customHeight="1">
      <c r="A1092" s="35"/>
      <c r="B1092" s="36"/>
      <c r="C1092" s="182" t="s">
        <v>1010</v>
      </c>
      <c r="D1092" s="182" t="s">
        <v>118</v>
      </c>
      <c r="E1092" s="183" t="s">
        <v>1887</v>
      </c>
      <c r="F1092" s="184" t="s">
        <v>1888</v>
      </c>
      <c r="G1092" s="185" t="s">
        <v>132</v>
      </c>
      <c r="H1092" s="186">
        <v>160</v>
      </c>
      <c r="I1092" s="187"/>
      <c r="J1092" s="188">
        <f>ROUND(I1092*H1092,2)</f>
        <v>0</v>
      </c>
      <c r="K1092" s="184" t="s">
        <v>122</v>
      </c>
      <c r="L1092" s="41"/>
      <c r="M1092" s="189" t="s">
        <v>19</v>
      </c>
      <c r="N1092" s="190" t="s">
        <v>43</v>
      </c>
      <c r="O1092" s="81"/>
      <c r="P1092" s="191">
        <f>O1092*H1092</f>
        <v>0</v>
      </c>
      <c r="Q1092" s="191">
        <v>0</v>
      </c>
      <c r="R1092" s="191">
        <f>Q1092*H1092</f>
        <v>0</v>
      </c>
      <c r="S1092" s="191">
        <v>0</v>
      </c>
      <c r="T1092" s="192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193" t="s">
        <v>123</v>
      </c>
      <c r="AT1092" s="193" t="s">
        <v>118</v>
      </c>
      <c r="AU1092" s="193" t="s">
        <v>72</v>
      </c>
      <c r="AY1092" s="14" t="s">
        <v>124</v>
      </c>
      <c r="BE1092" s="194">
        <f>IF(N1092="základní",J1092,0)</f>
        <v>0</v>
      </c>
      <c r="BF1092" s="194">
        <f>IF(N1092="snížená",J1092,0)</f>
        <v>0</v>
      </c>
      <c r="BG1092" s="194">
        <f>IF(N1092="zákl. přenesená",J1092,0)</f>
        <v>0</v>
      </c>
      <c r="BH1092" s="194">
        <f>IF(N1092="sníž. přenesená",J1092,0)</f>
        <v>0</v>
      </c>
      <c r="BI1092" s="194">
        <f>IF(N1092="nulová",J1092,0)</f>
        <v>0</v>
      </c>
      <c r="BJ1092" s="14" t="s">
        <v>79</v>
      </c>
      <c r="BK1092" s="194">
        <f>ROUND(I1092*H1092,2)</f>
        <v>0</v>
      </c>
      <c r="BL1092" s="14" t="s">
        <v>123</v>
      </c>
      <c r="BM1092" s="193" t="s">
        <v>1889</v>
      </c>
    </row>
    <row r="1093" s="2" customFormat="1">
      <c r="A1093" s="35"/>
      <c r="B1093" s="36"/>
      <c r="C1093" s="37"/>
      <c r="D1093" s="195" t="s">
        <v>125</v>
      </c>
      <c r="E1093" s="37"/>
      <c r="F1093" s="196" t="s">
        <v>1888</v>
      </c>
      <c r="G1093" s="37"/>
      <c r="H1093" s="37"/>
      <c r="I1093" s="197"/>
      <c r="J1093" s="37"/>
      <c r="K1093" s="37"/>
      <c r="L1093" s="41"/>
      <c r="M1093" s="198"/>
      <c r="N1093" s="199"/>
      <c r="O1093" s="81"/>
      <c r="P1093" s="81"/>
      <c r="Q1093" s="81"/>
      <c r="R1093" s="81"/>
      <c r="S1093" s="81"/>
      <c r="T1093" s="82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T1093" s="14" t="s">
        <v>125</v>
      </c>
      <c r="AU1093" s="14" t="s">
        <v>72</v>
      </c>
    </row>
    <row r="1094" s="2" customFormat="1" ht="24.15" customHeight="1">
      <c r="A1094" s="35"/>
      <c r="B1094" s="36"/>
      <c r="C1094" s="182" t="s">
        <v>1890</v>
      </c>
      <c r="D1094" s="182" t="s">
        <v>118</v>
      </c>
      <c r="E1094" s="183" t="s">
        <v>1891</v>
      </c>
      <c r="F1094" s="184" t="s">
        <v>1892</v>
      </c>
      <c r="G1094" s="185" t="s">
        <v>132</v>
      </c>
      <c r="H1094" s="186">
        <v>80</v>
      </c>
      <c r="I1094" s="187"/>
      <c r="J1094" s="188">
        <f>ROUND(I1094*H1094,2)</f>
        <v>0</v>
      </c>
      <c r="K1094" s="184" t="s">
        <v>122</v>
      </c>
      <c r="L1094" s="41"/>
      <c r="M1094" s="189" t="s">
        <v>19</v>
      </c>
      <c r="N1094" s="190" t="s">
        <v>43</v>
      </c>
      <c r="O1094" s="81"/>
      <c r="P1094" s="191">
        <f>O1094*H1094</f>
        <v>0</v>
      </c>
      <c r="Q1094" s="191">
        <v>0</v>
      </c>
      <c r="R1094" s="191">
        <f>Q1094*H1094</f>
        <v>0</v>
      </c>
      <c r="S1094" s="191">
        <v>0</v>
      </c>
      <c r="T1094" s="192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193" t="s">
        <v>123</v>
      </c>
      <c r="AT1094" s="193" t="s">
        <v>118</v>
      </c>
      <c r="AU1094" s="193" t="s">
        <v>72</v>
      </c>
      <c r="AY1094" s="14" t="s">
        <v>124</v>
      </c>
      <c r="BE1094" s="194">
        <f>IF(N1094="základní",J1094,0)</f>
        <v>0</v>
      </c>
      <c r="BF1094" s="194">
        <f>IF(N1094="snížená",J1094,0)</f>
        <v>0</v>
      </c>
      <c r="BG1094" s="194">
        <f>IF(N1094="zákl. přenesená",J1094,0)</f>
        <v>0</v>
      </c>
      <c r="BH1094" s="194">
        <f>IF(N1094="sníž. přenesená",J1094,0)</f>
        <v>0</v>
      </c>
      <c r="BI1094" s="194">
        <f>IF(N1094="nulová",J1094,0)</f>
        <v>0</v>
      </c>
      <c r="BJ1094" s="14" t="s">
        <v>79</v>
      </c>
      <c r="BK1094" s="194">
        <f>ROUND(I1094*H1094,2)</f>
        <v>0</v>
      </c>
      <c r="BL1094" s="14" t="s">
        <v>123</v>
      </c>
      <c r="BM1094" s="193" t="s">
        <v>1893</v>
      </c>
    </row>
    <row r="1095" s="2" customFormat="1">
      <c r="A1095" s="35"/>
      <c r="B1095" s="36"/>
      <c r="C1095" s="37"/>
      <c r="D1095" s="195" t="s">
        <v>125</v>
      </c>
      <c r="E1095" s="37"/>
      <c r="F1095" s="196" t="s">
        <v>1892</v>
      </c>
      <c r="G1095" s="37"/>
      <c r="H1095" s="37"/>
      <c r="I1095" s="197"/>
      <c r="J1095" s="37"/>
      <c r="K1095" s="37"/>
      <c r="L1095" s="41"/>
      <c r="M1095" s="198"/>
      <c r="N1095" s="199"/>
      <c r="O1095" s="81"/>
      <c r="P1095" s="81"/>
      <c r="Q1095" s="81"/>
      <c r="R1095" s="81"/>
      <c r="S1095" s="81"/>
      <c r="T1095" s="82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T1095" s="14" t="s">
        <v>125</v>
      </c>
      <c r="AU1095" s="14" t="s">
        <v>72</v>
      </c>
    </row>
    <row r="1096" s="2" customFormat="1" ht="24.15" customHeight="1">
      <c r="A1096" s="35"/>
      <c r="B1096" s="36"/>
      <c r="C1096" s="182" t="s">
        <v>1014</v>
      </c>
      <c r="D1096" s="182" t="s">
        <v>118</v>
      </c>
      <c r="E1096" s="183" t="s">
        <v>1894</v>
      </c>
      <c r="F1096" s="184" t="s">
        <v>1895</v>
      </c>
      <c r="G1096" s="185" t="s">
        <v>132</v>
      </c>
      <c r="H1096" s="186">
        <v>80</v>
      </c>
      <c r="I1096" s="187"/>
      <c r="J1096" s="188">
        <f>ROUND(I1096*H1096,2)</f>
        <v>0</v>
      </c>
      <c r="K1096" s="184" t="s">
        <v>122</v>
      </c>
      <c r="L1096" s="41"/>
      <c r="M1096" s="189" t="s">
        <v>19</v>
      </c>
      <c r="N1096" s="190" t="s">
        <v>43</v>
      </c>
      <c r="O1096" s="81"/>
      <c r="P1096" s="191">
        <f>O1096*H1096</f>
        <v>0</v>
      </c>
      <c r="Q1096" s="191">
        <v>0</v>
      </c>
      <c r="R1096" s="191">
        <f>Q1096*H1096</f>
        <v>0</v>
      </c>
      <c r="S1096" s="191">
        <v>0</v>
      </c>
      <c r="T1096" s="192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93" t="s">
        <v>123</v>
      </c>
      <c r="AT1096" s="193" t="s">
        <v>118</v>
      </c>
      <c r="AU1096" s="193" t="s">
        <v>72</v>
      </c>
      <c r="AY1096" s="14" t="s">
        <v>124</v>
      </c>
      <c r="BE1096" s="194">
        <f>IF(N1096="základní",J1096,0)</f>
        <v>0</v>
      </c>
      <c r="BF1096" s="194">
        <f>IF(N1096="snížená",J1096,0)</f>
        <v>0</v>
      </c>
      <c r="BG1096" s="194">
        <f>IF(N1096="zákl. přenesená",J1096,0)</f>
        <v>0</v>
      </c>
      <c r="BH1096" s="194">
        <f>IF(N1096="sníž. přenesená",J1096,0)</f>
        <v>0</v>
      </c>
      <c r="BI1096" s="194">
        <f>IF(N1096="nulová",J1096,0)</f>
        <v>0</v>
      </c>
      <c r="BJ1096" s="14" t="s">
        <v>79</v>
      </c>
      <c r="BK1096" s="194">
        <f>ROUND(I1096*H1096,2)</f>
        <v>0</v>
      </c>
      <c r="BL1096" s="14" t="s">
        <v>123</v>
      </c>
      <c r="BM1096" s="193" t="s">
        <v>1896</v>
      </c>
    </row>
    <row r="1097" s="2" customFormat="1">
      <c r="A1097" s="35"/>
      <c r="B1097" s="36"/>
      <c r="C1097" s="37"/>
      <c r="D1097" s="195" t="s">
        <v>125</v>
      </c>
      <c r="E1097" s="37"/>
      <c r="F1097" s="196" t="s">
        <v>1895</v>
      </c>
      <c r="G1097" s="37"/>
      <c r="H1097" s="37"/>
      <c r="I1097" s="197"/>
      <c r="J1097" s="37"/>
      <c r="K1097" s="37"/>
      <c r="L1097" s="41"/>
      <c r="M1097" s="198"/>
      <c r="N1097" s="199"/>
      <c r="O1097" s="81"/>
      <c r="P1097" s="81"/>
      <c r="Q1097" s="81"/>
      <c r="R1097" s="81"/>
      <c r="S1097" s="81"/>
      <c r="T1097" s="82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T1097" s="14" t="s">
        <v>125</v>
      </c>
      <c r="AU1097" s="14" t="s">
        <v>72</v>
      </c>
    </row>
    <row r="1098" s="2" customFormat="1" ht="24.15" customHeight="1">
      <c r="A1098" s="35"/>
      <c r="B1098" s="36"/>
      <c r="C1098" s="182" t="s">
        <v>1897</v>
      </c>
      <c r="D1098" s="182" t="s">
        <v>118</v>
      </c>
      <c r="E1098" s="183" t="s">
        <v>1898</v>
      </c>
      <c r="F1098" s="184" t="s">
        <v>1899</v>
      </c>
      <c r="G1098" s="185" t="s">
        <v>132</v>
      </c>
      <c r="H1098" s="186">
        <v>80</v>
      </c>
      <c r="I1098" s="187"/>
      <c r="J1098" s="188">
        <f>ROUND(I1098*H1098,2)</f>
        <v>0</v>
      </c>
      <c r="K1098" s="184" t="s">
        <v>122</v>
      </c>
      <c r="L1098" s="41"/>
      <c r="M1098" s="189" t="s">
        <v>19</v>
      </c>
      <c r="N1098" s="190" t="s">
        <v>43</v>
      </c>
      <c r="O1098" s="81"/>
      <c r="P1098" s="191">
        <f>O1098*H1098</f>
        <v>0</v>
      </c>
      <c r="Q1098" s="191">
        <v>0</v>
      </c>
      <c r="R1098" s="191">
        <f>Q1098*H1098</f>
        <v>0</v>
      </c>
      <c r="S1098" s="191">
        <v>0</v>
      </c>
      <c r="T1098" s="192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193" t="s">
        <v>123</v>
      </c>
      <c r="AT1098" s="193" t="s">
        <v>118</v>
      </c>
      <c r="AU1098" s="193" t="s">
        <v>72</v>
      </c>
      <c r="AY1098" s="14" t="s">
        <v>124</v>
      </c>
      <c r="BE1098" s="194">
        <f>IF(N1098="základní",J1098,0)</f>
        <v>0</v>
      </c>
      <c r="BF1098" s="194">
        <f>IF(N1098="snížená",J1098,0)</f>
        <v>0</v>
      </c>
      <c r="BG1098" s="194">
        <f>IF(N1098="zákl. přenesená",J1098,0)</f>
        <v>0</v>
      </c>
      <c r="BH1098" s="194">
        <f>IF(N1098="sníž. přenesená",J1098,0)</f>
        <v>0</v>
      </c>
      <c r="BI1098" s="194">
        <f>IF(N1098="nulová",J1098,0)</f>
        <v>0</v>
      </c>
      <c r="BJ1098" s="14" t="s">
        <v>79</v>
      </c>
      <c r="BK1098" s="194">
        <f>ROUND(I1098*H1098,2)</f>
        <v>0</v>
      </c>
      <c r="BL1098" s="14" t="s">
        <v>123</v>
      </c>
      <c r="BM1098" s="193" t="s">
        <v>1900</v>
      </c>
    </row>
    <row r="1099" s="2" customFormat="1">
      <c r="A1099" s="35"/>
      <c r="B1099" s="36"/>
      <c r="C1099" s="37"/>
      <c r="D1099" s="195" t="s">
        <v>125</v>
      </c>
      <c r="E1099" s="37"/>
      <c r="F1099" s="196" t="s">
        <v>1899</v>
      </c>
      <c r="G1099" s="37"/>
      <c r="H1099" s="37"/>
      <c r="I1099" s="197"/>
      <c r="J1099" s="37"/>
      <c r="K1099" s="37"/>
      <c r="L1099" s="41"/>
      <c r="M1099" s="198"/>
      <c r="N1099" s="199"/>
      <c r="O1099" s="81"/>
      <c r="P1099" s="81"/>
      <c r="Q1099" s="81"/>
      <c r="R1099" s="81"/>
      <c r="S1099" s="81"/>
      <c r="T1099" s="82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T1099" s="14" t="s">
        <v>125</v>
      </c>
      <c r="AU1099" s="14" t="s">
        <v>72</v>
      </c>
    </row>
    <row r="1100" s="2" customFormat="1" ht="24.15" customHeight="1">
      <c r="A1100" s="35"/>
      <c r="B1100" s="36"/>
      <c r="C1100" s="182" t="s">
        <v>1017</v>
      </c>
      <c r="D1100" s="182" t="s">
        <v>118</v>
      </c>
      <c r="E1100" s="183" t="s">
        <v>1901</v>
      </c>
      <c r="F1100" s="184" t="s">
        <v>1902</v>
      </c>
      <c r="G1100" s="185" t="s">
        <v>132</v>
      </c>
      <c r="H1100" s="186">
        <v>140</v>
      </c>
      <c r="I1100" s="187"/>
      <c r="J1100" s="188">
        <f>ROUND(I1100*H1100,2)</f>
        <v>0</v>
      </c>
      <c r="K1100" s="184" t="s">
        <v>122</v>
      </c>
      <c r="L1100" s="41"/>
      <c r="M1100" s="189" t="s">
        <v>19</v>
      </c>
      <c r="N1100" s="190" t="s">
        <v>43</v>
      </c>
      <c r="O1100" s="81"/>
      <c r="P1100" s="191">
        <f>O1100*H1100</f>
        <v>0</v>
      </c>
      <c r="Q1100" s="191">
        <v>0</v>
      </c>
      <c r="R1100" s="191">
        <f>Q1100*H1100</f>
        <v>0</v>
      </c>
      <c r="S1100" s="191">
        <v>0</v>
      </c>
      <c r="T1100" s="192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193" t="s">
        <v>123</v>
      </c>
      <c r="AT1100" s="193" t="s">
        <v>118</v>
      </c>
      <c r="AU1100" s="193" t="s">
        <v>72</v>
      </c>
      <c r="AY1100" s="14" t="s">
        <v>124</v>
      </c>
      <c r="BE1100" s="194">
        <f>IF(N1100="základní",J1100,0)</f>
        <v>0</v>
      </c>
      <c r="BF1100" s="194">
        <f>IF(N1100="snížená",J1100,0)</f>
        <v>0</v>
      </c>
      <c r="BG1100" s="194">
        <f>IF(N1100="zákl. přenesená",J1100,0)</f>
        <v>0</v>
      </c>
      <c r="BH1100" s="194">
        <f>IF(N1100="sníž. přenesená",J1100,0)</f>
        <v>0</v>
      </c>
      <c r="BI1100" s="194">
        <f>IF(N1100="nulová",J1100,0)</f>
        <v>0</v>
      </c>
      <c r="BJ1100" s="14" t="s">
        <v>79</v>
      </c>
      <c r="BK1100" s="194">
        <f>ROUND(I1100*H1100,2)</f>
        <v>0</v>
      </c>
      <c r="BL1100" s="14" t="s">
        <v>123</v>
      </c>
      <c r="BM1100" s="193" t="s">
        <v>1903</v>
      </c>
    </row>
    <row r="1101" s="2" customFormat="1">
      <c r="A1101" s="35"/>
      <c r="B1101" s="36"/>
      <c r="C1101" s="37"/>
      <c r="D1101" s="195" t="s">
        <v>125</v>
      </c>
      <c r="E1101" s="37"/>
      <c r="F1101" s="196" t="s">
        <v>1902</v>
      </c>
      <c r="G1101" s="37"/>
      <c r="H1101" s="37"/>
      <c r="I1101" s="197"/>
      <c r="J1101" s="37"/>
      <c r="K1101" s="37"/>
      <c r="L1101" s="41"/>
      <c r="M1101" s="198"/>
      <c r="N1101" s="199"/>
      <c r="O1101" s="81"/>
      <c r="P1101" s="81"/>
      <c r="Q1101" s="81"/>
      <c r="R1101" s="81"/>
      <c r="S1101" s="81"/>
      <c r="T1101" s="82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T1101" s="14" t="s">
        <v>125</v>
      </c>
      <c r="AU1101" s="14" t="s">
        <v>72</v>
      </c>
    </row>
    <row r="1102" s="2" customFormat="1" ht="24.15" customHeight="1">
      <c r="A1102" s="35"/>
      <c r="B1102" s="36"/>
      <c r="C1102" s="182" t="s">
        <v>1904</v>
      </c>
      <c r="D1102" s="182" t="s">
        <v>118</v>
      </c>
      <c r="E1102" s="183" t="s">
        <v>1905</v>
      </c>
      <c r="F1102" s="184" t="s">
        <v>1906</v>
      </c>
      <c r="G1102" s="185" t="s">
        <v>132</v>
      </c>
      <c r="H1102" s="186">
        <v>140</v>
      </c>
      <c r="I1102" s="187"/>
      <c r="J1102" s="188">
        <f>ROUND(I1102*H1102,2)</f>
        <v>0</v>
      </c>
      <c r="K1102" s="184" t="s">
        <v>122</v>
      </c>
      <c r="L1102" s="41"/>
      <c r="M1102" s="189" t="s">
        <v>19</v>
      </c>
      <c r="N1102" s="190" t="s">
        <v>43</v>
      </c>
      <c r="O1102" s="81"/>
      <c r="P1102" s="191">
        <f>O1102*H1102</f>
        <v>0</v>
      </c>
      <c r="Q1102" s="191">
        <v>0</v>
      </c>
      <c r="R1102" s="191">
        <f>Q1102*H1102</f>
        <v>0</v>
      </c>
      <c r="S1102" s="191">
        <v>0</v>
      </c>
      <c r="T1102" s="192">
        <f>S1102*H1102</f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193" t="s">
        <v>123</v>
      </c>
      <c r="AT1102" s="193" t="s">
        <v>118</v>
      </c>
      <c r="AU1102" s="193" t="s">
        <v>72</v>
      </c>
      <c r="AY1102" s="14" t="s">
        <v>124</v>
      </c>
      <c r="BE1102" s="194">
        <f>IF(N1102="základní",J1102,0)</f>
        <v>0</v>
      </c>
      <c r="BF1102" s="194">
        <f>IF(N1102="snížená",J1102,0)</f>
        <v>0</v>
      </c>
      <c r="BG1102" s="194">
        <f>IF(N1102="zákl. přenesená",J1102,0)</f>
        <v>0</v>
      </c>
      <c r="BH1102" s="194">
        <f>IF(N1102="sníž. přenesená",J1102,0)</f>
        <v>0</v>
      </c>
      <c r="BI1102" s="194">
        <f>IF(N1102="nulová",J1102,0)</f>
        <v>0</v>
      </c>
      <c r="BJ1102" s="14" t="s">
        <v>79</v>
      </c>
      <c r="BK1102" s="194">
        <f>ROUND(I1102*H1102,2)</f>
        <v>0</v>
      </c>
      <c r="BL1102" s="14" t="s">
        <v>123</v>
      </c>
      <c r="BM1102" s="193" t="s">
        <v>1907</v>
      </c>
    </row>
    <row r="1103" s="2" customFormat="1">
      <c r="A1103" s="35"/>
      <c r="B1103" s="36"/>
      <c r="C1103" s="37"/>
      <c r="D1103" s="195" t="s">
        <v>125</v>
      </c>
      <c r="E1103" s="37"/>
      <c r="F1103" s="196" t="s">
        <v>1906</v>
      </c>
      <c r="G1103" s="37"/>
      <c r="H1103" s="37"/>
      <c r="I1103" s="197"/>
      <c r="J1103" s="37"/>
      <c r="K1103" s="37"/>
      <c r="L1103" s="41"/>
      <c r="M1103" s="198"/>
      <c r="N1103" s="199"/>
      <c r="O1103" s="81"/>
      <c r="P1103" s="81"/>
      <c r="Q1103" s="81"/>
      <c r="R1103" s="81"/>
      <c r="S1103" s="81"/>
      <c r="T1103" s="82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T1103" s="14" t="s">
        <v>125</v>
      </c>
      <c r="AU1103" s="14" t="s">
        <v>72</v>
      </c>
    </row>
    <row r="1104" s="2" customFormat="1" ht="24.15" customHeight="1">
      <c r="A1104" s="35"/>
      <c r="B1104" s="36"/>
      <c r="C1104" s="182" t="s">
        <v>1021</v>
      </c>
      <c r="D1104" s="182" t="s">
        <v>118</v>
      </c>
      <c r="E1104" s="183" t="s">
        <v>1908</v>
      </c>
      <c r="F1104" s="184" t="s">
        <v>1909</v>
      </c>
      <c r="G1104" s="185" t="s">
        <v>132</v>
      </c>
      <c r="H1104" s="186">
        <v>140</v>
      </c>
      <c r="I1104" s="187"/>
      <c r="J1104" s="188">
        <f>ROUND(I1104*H1104,2)</f>
        <v>0</v>
      </c>
      <c r="K1104" s="184" t="s">
        <v>122</v>
      </c>
      <c r="L1104" s="41"/>
      <c r="M1104" s="189" t="s">
        <v>19</v>
      </c>
      <c r="N1104" s="190" t="s">
        <v>43</v>
      </c>
      <c r="O1104" s="81"/>
      <c r="P1104" s="191">
        <f>O1104*H1104</f>
        <v>0</v>
      </c>
      <c r="Q1104" s="191">
        <v>0</v>
      </c>
      <c r="R1104" s="191">
        <f>Q1104*H1104</f>
        <v>0</v>
      </c>
      <c r="S1104" s="191">
        <v>0</v>
      </c>
      <c r="T1104" s="192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193" t="s">
        <v>123</v>
      </c>
      <c r="AT1104" s="193" t="s">
        <v>118</v>
      </c>
      <c r="AU1104" s="193" t="s">
        <v>72</v>
      </c>
      <c r="AY1104" s="14" t="s">
        <v>124</v>
      </c>
      <c r="BE1104" s="194">
        <f>IF(N1104="základní",J1104,0)</f>
        <v>0</v>
      </c>
      <c r="BF1104" s="194">
        <f>IF(N1104="snížená",J1104,0)</f>
        <v>0</v>
      </c>
      <c r="BG1104" s="194">
        <f>IF(N1104="zákl. přenesená",J1104,0)</f>
        <v>0</v>
      </c>
      <c r="BH1104" s="194">
        <f>IF(N1104="sníž. přenesená",J1104,0)</f>
        <v>0</v>
      </c>
      <c r="BI1104" s="194">
        <f>IF(N1104="nulová",J1104,0)</f>
        <v>0</v>
      </c>
      <c r="BJ1104" s="14" t="s">
        <v>79</v>
      </c>
      <c r="BK1104" s="194">
        <f>ROUND(I1104*H1104,2)</f>
        <v>0</v>
      </c>
      <c r="BL1104" s="14" t="s">
        <v>123</v>
      </c>
      <c r="BM1104" s="193" t="s">
        <v>1910</v>
      </c>
    </row>
    <row r="1105" s="2" customFormat="1">
      <c r="A1105" s="35"/>
      <c r="B1105" s="36"/>
      <c r="C1105" s="37"/>
      <c r="D1105" s="195" t="s">
        <v>125</v>
      </c>
      <c r="E1105" s="37"/>
      <c r="F1105" s="196" t="s">
        <v>1909</v>
      </c>
      <c r="G1105" s="37"/>
      <c r="H1105" s="37"/>
      <c r="I1105" s="197"/>
      <c r="J1105" s="37"/>
      <c r="K1105" s="37"/>
      <c r="L1105" s="41"/>
      <c r="M1105" s="198"/>
      <c r="N1105" s="199"/>
      <c r="O1105" s="81"/>
      <c r="P1105" s="81"/>
      <c r="Q1105" s="81"/>
      <c r="R1105" s="81"/>
      <c r="S1105" s="81"/>
      <c r="T1105" s="82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T1105" s="14" t="s">
        <v>125</v>
      </c>
      <c r="AU1105" s="14" t="s">
        <v>72</v>
      </c>
    </row>
    <row r="1106" s="2" customFormat="1" ht="16.5" customHeight="1">
      <c r="A1106" s="35"/>
      <c r="B1106" s="36"/>
      <c r="C1106" s="182" t="s">
        <v>1911</v>
      </c>
      <c r="D1106" s="182" t="s">
        <v>118</v>
      </c>
      <c r="E1106" s="183" t="s">
        <v>1912</v>
      </c>
      <c r="F1106" s="184" t="s">
        <v>1913</v>
      </c>
      <c r="G1106" s="185" t="s">
        <v>132</v>
      </c>
      <c r="H1106" s="186">
        <v>100</v>
      </c>
      <c r="I1106" s="187"/>
      <c r="J1106" s="188">
        <f>ROUND(I1106*H1106,2)</f>
        <v>0</v>
      </c>
      <c r="K1106" s="184" t="s">
        <v>122</v>
      </c>
      <c r="L1106" s="41"/>
      <c r="M1106" s="189" t="s">
        <v>19</v>
      </c>
      <c r="N1106" s="190" t="s">
        <v>43</v>
      </c>
      <c r="O1106" s="81"/>
      <c r="P1106" s="191">
        <f>O1106*H1106</f>
        <v>0</v>
      </c>
      <c r="Q1106" s="191">
        <v>0</v>
      </c>
      <c r="R1106" s="191">
        <f>Q1106*H1106</f>
        <v>0</v>
      </c>
      <c r="S1106" s="191">
        <v>0</v>
      </c>
      <c r="T1106" s="192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193" t="s">
        <v>123</v>
      </c>
      <c r="AT1106" s="193" t="s">
        <v>118</v>
      </c>
      <c r="AU1106" s="193" t="s">
        <v>72</v>
      </c>
      <c r="AY1106" s="14" t="s">
        <v>124</v>
      </c>
      <c r="BE1106" s="194">
        <f>IF(N1106="základní",J1106,0)</f>
        <v>0</v>
      </c>
      <c r="BF1106" s="194">
        <f>IF(N1106="snížená",J1106,0)</f>
        <v>0</v>
      </c>
      <c r="BG1106" s="194">
        <f>IF(N1106="zákl. přenesená",J1106,0)</f>
        <v>0</v>
      </c>
      <c r="BH1106" s="194">
        <f>IF(N1106="sníž. přenesená",J1106,0)</f>
        <v>0</v>
      </c>
      <c r="BI1106" s="194">
        <f>IF(N1106="nulová",J1106,0)</f>
        <v>0</v>
      </c>
      <c r="BJ1106" s="14" t="s">
        <v>79</v>
      </c>
      <c r="BK1106" s="194">
        <f>ROUND(I1106*H1106,2)</f>
        <v>0</v>
      </c>
      <c r="BL1106" s="14" t="s">
        <v>123</v>
      </c>
      <c r="BM1106" s="193" t="s">
        <v>1914</v>
      </c>
    </row>
    <row r="1107" s="2" customFormat="1">
      <c r="A1107" s="35"/>
      <c r="B1107" s="36"/>
      <c r="C1107" s="37"/>
      <c r="D1107" s="195" t="s">
        <v>125</v>
      </c>
      <c r="E1107" s="37"/>
      <c r="F1107" s="196" t="s">
        <v>1913</v>
      </c>
      <c r="G1107" s="37"/>
      <c r="H1107" s="37"/>
      <c r="I1107" s="197"/>
      <c r="J1107" s="37"/>
      <c r="K1107" s="37"/>
      <c r="L1107" s="41"/>
      <c r="M1107" s="198"/>
      <c r="N1107" s="199"/>
      <c r="O1107" s="81"/>
      <c r="P1107" s="81"/>
      <c r="Q1107" s="81"/>
      <c r="R1107" s="81"/>
      <c r="S1107" s="81"/>
      <c r="T1107" s="82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T1107" s="14" t="s">
        <v>125</v>
      </c>
      <c r="AU1107" s="14" t="s">
        <v>72</v>
      </c>
    </row>
    <row r="1108" s="2" customFormat="1" ht="16.5" customHeight="1">
      <c r="A1108" s="35"/>
      <c r="B1108" s="36"/>
      <c r="C1108" s="182" t="s">
        <v>1024</v>
      </c>
      <c r="D1108" s="182" t="s">
        <v>118</v>
      </c>
      <c r="E1108" s="183" t="s">
        <v>1915</v>
      </c>
      <c r="F1108" s="184" t="s">
        <v>1916</v>
      </c>
      <c r="G1108" s="185" t="s">
        <v>128</v>
      </c>
      <c r="H1108" s="186">
        <v>140</v>
      </c>
      <c r="I1108" s="187"/>
      <c r="J1108" s="188">
        <f>ROUND(I1108*H1108,2)</f>
        <v>0</v>
      </c>
      <c r="K1108" s="184" t="s">
        <v>122</v>
      </c>
      <c r="L1108" s="41"/>
      <c r="M1108" s="189" t="s">
        <v>19</v>
      </c>
      <c r="N1108" s="190" t="s">
        <v>43</v>
      </c>
      <c r="O1108" s="81"/>
      <c r="P1108" s="191">
        <f>O1108*H1108</f>
        <v>0</v>
      </c>
      <c r="Q1108" s="191">
        <v>0</v>
      </c>
      <c r="R1108" s="191">
        <f>Q1108*H1108</f>
        <v>0</v>
      </c>
      <c r="S1108" s="191">
        <v>0</v>
      </c>
      <c r="T1108" s="192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193" t="s">
        <v>123</v>
      </c>
      <c r="AT1108" s="193" t="s">
        <v>118</v>
      </c>
      <c r="AU1108" s="193" t="s">
        <v>72</v>
      </c>
      <c r="AY1108" s="14" t="s">
        <v>124</v>
      </c>
      <c r="BE1108" s="194">
        <f>IF(N1108="základní",J1108,0)</f>
        <v>0</v>
      </c>
      <c r="BF1108" s="194">
        <f>IF(N1108="snížená",J1108,0)</f>
        <v>0</v>
      </c>
      <c r="BG1108" s="194">
        <f>IF(N1108="zákl. přenesená",J1108,0)</f>
        <v>0</v>
      </c>
      <c r="BH1108" s="194">
        <f>IF(N1108="sníž. přenesená",J1108,0)</f>
        <v>0</v>
      </c>
      <c r="BI1108" s="194">
        <f>IF(N1108="nulová",J1108,0)</f>
        <v>0</v>
      </c>
      <c r="BJ1108" s="14" t="s">
        <v>79</v>
      </c>
      <c r="BK1108" s="194">
        <f>ROUND(I1108*H1108,2)</f>
        <v>0</v>
      </c>
      <c r="BL1108" s="14" t="s">
        <v>123</v>
      </c>
      <c r="BM1108" s="193" t="s">
        <v>1917</v>
      </c>
    </row>
    <row r="1109" s="2" customFormat="1">
      <c r="A1109" s="35"/>
      <c r="B1109" s="36"/>
      <c r="C1109" s="37"/>
      <c r="D1109" s="195" t="s">
        <v>125</v>
      </c>
      <c r="E1109" s="37"/>
      <c r="F1109" s="196" t="s">
        <v>1916</v>
      </c>
      <c r="G1109" s="37"/>
      <c r="H1109" s="37"/>
      <c r="I1109" s="197"/>
      <c r="J1109" s="37"/>
      <c r="K1109" s="37"/>
      <c r="L1109" s="41"/>
      <c r="M1109" s="198"/>
      <c r="N1109" s="199"/>
      <c r="O1109" s="81"/>
      <c r="P1109" s="81"/>
      <c r="Q1109" s="81"/>
      <c r="R1109" s="81"/>
      <c r="S1109" s="81"/>
      <c r="T1109" s="82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T1109" s="14" t="s">
        <v>125</v>
      </c>
      <c r="AU1109" s="14" t="s">
        <v>72</v>
      </c>
    </row>
    <row r="1110" s="2" customFormat="1" ht="16.5" customHeight="1">
      <c r="A1110" s="35"/>
      <c r="B1110" s="36"/>
      <c r="C1110" s="182" t="s">
        <v>1918</v>
      </c>
      <c r="D1110" s="182" t="s">
        <v>118</v>
      </c>
      <c r="E1110" s="183" t="s">
        <v>1919</v>
      </c>
      <c r="F1110" s="184" t="s">
        <v>1920</v>
      </c>
      <c r="G1110" s="185" t="s">
        <v>128</v>
      </c>
      <c r="H1110" s="186">
        <v>150</v>
      </c>
      <c r="I1110" s="187"/>
      <c r="J1110" s="188">
        <f>ROUND(I1110*H1110,2)</f>
        <v>0</v>
      </c>
      <c r="K1110" s="184" t="s">
        <v>122</v>
      </c>
      <c r="L1110" s="41"/>
      <c r="M1110" s="189" t="s">
        <v>19</v>
      </c>
      <c r="N1110" s="190" t="s">
        <v>43</v>
      </c>
      <c r="O1110" s="81"/>
      <c r="P1110" s="191">
        <f>O1110*H1110</f>
        <v>0</v>
      </c>
      <c r="Q1110" s="191">
        <v>0</v>
      </c>
      <c r="R1110" s="191">
        <f>Q1110*H1110</f>
        <v>0</v>
      </c>
      <c r="S1110" s="191">
        <v>0</v>
      </c>
      <c r="T1110" s="192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193" t="s">
        <v>123</v>
      </c>
      <c r="AT1110" s="193" t="s">
        <v>118</v>
      </c>
      <c r="AU1110" s="193" t="s">
        <v>72</v>
      </c>
      <c r="AY1110" s="14" t="s">
        <v>124</v>
      </c>
      <c r="BE1110" s="194">
        <f>IF(N1110="základní",J1110,0)</f>
        <v>0</v>
      </c>
      <c r="BF1110" s="194">
        <f>IF(N1110="snížená",J1110,0)</f>
        <v>0</v>
      </c>
      <c r="BG1110" s="194">
        <f>IF(N1110="zákl. přenesená",J1110,0)</f>
        <v>0</v>
      </c>
      <c r="BH1110" s="194">
        <f>IF(N1110="sníž. přenesená",J1110,0)</f>
        <v>0</v>
      </c>
      <c r="BI1110" s="194">
        <f>IF(N1110="nulová",J1110,0)</f>
        <v>0</v>
      </c>
      <c r="BJ1110" s="14" t="s">
        <v>79</v>
      </c>
      <c r="BK1110" s="194">
        <f>ROUND(I1110*H1110,2)</f>
        <v>0</v>
      </c>
      <c r="BL1110" s="14" t="s">
        <v>123</v>
      </c>
      <c r="BM1110" s="193" t="s">
        <v>1921</v>
      </c>
    </row>
    <row r="1111" s="2" customFormat="1">
      <c r="A1111" s="35"/>
      <c r="B1111" s="36"/>
      <c r="C1111" s="37"/>
      <c r="D1111" s="195" t="s">
        <v>125</v>
      </c>
      <c r="E1111" s="37"/>
      <c r="F1111" s="196" t="s">
        <v>1920</v>
      </c>
      <c r="G1111" s="37"/>
      <c r="H1111" s="37"/>
      <c r="I1111" s="197"/>
      <c r="J1111" s="37"/>
      <c r="K1111" s="37"/>
      <c r="L1111" s="41"/>
      <c r="M1111" s="198"/>
      <c r="N1111" s="199"/>
      <c r="O1111" s="81"/>
      <c r="P1111" s="81"/>
      <c r="Q1111" s="81"/>
      <c r="R1111" s="81"/>
      <c r="S1111" s="81"/>
      <c r="T1111" s="82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T1111" s="14" t="s">
        <v>125</v>
      </c>
      <c r="AU1111" s="14" t="s">
        <v>72</v>
      </c>
    </row>
    <row r="1112" s="2" customFormat="1" ht="24.15" customHeight="1">
      <c r="A1112" s="35"/>
      <c r="B1112" s="36"/>
      <c r="C1112" s="182" t="s">
        <v>1028</v>
      </c>
      <c r="D1112" s="182" t="s">
        <v>118</v>
      </c>
      <c r="E1112" s="183" t="s">
        <v>1922</v>
      </c>
      <c r="F1112" s="184" t="s">
        <v>1923</v>
      </c>
      <c r="G1112" s="185" t="s">
        <v>121</v>
      </c>
      <c r="H1112" s="186">
        <v>0.5</v>
      </c>
      <c r="I1112" s="187"/>
      <c r="J1112" s="188">
        <f>ROUND(I1112*H1112,2)</f>
        <v>0</v>
      </c>
      <c r="K1112" s="184" t="s">
        <v>122</v>
      </c>
      <c r="L1112" s="41"/>
      <c r="M1112" s="189" t="s">
        <v>19</v>
      </c>
      <c r="N1112" s="190" t="s">
        <v>43</v>
      </c>
      <c r="O1112" s="81"/>
      <c r="P1112" s="191">
        <f>O1112*H1112</f>
        <v>0</v>
      </c>
      <c r="Q1112" s="191">
        <v>0</v>
      </c>
      <c r="R1112" s="191">
        <f>Q1112*H1112</f>
        <v>0</v>
      </c>
      <c r="S1112" s="191">
        <v>0</v>
      </c>
      <c r="T1112" s="192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193" t="s">
        <v>123</v>
      </c>
      <c r="AT1112" s="193" t="s">
        <v>118</v>
      </c>
      <c r="AU1112" s="193" t="s">
        <v>72</v>
      </c>
      <c r="AY1112" s="14" t="s">
        <v>124</v>
      </c>
      <c r="BE1112" s="194">
        <f>IF(N1112="základní",J1112,0)</f>
        <v>0</v>
      </c>
      <c r="BF1112" s="194">
        <f>IF(N1112="snížená",J1112,0)</f>
        <v>0</v>
      </c>
      <c r="BG1112" s="194">
        <f>IF(N1112="zákl. přenesená",J1112,0)</f>
        <v>0</v>
      </c>
      <c r="BH1112" s="194">
        <f>IF(N1112="sníž. přenesená",J1112,0)</f>
        <v>0</v>
      </c>
      <c r="BI1112" s="194">
        <f>IF(N1112="nulová",J1112,0)</f>
        <v>0</v>
      </c>
      <c r="BJ1112" s="14" t="s">
        <v>79</v>
      </c>
      <c r="BK1112" s="194">
        <f>ROUND(I1112*H1112,2)</f>
        <v>0</v>
      </c>
      <c r="BL1112" s="14" t="s">
        <v>123</v>
      </c>
      <c r="BM1112" s="193" t="s">
        <v>1924</v>
      </c>
    </row>
    <row r="1113" s="2" customFormat="1">
      <c r="A1113" s="35"/>
      <c r="B1113" s="36"/>
      <c r="C1113" s="37"/>
      <c r="D1113" s="195" t="s">
        <v>125</v>
      </c>
      <c r="E1113" s="37"/>
      <c r="F1113" s="196" t="s">
        <v>1923</v>
      </c>
      <c r="G1113" s="37"/>
      <c r="H1113" s="37"/>
      <c r="I1113" s="197"/>
      <c r="J1113" s="37"/>
      <c r="K1113" s="37"/>
      <c r="L1113" s="41"/>
      <c r="M1113" s="198"/>
      <c r="N1113" s="199"/>
      <c r="O1113" s="81"/>
      <c r="P1113" s="81"/>
      <c r="Q1113" s="81"/>
      <c r="R1113" s="81"/>
      <c r="S1113" s="81"/>
      <c r="T1113" s="82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T1113" s="14" t="s">
        <v>125</v>
      </c>
      <c r="AU1113" s="14" t="s">
        <v>72</v>
      </c>
    </row>
    <row r="1114" s="2" customFormat="1" ht="21.75" customHeight="1">
      <c r="A1114" s="35"/>
      <c r="B1114" s="36"/>
      <c r="C1114" s="182" t="s">
        <v>1925</v>
      </c>
      <c r="D1114" s="182" t="s">
        <v>118</v>
      </c>
      <c r="E1114" s="183" t="s">
        <v>1926</v>
      </c>
      <c r="F1114" s="184" t="s">
        <v>1927</v>
      </c>
      <c r="G1114" s="185" t="s">
        <v>121</v>
      </c>
      <c r="H1114" s="186">
        <v>0.5</v>
      </c>
      <c r="I1114" s="187"/>
      <c r="J1114" s="188">
        <f>ROUND(I1114*H1114,2)</f>
        <v>0</v>
      </c>
      <c r="K1114" s="184" t="s">
        <v>122</v>
      </c>
      <c r="L1114" s="41"/>
      <c r="M1114" s="189" t="s">
        <v>19</v>
      </c>
      <c r="N1114" s="190" t="s">
        <v>43</v>
      </c>
      <c r="O1114" s="81"/>
      <c r="P1114" s="191">
        <f>O1114*H1114</f>
        <v>0</v>
      </c>
      <c r="Q1114" s="191">
        <v>0</v>
      </c>
      <c r="R1114" s="191">
        <f>Q1114*H1114</f>
        <v>0</v>
      </c>
      <c r="S1114" s="191">
        <v>0</v>
      </c>
      <c r="T1114" s="192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93" t="s">
        <v>123</v>
      </c>
      <c r="AT1114" s="193" t="s">
        <v>118</v>
      </c>
      <c r="AU1114" s="193" t="s">
        <v>72</v>
      </c>
      <c r="AY1114" s="14" t="s">
        <v>124</v>
      </c>
      <c r="BE1114" s="194">
        <f>IF(N1114="základní",J1114,0)</f>
        <v>0</v>
      </c>
      <c r="BF1114" s="194">
        <f>IF(N1114="snížená",J1114,0)</f>
        <v>0</v>
      </c>
      <c r="BG1114" s="194">
        <f>IF(N1114="zákl. přenesená",J1114,0)</f>
        <v>0</v>
      </c>
      <c r="BH1114" s="194">
        <f>IF(N1114="sníž. přenesená",J1114,0)</f>
        <v>0</v>
      </c>
      <c r="BI1114" s="194">
        <f>IF(N1114="nulová",J1114,0)</f>
        <v>0</v>
      </c>
      <c r="BJ1114" s="14" t="s">
        <v>79</v>
      </c>
      <c r="BK1114" s="194">
        <f>ROUND(I1114*H1114,2)</f>
        <v>0</v>
      </c>
      <c r="BL1114" s="14" t="s">
        <v>123</v>
      </c>
      <c r="BM1114" s="193" t="s">
        <v>1928</v>
      </c>
    </row>
    <row r="1115" s="2" customFormat="1">
      <c r="A1115" s="35"/>
      <c r="B1115" s="36"/>
      <c r="C1115" s="37"/>
      <c r="D1115" s="195" t="s">
        <v>125</v>
      </c>
      <c r="E1115" s="37"/>
      <c r="F1115" s="196" t="s">
        <v>1927</v>
      </c>
      <c r="G1115" s="37"/>
      <c r="H1115" s="37"/>
      <c r="I1115" s="197"/>
      <c r="J1115" s="37"/>
      <c r="K1115" s="37"/>
      <c r="L1115" s="41"/>
      <c r="M1115" s="198"/>
      <c r="N1115" s="199"/>
      <c r="O1115" s="81"/>
      <c r="P1115" s="81"/>
      <c r="Q1115" s="81"/>
      <c r="R1115" s="81"/>
      <c r="S1115" s="81"/>
      <c r="T1115" s="82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T1115" s="14" t="s">
        <v>125</v>
      </c>
      <c r="AU1115" s="14" t="s">
        <v>72</v>
      </c>
    </row>
    <row r="1116" s="2" customFormat="1" ht="24.15" customHeight="1">
      <c r="A1116" s="35"/>
      <c r="B1116" s="36"/>
      <c r="C1116" s="182" t="s">
        <v>1031</v>
      </c>
      <c r="D1116" s="182" t="s">
        <v>118</v>
      </c>
      <c r="E1116" s="183" t="s">
        <v>1929</v>
      </c>
      <c r="F1116" s="184" t="s">
        <v>1930</v>
      </c>
      <c r="G1116" s="185" t="s">
        <v>121</v>
      </c>
      <c r="H1116" s="186">
        <v>6</v>
      </c>
      <c r="I1116" s="187"/>
      <c r="J1116" s="188">
        <f>ROUND(I1116*H1116,2)</f>
        <v>0</v>
      </c>
      <c r="K1116" s="184" t="s">
        <v>122</v>
      </c>
      <c r="L1116" s="41"/>
      <c r="M1116" s="189" t="s">
        <v>19</v>
      </c>
      <c r="N1116" s="190" t="s">
        <v>43</v>
      </c>
      <c r="O1116" s="81"/>
      <c r="P1116" s="191">
        <f>O1116*H1116</f>
        <v>0</v>
      </c>
      <c r="Q1116" s="191">
        <v>0</v>
      </c>
      <c r="R1116" s="191">
        <f>Q1116*H1116</f>
        <v>0</v>
      </c>
      <c r="S1116" s="191">
        <v>0</v>
      </c>
      <c r="T1116" s="192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93" t="s">
        <v>123</v>
      </c>
      <c r="AT1116" s="193" t="s">
        <v>118</v>
      </c>
      <c r="AU1116" s="193" t="s">
        <v>72</v>
      </c>
      <c r="AY1116" s="14" t="s">
        <v>124</v>
      </c>
      <c r="BE1116" s="194">
        <f>IF(N1116="základní",J1116,0)</f>
        <v>0</v>
      </c>
      <c r="BF1116" s="194">
        <f>IF(N1116="snížená",J1116,0)</f>
        <v>0</v>
      </c>
      <c r="BG1116" s="194">
        <f>IF(N1116="zákl. přenesená",J1116,0)</f>
        <v>0</v>
      </c>
      <c r="BH1116" s="194">
        <f>IF(N1116="sníž. přenesená",J1116,0)</f>
        <v>0</v>
      </c>
      <c r="BI1116" s="194">
        <f>IF(N1116="nulová",J1116,0)</f>
        <v>0</v>
      </c>
      <c r="BJ1116" s="14" t="s">
        <v>79</v>
      </c>
      <c r="BK1116" s="194">
        <f>ROUND(I1116*H1116,2)</f>
        <v>0</v>
      </c>
      <c r="BL1116" s="14" t="s">
        <v>123</v>
      </c>
      <c r="BM1116" s="193" t="s">
        <v>1931</v>
      </c>
    </row>
    <row r="1117" s="2" customFormat="1">
      <c r="A1117" s="35"/>
      <c r="B1117" s="36"/>
      <c r="C1117" s="37"/>
      <c r="D1117" s="195" t="s">
        <v>125</v>
      </c>
      <c r="E1117" s="37"/>
      <c r="F1117" s="196" t="s">
        <v>1930</v>
      </c>
      <c r="G1117" s="37"/>
      <c r="H1117" s="37"/>
      <c r="I1117" s="197"/>
      <c r="J1117" s="37"/>
      <c r="K1117" s="37"/>
      <c r="L1117" s="41"/>
      <c r="M1117" s="198"/>
      <c r="N1117" s="199"/>
      <c r="O1117" s="81"/>
      <c r="P1117" s="81"/>
      <c r="Q1117" s="81"/>
      <c r="R1117" s="81"/>
      <c r="S1117" s="81"/>
      <c r="T1117" s="82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T1117" s="14" t="s">
        <v>125</v>
      </c>
      <c r="AU1117" s="14" t="s">
        <v>72</v>
      </c>
    </row>
    <row r="1118" s="2" customFormat="1" ht="24.15" customHeight="1">
      <c r="A1118" s="35"/>
      <c r="B1118" s="36"/>
      <c r="C1118" s="182" t="s">
        <v>1932</v>
      </c>
      <c r="D1118" s="182" t="s">
        <v>118</v>
      </c>
      <c r="E1118" s="183" t="s">
        <v>1933</v>
      </c>
      <c r="F1118" s="184" t="s">
        <v>1934</v>
      </c>
      <c r="G1118" s="185" t="s">
        <v>121</v>
      </c>
      <c r="H1118" s="186">
        <v>13</v>
      </c>
      <c r="I1118" s="187"/>
      <c r="J1118" s="188">
        <f>ROUND(I1118*H1118,2)</f>
        <v>0</v>
      </c>
      <c r="K1118" s="184" t="s">
        <v>122</v>
      </c>
      <c r="L1118" s="41"/>
      <c r="M1118" s="189" t="s">
        <v>19</v>
      </c>
      <c r="N1118" s="190" t="s">
        <v>43</v>
      </c>
      <c r="O1118" s="81"/>
      <c r="P1118" s="191">
        <f>O1118*H1118</f>
        <v>0</v>
      </c>
      <c r="Q1118" s="191">
        <v>0</v>
      </c>
      <c r="R1118" s="191">
        <f>Q1118*H1118</f>
        <v>0</v>
      </c>
      <c r="S1118" s="191">
        <v>0</v>
      </c>
      <c r="T1118" s="192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93" t="s">
        <v>123</v>
      </c>
      <c r="AT1118" s="193" t="s">
        <v>118</v>
      </c>
      <c r="AU1118" s="193" t="s">
        <v>72</v>
      </c>
      <c r="AY1118" s="14" t="s">
        <v>124</v>
      </c>
      <c r="BE1118" s="194">
        <f>IF(N1118="základní",J1118,0)</f>
        <v>0</v>
      </c>
      <c r="BF1118" s="194">
        <f>IF(N1118="snížená",J1118,0)</f>
        <v>0</v>
      </c>
      <c r="BG1118" s="194">
        <f>IF(N1118="zákl. přenesená",J1118,0)</f>
        <v>0</v>
      </c>
      <c r="BH1118" s="194">
        <f>IF(N1118="sníž. přenesená",J1118,0)</f>
        <v>0</v>
      </c>
      <c r="BI1118" s="194">
        <f>IF(N1118="nulová",J1118,0)</f>
        <v>0</v>
      </c>
      <c r="BJ1118" s="14" t="s">
        <v>79</v>
      </c>
      <c r="BK1118" s="194">
        <f>ROUND(I1118*H1118,2)</f>
        <v>0</v>
      </c>
      <c r="BL1118" s="14" t="s">
        <v>123</v>
      </c>
      <c r="BM1118" s="193" t="s">
        <v>1935</v>
      </c>
    </row>
    <row r="1119" s="2" customFormat="1">
      <c r="A1119" s="35"/>
      <c r="B1119" s="36"/>
      <c r="C1119" s="37"/>
      <c r="D1119" s="195" t="s">
        <v>125</v>
      </c>
      <c r="E1119" s="37"/>
      <c r="F1119" s="196" t="s">
        <v>1934</v>
      </c>
      <c r="G1119" s="37"/>
      <c r="H1119" s="37"/>
      <c r="I1119" s="197"/>
      <c r="J1119" s="37"/>
      <c r="K1119" s="37"/>
      <c r="L1119" s="41"/>
      <c r="M1119" s="198"/>
      <c r="N1119" s="199"/>
      <c r="O1119" s="81"/>
      <c r="P1119" s="81"/>
      <c r="Q1119" s="81"/>
      <c r="R1119" s="81"/>
      <c r="S1119" s="81"/>
      <c r="T1119" s="82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T1119" s="14" t="s">
        <v>125</v>
      </c>
      <c r="AU1119" s="14" t="s">
        <v>72</v>
      </c>
    </row>
    <row r="1120" s="2" customFormat="1" ht="24.15" customHeight="1">
      <c r="A1120" s="35"/>
      <c r="B1120" s="36"/>
      <c r="C1120" s="182" t="s">
        <v>1035</v>
      </c>
      <c r="D1120" s="182" t="s">
        <v>118</v>
      </c>
      <c r="E1120" s="183" t="s">
        <v>1936</v>
      </c>
      <c r="F1120" s="184" t="s">
        <v>1937</v>
      </c>
      <c r="G1120" s="185" t="s">
        <v>121</v>
      </c>
      <c r="H1120" s="186">
        <v>15</v>
      </c>
      <c r="I1120" s="187"/>
      <c r="J1120" s="188">
        <f>ROUND(I1120*H1120,2)</f>
        <v>0</v>
      </c>
      <c r="K1120" s="184" t="s">
        <v>122</v>
      </c>
      <c r="L1120" s="41"/>
      <c r="M1120" s="189" t="s">
        <v>19</v>
      </c>
      <c r="N1120" s="190" t="s">
        <v>43</v>
      </c>
      <c r="O1120" s="81"/>
      <c r="P1120" s="191">
        <f>O1120*H1120</f>
        <v>0</v>
      </c>
      <c r="Q1120" s="191">
        <v>0</v>
      </c>
      <c r="R1120" s="191">
        <f>Q1120*H1120</f>
        <v>0</v>
      </c>
      <c r="S1120" s="191">
        <v>0</v>
      </c>
      <c r="T1120" s="192">
        <f>S1120*H1120</f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193" t="s">
        <v>123</v>
      </c>
      <c r="AT1120" s="193" t="s">
        <v>118</v>
      </c>
      <c r="AU1120" s="193" t="s">
        <v>72</v>
      </c>
      <c r="AY1120" s="14" t="s">
        <v>124</v>
      </c>
      <c r="BE1120" s="194">
        <f>IF(N1120="základní",J1120,0)</f>
        <v>0</v>
      </c>
      <c r="BF1120" s="194">
        <f>IF(N1120="snížená",J1120,0)</f>
        <v>0</v>
      </c>
      <c r="BG1120" s="194">
        <f>IF(N1120="zákl. přenesená",J1120,0)</f>
        <v>0</v>
      </c>
      <c r="BH1120" s="194">
        <f>IF(N1120="sníž. přenesená",J1120,0)</f>
        <v>0</v>
      </c>
      <c r="BI1120" s="194">
        <f>IF(N1120="nulová",J1120,0)</f>
        <v>0</v>
      </c>
      <c r="BJ1120" s="14" t="s">
        <v>79</v>
      </c>
      <c r="BK1120" s="194">
        <f>ROUND(I1120*H1120,2)</f>
        <v>0</v>
      </c>
      <c r="BL1120" s="14" t="s">
        <v>123</v>
      </c>
      <c r="BM1120" s="193" t="s">
        <v>1938</v>
      </c>
    </row>
    <row r="1121" s="2" customFormat="1">
      <c r="A1121" s="35"/>
      <c r="B1121" s="36"/>
      <c r="C1121" s="37"/>
      <c r="D1121" s="195" t="s">
        <v>125</v>
      </c>
      <c r="E1121" s="37"/>
      <c r="F1121" s="196" t="s">
        <v>1937</v>
      </c>
      <c r="G1121" s="37"/>
      <c r="H1121" s="37"/>
      <c r="I1121" s="197"/>
      <c r="J1121" s="37"/>
      <c r="K1121" s="37"/>
      <c r="L1121" s="41"/>
      <c r="M1121" s="198"/>
      <c r="N1121" s="199"/>
      <c r="O1121" s="81"/>
      <c r="P1121" s="81"/>
      <c r="Q1121" s="81"/>
      <c r="R1121" s="81"/>
      <c r="S1121" s="81"/>
      <c r="T1121" s="82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T1121" s="14" t="s">
        <v>125</v>
      </c>
      <c r="AU1121" s="14" t="s">
        <v>72</v>
      </c>
    </row>
    <row r="1122" s="2" customFormat="1" ht="24.15" customHeight="1">
      <c r="A1122" s="35"/>
      <c r="B1122" s="36"/>
      <c r="C1122" s="182" t="s">
        <v>1939</v>
      </c>
      <c r="D1122" s="182" t="s">
        <v>118</v>
      </c>
      <c r="E1122" s="183" t="s">
        <v>1940</v>
      </c>
      <c r="F1122" s="184" t="s">
        <v>1941</v>
      </c>
      <c r="G1122" s="185" t="s">
        <v>121</v>
      </c>
      <c r="H1122" s="186">
        <v>20</v>
      </c>
      <c r="I1122" s="187"/>
      <c r="J1122" s="188">
        <f>ROUND(I1122*H1122,2)</f>
        <v>0</v>
      </c>
      <c r="K1122" s="184" t="s">
        <v>122</v>
      </c>
      <c r="L1122" s="41"/>
      <c r="M1122" s="189" t="s">
        <v>19</v>
      </c>
      <c r="N1122" s="190" t="s">
        <v>43</v>
      </c>
      <c r="O1122" s="81"/>
      <c r="P1122" s="191">
        <f>O1122*H1122</f>
        <v>0</v>
      </c>
      <c r="Q1122" s="191">
        <v>0</v>
      </c>
      <c r="R1122" s="191">
        <f>Q1122*H1122</f>
        <v>0</v>
      </c>
      <c r="S1122" s="191">
        <v>0</v>
      </c>
      <c r="T1122" s="192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193" t="s">
        <v>123</v>
      </c>
      <c r="AT1122" s="193" t="s">
        <v>118</v>
      </c>
      <c r="AU1122" s="193" t="s">
        <v>72</v>
      </c>
      <c r="AY1122" s="14" t="s">
        <v>124</v>
      </c>
      <c r="BE1122" s="194">
        <f>IF(N1122="základní",J1122,0)</f>
        <v>0</v>
      </c>
      <c r="BF1122" s="194">
        <f>IF(N1122="snížená",J1122,0)</f>
        <v>0</v>
      </c>
      <c r="BG1122" s="194">
        <f>IF(N1122="zákl. přenesená",J1122,0)</f>
        <v>0</v>
      </c>
      <c r="BH1122" s="194">
        <f>IF(N1122="sníž. přenesená",J1122,0)</f>
        <v>0</v>
      </c>
      <c r="BI1122" s="194">
        <f>IF(N1122="nulová",J1122,0)</f>
        <v>0</v>
      </c>
      <c r="BJ1122" s="14" t="s">
        <v>79</v>
      </c>
      <c r="BK1122" s="194">
        <f>ROUND(I1122*H1122,2)</f>
        <v>0</v>
      </c>
      <c r="BL1122" s="14" t="s">
        <v>123</v>
      </c>
      <c r="BM1122" s="193" t="s">
        <v>1942</v>
      </c>
    </row>
    <row r="1123" s="2" customFormat="1">
      <c r="A1123" s="35"/>
      <c r="B1123" s="36"/>
      <c r="C1123" s="37"/>
      <c r="D1123" s="195" t="s">
        <v>125</v>
      </c>
      <c r="E1123" s="37"/>
      <c r="F1123" s="196" t="s">
        <v>1941</v>
      </c>
      <c r="G1123" s="37"/>
      <c r="H1123" s="37"/>
      <c r="I1123" s="197"/>
      <c r="J1123" s="37"/>
      <c r="K1123" s="37"/>
      <c r="L1123" s="41"/>
      <c r="M1123" s="198"/>
      <c r="N1123" s="199"/>
      <c r="O1123" s="81"/>
      <c r="P1123" s="81"/>
      <c r="Q1123" s="81"/>
      <c r="R1123" s="81"/>
      <c r="S1123" s="81"/>
      <c r="T1123" s="82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T1123" s="14" t="s">
        <v>125</v>
      </c>
      <c r="AU1123" s="14" t="s">
        <v>72</v>
      </c>
    </row>
    <row r="1124" s="2" customFormat="1" ht="24.15" customHeight="1">
      <c r="A1124" s="35"/>
      <c r="B1124" s="36"/>
      <c r="C1124" s="182" t="s">
        <v>1038</v>
      </c>
      <c r="D1124" s="182" t="s">
        <v>118</v>
      </c>
      <c r="E1124" s="183" t="s">
        <v>1943</v>
      </c>
      <c r="F1124" s="184" t="s">
        <v>1944</v>
      </c>
      <c r="G1124" s="185" t="s">
        <v>121</v>
      </c>
      <c r="H1124" s="186">
        <v>19</v>
      </c>
      <c r="I1124" s="187"/>
      <c r="J1124" s="188">
        <f>ROUND(I1124*H1124,2)</f>
        <v>0</v>
      </c>
      <c r="K1124" s="184" t="s">
        <v>122</v>
      </c>
      <c r="L1124" s="41"/>
      <c r="M1124" s="189" t="s">
        <v>19</v>
      </c>
      <c r="N1124" s="190" t="s">
        <v>43</v>
      </c>
      <c r="O1124" s="81"/>
      <c r="P1124" s="191">
        <f>O1124*H1124</f>
        <v>0</v>
      </c>
      <c r="Q1124" s="191">
        <v>0</v>
      </c>
      <c r="R1124" s="191">
        <f>Q1124*H1124</f>
        <v>0</v>
      </c>
      <c r="S1124" s="191">
        <v>0</v>
      </c>
      <c r="T1124" s="192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193" t="s">
        <v>123</v>
      </c>
      <c r="AT1124" s="193" t="s">
        <v>118</v>
      </c>
      <c r="AU1124" s="193" t="s">
        <v>72</v>
      </c>
      <c r="AY1124" s="14" t="s">
        <v>124</v>
      </c>
      <c r="BE1124" s="194">
        <f>IF(N1124="základní",J1124,0)</f>
        <v>0</v>
      </c>
      <c r="BF1124" s="194">
        <f>IF(N1124="snížená",J1124,0)</f>
        <v>0</v>
      </c>
      <c r="BG1124" s="194">
        <f>IF(N1124="zákl. přenesená",J1124,0)</f>
        <v>0</v>
      </c>
      <c r="BH1124" s="194">
        <f>IF(N1124="sníž. přenesená",J1124,0)</f>
        <v>0</v>
      </c>
      <c r="BI1124" s="194">
        <f>IF(N1124="nulová",J1124,0)</f>
        <v>0</v>
      </c>
      <c r="BJ1124" s="14" t="s">
        <v>79</v>
      </c>
      <c r="BK1124" s="194">
        <f>ROUND(I1124*H1124,2)</f>
        <v>0</v>
      </c>
      <c r="BL1124" s="14" t="s">
        <v>123</v>
      </c>
      <c r="BM1124" s="193" t="s">
        <v>1945</v>
      </c>
    </row>
    <row r="1125" s="2" customFormat="1">
      <c r="A1125" s="35"/>
      <c r="B1125" s="36"/>
      <c r="C1125" s="37"/>
      <c r="D1125" s="195" t="s">
        <v>125</v>
      </c>
      <c r="E1125" s="37"/>
      <c r="F1125" s="196" t="s">
        <v>1944</v>
      </c>
      <c r="G1125" s="37"/>
      <c r="H1125" s="37"/>
      <c r="I1125" s="197"/>
      <c r="J1125" s="37"/>
      <c r="K1125" s="37"/>
      <c r="L1125" s="41"/>
      <c r="M1125" s="198"/>
      <c r="N1125" s="199"/>
      <c r="O1125" s="81"/>
      <c r="P1125" s="81"/>
      <c r="Q1125" s="81"/>
      <c r="R1125" s="81"/>
      <c r="S1125" s="81"/>
      <c r="T1125" s="82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T1125" s="14" t="s">
        <v>125</v>
      </c>
      <c r="AU1125" s="14" t="s">
        <v>72</v>
      </c>
    </row>
    <row r="1126" s="2" customFormat="1" ht="24.15" customHeight="1">
      <c r="A1126" s="35"/>
      <c r="B1126" s="36"/>
      <c r="C1126" s="182" t="s">
        <v>1946</v>
      </c>
      <c r="D1126" s="182" t="s">
        <v>118</v>
      </c>
      <c r="E1126" s="183" t="s">
        <v>1947</v>
      </c>
      <c r="F1126" s="184" t="s">
        <v>1948</v>
      </c>
      <c r="G1126" s="185" t="s">
        <v>121</v>
      </c>
      <c r="H1126" s="186">
        <v>15</v>
      </c>
      <c r="I1126" s="187"/>
      <c r="J1126" s="188">
        <f>ROUND(I1126*H1126,2)</f>
        <v>0</v>
      </c>
      <c r="K1126" s="184" t="s">
        <v>122</v>
      </c>
      <c r="L1126" s="41"/>
      <c r="M1126" s="189" t="s">
        <v>19</v>
      </c>
      <c r="N1126" s="190" t="s">
        <v>43</v>
      </c>
      <c r="O1126" s="81"/>
      <c r="P1126" s="191">
        <f>O1126*H1126</f>
        <v>0</v>
      </c>
      <c r="Q1126" s="191">
        <v>0</v>
      </c>
      <c r="R1126" s="191">
        <f>Q1126*H1126</f>
        <v>0</v>
      </c>
      <c r="S1126" s="191">
        <v>0</v>
      </c>
      <c r="T1126" s="192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93" t="s">
        <v>123</v>
      </c>
      <c r="AT1126" s="193" t="s">
        <v>118</v>
      </c>
      <c r="AU1126" s="193" t="s">
        <v>72</v>
      </c>
      <c r="AY1126" s="14" t="s">
        <v>124</v>
      </c>
      <c r="BE1126" s="194">
        <f>IF(N1126="základní",J1126,0)</f>
        <v>0</v>
      </c>
      <c r="BF1126" s="194">
        <f>IF(N1126="snížená",J1126,0)</f>
        <v>0</v>
      </c>
      <c r="BG1126" s="194">
        <f>IF(N1126="zákl. přenesená",J1126,0)</f>
        <v>0</v>
      </c>
      <c r="BH1126" s="194">
        <f>IF(N1126="sníž. přenesená",J1126,0)</f>
        <v>0</v>
      </c>
      <c r="BI1126" s="194">
        <f>IF(N1126="nulová",J1126,0)</f>
        <v>0</v>
      </c>
      <c r="BJ1126" s="14" t="s">
        <v>79</v>
      </c>
      <c r="BK1126" s="194">
        <f>ROUND(I1126*H1126,2)</f>
        <v>0</v>
      </c>
      <c r="BL1126" s="14" t="s">
        <v>123</v>
      </c>
      <c r="BM1126" s="193" t="s">
        <v>1949</v>
      </c>
    </row>
    <row r="1127" s="2" customFormat="1">
      <c r="A1127" s="35"/>
      <c r="B1127" s="36"/>
      <c r="C1127" s="37"/>
      <c r="D1127" s="195" t="s">
        <v>125</v>
      </c>
      <c r="E1127" s="37"/>
      <c r="F1127" s="196" t="s">
        <v>1948</v>
      </c>
      <c r="G1127" s="37"/>
      <c r="H1127" s="37"/>
      <c r="I1127" s="197"/>
      <c r="J1127" s="37"/>
      <c r="K1127" s="37"/>
      <c r="L1127" s="41"/>
      <c r="M1127" s="198"/>
      <c r="N1127" s="199"/>
      <c r="O1127" s="81"/>
      <c r="P1127" s="81"/>
      <c r="Q1127" s="81"/>
      <c r="R1127" s="81"/>
      <c r="S1127" s="81"/>
      <c r="T1127" s="82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T1127" s="14" t="s">
        <v>125</v>
      </c>
      <c r="AU1127" s="14" t="s">
        <v>72</v>
      </c>
    </row>
    <row r="1128" s="2" customFormat="1" ht="24.15" customHeight="1">
      <c r="A1128" s="35"/>
      <c r="B1128" s="36"/>
      <c r="C1128" s="182" t="s">
        <v>1042</v>
      </c>
      <c r="D1128" s="182" t="s">
        <v>118</v>
      </c>
      <c r="E1128" s="183" t="s">
        <v>1950</v>
      </c>
      <c r="F1128" s="184" t="s">
        <v>1951</v>
      </c>
      <c r="G1128" s="185" t="s">
        <v>128</v>
      </c>
      <c r="H1128" s="186">
        <v>200</v>
      </c>
      <c r="I1128" s="187"/>
      <c r="J1128" s="188">
        <f>ROUND(I1128*H1128,2)</f>
        <v>0</v>
      </c>
      <c r="K1128" s="184" t="s">
        <v>122</v>
      </c>
      <c r="L1128" s="41"/>
      <c r="M1128" s="189" t="s">
        <v>19</v>
      </c>
      <c r="N1128" s="190" t="s">
        <v>43</v>
      </c>
      <c r="O1128" s="81"/>
      <c r="P1128" s="191">
        <f>O1128*H1128</f>
        <v>0</v>
      </c>
      <c r="Q1128" s="191">
        <v>0</v>
      </c>
      <c r="R1128" s="191">
        <f>Q1128*H1128</f>
        <v>0</v>
      </c>
      <c r="S1128" s="191">
        <v>0</v>
      </c>
      <c r="T1128" s="192">
        <f>S1128*H1128</f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193" t="s">
        <v>123</v>
      </c>
      <c r="AT1128" s="193" t="s">
        <v>118</v>
      </c>
      <c r="AU1128" s="193" t="s">
        <v>72</v>
      </c>
      <c r="AY1128" s="14" t="s">
        <v>124</v>
      </c>
      <c r="BE1128" s="194">
        <f>IF(N1128="základní",J1128,0)</f>
        <v>0</v>
      </c>
      <c r="BF1128" s="194">
        <f>IF(N1128="snížená",J1128,0)</f>
        <v>0</v>
      </c>
      <c r="BG1128" s="194">
        <f>IF(N1128="zákl. přenesená",J1128,0)</f>
        <v>0</v>
      </c>
      <c r="BH1128" s="194">
        <f>IF(N1128="sníž. přenesená",J1128,0)</f>
        <v>0</v>
      </c>
      <c r="BI1128" s="194">
        <f>IF(N1128="nulová",J1128,0)</f>
        <v>0</v>
      </c>
      <c r="BJ1128" s="14" t="s">
        <v>79</v>
      </c>
      <c r="BK1128" s="194">
        <f>ROUND(I1128*H1128,2)</f>
        <v>0</v>
      </c>
      <c r="BL1128" s="14" t="s">
        <v>123</v>
      </c>
      <c r="BM1128" s="193" t="s">
        <v>1952</v>
      </c>
    </row>
    <row r="1129" s="2" customFormat="1">
      <c r="A1129" s="35"/>
      <c r="B1129" s="36"/>
      <c r="C1129" s="37"/>
      <c r="D1129" s="195" t="s">
        <v>125</v>
      </c>
      <c r="E1129" s="37"/>
      <c r="F1129" s="196" t="s">
        <v>1951</v>
      </c>
      <c r="G1129" s="37"/>
      <c r="H1129" s="37"/>
      <c r="I1129" s="197"/>
      <c r="J1129" s="37"/>
      <c r="K1129" s="37"/>
      <c r="L1129" s="41"/>
      <c r="M1129" s="198"/>
      <c r="N1129" s="199"/>
      <c r="O1129" s="81"/>
      <c r="P1129" s="81"/>
      <c r="Q1129" s="81"/>
      <c r="R1129" s="81"/>
      <c r="S1129" s="81"/>
      <c r="T1129" s="82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T1129" s="14" t="s">
        <v>125</v>
      </c>
      <c r="AU1129" s="14" t="s">
        <v>72</v>
      </c>
    </row>
    <row r="1130" s="2" customFormat="1" ht="21.75" customHeight="1">
      <c r="A1130" s="35"/>
      <c r="B1130" s="36"/>
      <c r="C1130" s="182" t="s">
        <v>1953</v>
      </c>
      <c r="D1130" s="182" t="s">
        <v>118</v>
      </c>
      <c r="E1130" s="183" t="s">
        <v>1954</v>
      </c>
      <c r="F1130" s="184" t="s">
        <v>1955</v>
      </c>
      <c r="G1130" s="185" t="s">
        <v>128</v>
      </c>
      <c r="H1130" s="186">
        <v>150</v>
      </c>
      <c r="I1130" s="187"/>
      <c r="J1130" s="188">
        <f>ROUND(I1130*H1130,2)</f>
        <v>0</v>
      </c>
      <c r="K1130" s="184" t="s">
        <v>122</v>
      </c>
      <c r="L1130" s="41"/>
      <c r="M1130" s="189" t="s">
        <v>19</v>
      </c>
      <c r="N1130" s="190" t="s">
        <v>43</v>
      </c>
      <c r="O1130" s="81"/>
      <c r="P1130" s="191">
        <f>O1130*H1130</f>
        <v>0</v>
      </c>
      <c r="Q1130" s="191">
        <v>0</v>
      </c>
      <c r="R1130" s="191">
        <f>Q1130*H1130</f>
        <v>0</v>
      </c>
      <c r="S1130" s="191">
        <v>0</v>
      </c>
      <c r="T1130" s="192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93" t="s">
        <v>123</v>
      </c>
      <c r="AT1130" s="193" t="s">
        <v>118</v>
      </c>
      <c r="AU1130" s="193" t="s">
        <v>72</v>
      </c>
      <c r="AY1130" s="14" t="s">
        <v>124</v>
      </c>
      <c r="BE1130" s="194">
        <f>IF(N1130="základní",J1130,0)</f>
        <v>0</v>
      </c>
      <c r="BF1130" s="194">
        <f>IF(N1130="snížená",J1130,0)</f>
        <v>0</v>
      </c>
      <c r="BG1130" s="194">
        <f>IF(N1130="zákl. přenesená",J1130,0)</f>
        <v>0</v>
      </c>
      <c r="BH1130" s="194">
        <f>IF(N1130="sníž. přenesená",J1130,0)</f>
        <v>0</v>
      </c>
      <c r="BI1130" s="194">
        <f>IF(N1130="nulová",J1130,0)</f>
        <v>0</v>
      </c>
      <c r="BJ1130" s="14" t="s">
        <v>79</v>
      </c>
      <c r="BK1130" s="194">
        <f>ROUND(I1130*H1130,2)</f>
        <v>0</v>
      </c>
      <c r="BL1130" s="14" t="s">
        <v>123</v>
      </c>
      <c r="BM1130" s="193" t="s">
        <v>1956</v>
      </c>
    </row>
    <row r="1131" s="2" customFormat="1">
      <c r="A1131" s="35"/>
      <c r="B1131" s="36"/>
      <c r="C1131" s="37"/>
      <c r="D1131" s="195" t="s">
        <v>125</v>
      </c>
      <c r="E1131" s="37"/>
      <c r="F1131" s="196" t="s">
        <v>1955</v>
      </c>
      <c r="G1131" s="37"/>
      <c r="H1131" s="37"/>
      <c r="I1131" s="197"/>
      <c r="J1131" s="37"/>
      <c r="K1131" s="37"/>
      <c r="L1131" s="41"/>
      <c r="M1131" s="198"/>
      <c r="N1131" s="199"/>
      <c r="O1131" s="81"/>
      <c r="P1131" s="81"/>
      <c r="Q1131" s="81"/>
      <c r="R1131" s="81"/>
      <c r="S1131" s="81"/>
      <c r="T1131" s="82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T1131" s="14" t="s">
        <v>125</v>
      </c>
      <c r="AU1131" s="14" t="s">
        <v>72</v>
      </c>
    </row>
    <row r="1132" s="2" customFormat="1" ht="24.15" customHeight="1">
      <c r="A1132" s="35"/>
      <c r="B1132" s="36"/>
      <c r="C1132" s="182" t="s">
        <v>1045</v>
      </c>
      <c r="D1132" s="182" t="s">
        <v>118</v>
      </c>
      <c r="E1132" s="183" t="s">
        <v>1957</v>
      </c>
      <c r="F1132" s="184" t="s">
        <v>1958</v>
      </c>
      <c r="G1132" s="185" t="s">
        <v>128</v>
      </c>
      <c r="H1132" s="186">
        <v>200</v>
      </c>
      <c r="I1132" s="187"/>
      <c r="J1132" s="188">
        <f>ROUND(I1132*H1132,2)</f>
        <v>0</v>
      </c>
      <c r="K1132" s="184" t="s">
        <v>122</v>
      </c>
      <c r="L1132" s="41"/>
      <c r="M1132" s="189" t="s">
        <v>19</v>
      </c>
      <c r="N1132" s="190" t="s">
        <v>43</v>
      </c>
      <c r="O1132" s="81"/>
      <c r="P1132" s="191">
        <f>O1132*H1132</f>
        <v>0</v>
      </c>
      <c r="Q1132" s="191">
        <v>0</v>
      </c>
      <c r="R1132" s="191">
        <f>Q1132*H1132</f>
        <v>0</v>
      </c>
      <c r="S1132" s="191">
        <v>0</v>
      </c>
      <c r="T1132" s="192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193" t="s">
        <v>123</v>
      </c>
      <c r="AT1132" s="193" t="s">
        <v>118</v>
      </c>
      <c r="AU1132" s="193" t="s">
        <v>72</v>
      </c>
      <c r="AY1132" s="14" t="s">
        <v>124</v>
      </c>
      <c r="BE1132" s="194">
        <f>IF(N1132="základní",J1132,0)</f>
        <v>0</v>
      </c>
      <c r="BF1132" s="194">
        <f>IF(N1132="snížená",J1132,0)</f>
        <v>0</v>
      </c>
      <c r="BG1132" s="194">
        <f>IF(N1132="zákl. přenesená",J1132,0)</f>
        <v>0</v>
      </c>
      <c r="BH1132" s="194">
        <f>IF(N1132="sníž. přenesená",J1132,0)</f>
        <v>0</v>
      </c>
      <c r="BI1132" s="194">
        <f>IF(N1132="nulová",J1132,0)</f>
        <v>0</v>
      </c>
      <c r="BJ1132" s="14" t="s">
        <v>79</v>
      </c>
      <c r="BK1132" s="194">
        <f>ROUND(I1132*H1132,2)</f>
        <v>0</v>
      </c>
      <c r="BL1132" s="14" t="s">
        <v>123</v>
      </c>
      <c r="BM1132" s="193" t="s">
        <v>1959</v>
      </c>
    </row>
    <row r="1133" s="2" customFormat="1">
      <c r="A1133" s="35"/>
      <c r="B1133" s="36"/>
      <c r="C1133" s="37"/>
      <c r="D1133" s="195" t="s">
        <v>125</v>
      </c>
      <c r="E1133" s="37"/>
      <c r="F1133" s="196" t="s">
        <v>1958</v>
      </c>
      <c r="G1133" s="37"/>
      <c r="H1133" s="37"/>
      <c r="I1133" s="197"/>
      <c r="J1133" s="37"/>
      <c r="K1133" s="37"/>
      <c r="L1133" s="41"/>
      <c r="M1133" s="198"/>
      <c r="N1133" s="199"/>
      <c r="O1133" s="81"/>
      <c r="P1133" s="81"/>
      <c r="Q1133" s="81"/>
      <c r="R1133" s="81"/>
      <c r="S1133" s="81"/>
      <c r="T1133" s="82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T1133" s="14" t="s">
        <v>125</v>
      </c>
      <c r="AU1133" s="14" t="s">
        <v>72</v>
      </c>
    </row>
    <row r="1134" s="2" customFormat="1" ht="24.15" customHeight="1">
      <c r="A1134" s="35"/>
      <c r="B1134" s="36"/>
      <c r="C1134" s="182" t="s">
        <v>1960</v>
      </c>
      <c r="D1134" s="182" t="s">
        <v>118</v>
      </c>
      <c r="E1134" s="183" t="s">
        <v>1961</v>
      </c>
      <c r="F1134" s="184" t="s">
        <v>1962</v>
      </c>
      <c r="G1134" s="185" t="s">
        <v>128</v>
      </c>
      <c r="H1134" s="186">
        <v>150</v>
      </c>
      <c r="I1134" s="187"/>
      <c r="J1134" s="188">
        <f>ROUND(I1134*H1134,2)</f>
        <v>0</v>
      </c>
      <c r="K1134" s="184" t="s">
        <v>122</v>
      </c>
      <c r="L1134" s="41"/>
      <c r="M1134" s="189" t="s">
        <v>19</v>
      </c>
      <c r="N1134" s="190" t="s">
        <v>43</v>
      </c>
      <c r="O1134" s="81"/>
      <c r="P1134" s="191">
        <f>O1134*H1134</f>
        <v>0</v>
      </c>
      <c r="Q1134" s="191">
        <v>0</v>
      </c>
      <c r="R1134" s="191">
        <f>Q1134*H1134</f>
        <v>0</v>
      </c>
      <c r="S1134" s="191">
        <v>0</v>
      </c>
      <c r="T1134" s="192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193" t="s">
        <v>123</v>
      </c>
      <c r="AT1134" s="193" t="s">
        <v>118</v>
      </c>
      <c r="AU1134" s="193" t="s">
        <v>72</v>
      </c>
      <c r="AY1134" s="14" t="s">
        <v>124</v>
      </c>
      <c r="BE1134" s="194">
        <f>IF(N1134="základní",J1134,0)</f>
        <v>0</v>
      </c>
      <c r="BF1134" s="194">
        <f>IF(N1134="snížená",J1134,0)</f>
        <v>0</v>
      </c>
      <c r="BG1134" s="194">
        <f>IF(N1134="zákl. přenesená",J1134,0)</f>
        <v>0</v>
      </c>
      <c r="BH1134" s="194">
        <f>IF(N1134="sníž. přenesená",J1134,0)</f>
        <v>0</v>
      </c>
      <c r="BI1134" s="194">
        <f>IF(N1134="nulová",J1134,0)</f>
        <v>0</v>
      </c>
      <c r="BJ1134" s="14" t="s">
        <v>79</v>
      </c>
      <c r="BK1134" s="194">
        <f>ROUND(I1134*H1134,2)</f>
        <v>0</v>
      </c>
      <c r="BL1134" s="14" t="s">
        <v>123</v>
      </c>
      <c r="BM1134" s="193" t="s">
        <v>1963</v>
      </c>
    </row>
    <row r="1135" s="2" customFormat="1">
      <c r="A1135" s="35"/>
      <c r="B1135" s="36"/>
      <c r="C1135" s="37"/>
      <c r="D1135" s="195" t="s">
        <v>125</v>
      </c>
      <c r="E1135" s="37"/>
      <c r="F1135" s="196" t="s">
        <v>1962</v>
      </c>
      <c r="G1135" s="37"/>
      <c r="H1135" s="37"/>
      <c r="I1135" s="197"/>
      <c r="J1135" s="37"/>
      <c r="K1135" s="37"/>
      <c r="L1135" s="41"/>
      <c r="M1135" s="198"/>
      <c r="N1135" s="199"/>
      <c r="O1135" s="81"/>
      <c r="P1135" s="81"/>
      <c r="Q1135" s="81"/>
      <c r="R1135" s="81"/>
      <c r="S1135" s="81"/>
      <c r="T1135" s="82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T1135" s="14" t="s">
        <v>125</v>
      </c>
      <c r="AU1135" s="14" t="s">
        <v>72</v>
      </c>
    </row>
    <row r="1136" s="2" customFormat="1" ht="24.15" customHeight="1">
      <c r="A1136" s="35"/>
      <c r="B1136" s="36"/>
      <c r="C1136" s="182" t="s">
        <v>1049</v>
      </c>
      <c r="D1136" s="182" t="s">
        <v>118</v>
      </c>
      <c r="E1136" s="183" t="s">
        <v>1964</v>
      </c>
      <c r="F1136" s="184" t="s">
        <v>1965</v>
      </c>
      <c r="G1136" s="185" t="s">
        <v>128</v>
      </c>
      <c r="H1136" s="186">
        <v>200</v>
      </c>
      <c r="I1136" s="187"/>
      <c r="J1136" s="188">
        <f>ROUND(I1136*H1136,2)</f>
        <v>0</v>
      </c>
      <c r="K1136" s="184" t="s">
        <v>122</v>
      </c>
      <c r="L1136" s="41"/>
      <c r="M1136" s="189" t="s">
        <v>19</v>
      </c>
      <c r="N1136" s="190" t="s">
        <v>43</v>
      </c>
      <c r="O1136" s="81"/>
      <c r="P1136" s="191">
        <f>O1136*H1136</f>
        <v>0</v>
      </c>
      <c r="Q1136" s="191">
        <v>0</v>
      </c>
      <c r="R1136" s="191">
        <f>Q1136*H1136</f>
        <v>0</v>
      </c>
      <c r="S1136" s="191">
        <v>0</v>
      </c>
      <c r="T1136" s="192">
        <f>S1136*H1136</f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193" t="s">
        <v>123</v>
      </c>
      <c r="AT1136" s="193" t="s">
        <v>118</v>
      </c>
      <c r="AU1136" s="193" t="s">
        <v>72</v>
      </c>
      <c r="AY1136" s="14" t="s">
        <v>124</v>
      </c>
      <c r="BE1136" s="194">
        <f>IF(N1136="základní",J1136,0)</f>
        <v>0</v>
      </c>
      <c r="BF1136" s="194">
        <f>IF(N1136="snížená",J1136,0)</f>
        <v>0</v>
      </c>
      <c r="BG1136" s="194">
        <f>IF(N1136="zákl. přenesená",J1136,0)</f>
        <v>0</v>
      </c>
      <c r="BH1136" s="194">
        <f>IF(N1136="sníž. přenesená",J1136,0)</f>
        <v>0</v>
      </c>
      <c r="BI1136" s="194">
        <f>IF(N1136="nulová",J1136,0)</f>
        <v>0</v>
      </c>
      <c r="BJ1136" s="14" t="s">
        <v>79</v>
      </c>
      <c r="BK1136" s="194">
        <f>ROUND(I1136*H1136,2)</f>
        <v>0</v>
      </c>
      <c r="BL1136" s="14" t="s">
        <v>123</v>
      </c>
      <c r="BM1136" s="193" t="s">
        <v>1966</v>
      </c>
    </row>
    <row r="1137" s="2" customFormat="1">
      <c r="A1137" s="35"/>
      <c r="B1137" s="36"/>
      <c r="C1137" s="37"/>
      <c r="D1137" s="195" t="s">
        <v>125</v>
      </c>
      <c r="E1137" s="37"/>
      <c r="F1137" s="196" t="s">
        <v>1965</v>
      </c>
      <c r="G1137" s="37"/>
      <c r="H1137" s="37"/>
      <c r="I1137" s="197"/>
      <c r="J1137" s="37"/>
      <c r="K1137" s="37"/>
      <c r="L1137" s="41"/>
      <c r="M1137" s="198"/>
      <c r="N1137" s="199"/>
      <c r="O1137" s="81"/>
      <c r="P1137" s="81"/>
      <c r="Q1137" s="81"/>
      <c r="R1137" s="81"/>
      <c r="S1137" s="81"/>
      <c r="T1137" s="82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T1137" s="14" t="s">
        <v>125</v>
      </c>
      <c r="AU1137" s="14" t="s">
        <v>72</v>
      </c>
    </row>
    <row r="1138" s="2" customFormat="1" ht="24.15" customHeight="1">
      <c r="A1138" s="35"/>
      <c r="B1138" s="36"/>
      <c r="C1138" s="182" t="s">
        <v>1967</v>
      </c>
      <c r="D1138" s="182" t="s">
        <v>118</v>
      </c>
      <c r="E1138" s="183" t="s">
        <v>1968</v>
      </c>
      <c r="F1138" s="184" t="s">
        <v>1969</v>
      </c>
      <c r="G1138" s="185" t="s">
        <v>128</v>
      </c>
      <c r="H1138" s="186">
        <v>150</v>
      </c>
      <c r="I1138" s="187"/>
      <c r="J1138" s="188">
        <f>ROUND(I1138*H1138,2)</f>
        <v>0</v>
      </c>
      <c r="K1138" s="184" t="s">
        <v>122</v>
      </c>
      <c r="L1138" s="41"/>
      <c r="M1138" s="189" t="s">
        <v>19</v>
      </c>
      <c r="N1138" s="190" t="s">
        <v>43</v>
      </c>
      <c r="O1138" s="81"/>
      <c r="P1138" s="191">
        <f>O1138*H1138</f>
        <v>0</v>
      </c>
      <c r="Q1138" s="191">
        <v>0</v>
      </c>
      <c r="R1138" s="191">
        <f>Q1138*H1138</f>
        <v>0</v>
      </c>
      <c r="S1138" s="191">
        <v>0</v>
      </c>
      <c r="T1138" s="192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93" t="s">
        <v>123</v>
      </c>
      <c r="AT1138" s="193" t="s">
        <v>118</v>
      </c>
      <c r="AU1138" s="193" t="s">
        <v>72</v>
      </c>
      <c r="AY1138" s="14" t="s">
        <v>124</v>
      </c>
      <c r="BE1138" s="194">
        <f>IF(N1138="základní",J1138,0)</f>
        <v>0</v>
      </c>
      <c r="BF1138" s="194">
        <f>IF(N1138="snížená",J1138,0)</f>
        <v>0</v>
      </c>
      <c r="BG1138" s="194">
        <f>IF(N1138="zákl. přenesená",J1138,0)</f>
        <v>0</v>
      </c>
      <c r="BH1138" s="194">
        <f>IF(N1138="sníž. přenesená",J1138,0)</f>
        <v>0</v>
      </c>
      <c r="BI1138" s="194">
        <f>IF(N1138="nulová",J1138,0)</f>
        <v>0</v>
      </c>
      <c r="BJ1138" s="14" t="s">
        <v>79</v>
      </c>
      <c r="BK1138" s="194">
        <f>ROUND(I1138*H1138,2)</f>
        <v>0</v>
      </c>
      <c r="BL1138" s="14" t="s">
        <v>123</v>
      </c>
      <c r="BM1138" s="193" t="s">
        <v>1970</v>
      </c>
    </row>
    <row r="1139" s="2" customFormat="1">
      <c r="A1139" s="35"/>
      <c r="B1139" s="36"/>
      <c r="C1139" s="37"/>
      <c r="D1139" s="195" t="s">
        <v>125</v>
      </c>
      <c r="E1139" s="37"/>
      <c r="F1139" s="196" t="s">
        <v>1969</v>
      </c>
      <c r="G1139" s="37"/>
      <c r="H1139" s="37"/>
      <c r="I1139" s="197"/>
      <c r="J1139" s="37"/>
      <c r="K1139" s="37"/>
      <c r="L1139" s="41"/>
      <c r="M1139" s="198"/>
      <c r="N1139" s="199"/>
      <c r="O1139" s="81"/>
      <c r="P1139" s="81"/>
      <c r="Q1139" s="81"/>
      <c r="R1139" s="81"/>
      <c r="S1139" s="81"/>
      <c r="T1139" s="82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T1139" s="14" t="s">
        <v>125</v>
      </c>
      <c r="AU1139" s="14" t="s">
        <v>72</v>
      </c>
    </row>
    <row r="1140" s="2" customFormat="1" ht="24.15" customHeight="1">
      <c r="A1140" s="35"/>
      <c r="B1140" s="36"/>
      <c r="C1140" s="182" t="s">
        <v>1052</v>
      </c>
      <c r="D1140" s="182" t="s">
        <v>118</v>
      </c>
      <c r="E1140" s="183" t="s">
        <v>1971</v>
      </c>
      <c r="F1140" s="184" t="s">
        <v>1972</v>
      </c>
      <c r="G1140" s="185" t="s">
        <v>128</v>
      </c>
      <c r="H1140" s="186">
        <v>200</v>
      </c>
      <c r="I1140" s="187"/>
      <c r="J1140" s="188">
        <f>ROUND(I1140*H1140,2)</f>
        <v>0</v>
      </c>
      <c r="K1140" s="184" t="s">
        <v>122</v>
      </c>
      <c r="L1140" s="41"/>
      <c r="M1140" s="189" t="s">
        <v>19</v>
      </c>
      <c r="N1140" s="190" t="s">
        <v>43</v>
      </c>
      <c r="O1140" s="81"/>
      <c r="P1140" s="191">
        <f>O1140*H1140</f>
        <v>0</v>
      </c>
      <c r="Q1140" s="191">
        <v>0</v>
      </c>
      <c r="R1140" s="191">
        <f>Q1140*H1140</f>
        <v>0</v>
      </c>
      <c r="S1140" s="191">
        <v>0</v>
      </c>
      <c r="T1140" s="192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193" t="s">
        <v>123</v>
      </c>
      <c r="AT1140" s="193" t="s">
        <v>118</v>
      </c>
      <c r="AU1140" s="193" t="s">
        <v>72</v>
      </c>
      <c r="AY1140" s="14" t="s">
        <v>124</v>
      </c>
      <c r="BE1140" s="194">
        <f>IF(N1140="základní",J1140,0)</f>
        <v>0</v>
      </c>
      <c r="BF1140" s="194">
        <f>IF(N1140="snížená",J1140,0)</f>
        <v>0</v>
      </c>
      <c r="BG1140" s="194">
        <f>IF(N1140="zákl. přenesená",J1140,0)</f>
        <v>0</v>
      </c>
      <c r="BH1140" s="194">
        <f>IF(N1140="sníž. přenesená",J1140,0)</f>
        <v>0</v>
      </c>
      <c r="BI1140" s="194">
        <f>IF(N1140="nulová",J1140,0)</f>
        <v>0</v>
      </c>
      <c r="BJ1140" s="14" t="s">
        <v>79</v>
      </c>
      <c r="BK1140" s="194">
        <f>ROUND(I1140*H1140,2)</f>
        <v>0</v>
      </c>
      <c r="BL1140" s="14" t="s">
        <v>123</v>
      </c>
      <c r="BM1140" s="193" t="s">
        <v>1973</v>
      </c>
    </row>
    <row r="1141" s="2" customFormat="1">
      <c r="A1141" s="35"/>
      <c r="B1141" s="36"/>
      <c r="C1141" s="37"/>
      <c r="D1141" s="195" t="s">
        <v>125</v>
      </c>
      <c r="E1141" s="37"/>
      <c r="F1141" s="196" t="s">
        <v>1972</v>
      </c>
      <c r="G1141" s="37"/>
      <c r="H1141" s="37"/>
      <c r="I1141" s="197"/>
      <c r="J1141" s="37"/>
      <c r="K1141" s="37"/>
      <c r="L1141" s="41"/>
      <c r="M1141" s="198"/>
      <c r="N1141" s="199"/>
      <c r="O1141" s="81"/>
      <c r="P1141" s="81"/>
      <c r="Q1141" s="81"/>
      <c r="R1141" s="81"/>
      <c r="S1141" s="81"/>
      <c r="T1141" s="82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T1141" s="14" t="s">
        <v>125</v>
      </c>
      <c r="AU1141" s="14" t="s">
        <v>72</v>
      </c>
    </row>
    <row r="1142" s="2" customFormat="1" ht="24.15" customHeight="1">
      <c r="A1142" s="35"/>
      <c r="B1142" s="36"/>
      <c r="C1142" s="182" t="s">
        <v>1974</v>
      </c>
      <c r="D1142" s="182" t="s">
        <v>118</v>
      </c>
      <c r="E1142" s="183" t="s">
        <v>1975</v>
      </c>
      <c r="F1142" s="184" t="s">
        <v>1976</v>
      </c>
      <c r="G1142" s="185" t="s">
        <v>128</v>
      </c>
      <c r="H1142" s="186">
        <v>150</v>
      </c>
      <c r="I1142" s="187"/>
      <c r="J1142" s="188">
        <f>ROUND(I1142*H1142,2)</f>
        <v>0</v>
      </c>
      <c r="K1142" s="184" t="s">
        <v>122</v>
      </c>
      <c r="L1142" s="41"/>
      <c r="M1142" s="189" t="s">
        <v>19</v>
      </c>
      <c r="N1142" s="190" t="s">
        <v>43</v>
      </c>
      <c r="O1142" s="81"/>
      <c r="P1142" s="191">
        <f>O1142*H1142</f>
        <v>0</v>
      </c>
      <c r="Q1142" s="191">
        <v>0</v>
      </c>
      <c r="R1142" s="191">
        <f>Q1142*H1142</f>
        <v>0</v>
      </c>
      <c r="S1142" s="191">
        <v>0</v>
      </c>
      <c r="T1142" s="192">
        <f>S1142*H1142</f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193" t="s">
        <v>123</v>
      </c>
      <c r="AT1142" s="193" t="s">
        <v>118</v>
      </c>
      <c r="AU1142" s="193" t="s">
        <v>72</v>
      </c>
      <c r="AY1142" s="14" t="s">
        <v>124</v>
      </c>
      <c r="BE1142" s="194">
        <f>IF(N1142="základní",J1142,0)</f>
        <v>0</v>
      </c>
      <c r="BF1142" s="194">
        <f>IF(N1142="snížená",J1142,0)</f>
        <v>0</v>
      </c>
      <c r="BG1142" s="194">
        <f>IF(N1142="zákl. přenesená",J1142,0)</f>
        <v>0</v>
      </c>
      <c r="BH1142" s="194">
        <f>IF(N1142="sníž. přenesená",J1142,0)</f>
        <v>0</v>
      </c>
      <c r="BI1142" s="194">
        <f>IF(N1142="nulová",J1142,0)</f>
        <v>0</v>
      </c>
      <c r="BJ1142" s="14" t="s">
        <v>79</v>
      </c>
      <c r="BK1142" s="194">
        <f>ROUND(I1142*H1142,2)</f>
        <v>0</v>
      </c>
      <c r="BL1142" s="14" t="s">
        <v>123</v>
      </c>
      <c r="BM1142" s="193" t="s">
        <v>1977</v>
      </c>
    </row>
    <row r="1143" s="2" customFormat="1">
      <c r="A1143" s="35"/>
      <c r="B1143" s="36"/>
      <c r="C1143" s="37"/>
      <c r="D1143" s="195" t="s">
        <v>125</v>
      </c>
      <c r="E1143" s="37"/>
      <c r="F1143" s="196" t="s">
        <v>1976</v>
      </c>
      <c r="G1143" s="37"/>
      <c r="H1143" s="37"/>
      <c r="I1143" s="197"/>
      <c r="J1143" s="37"/>
      <c r="K1143" s="37"/>
      <c r="L1143" s="41"/>
      <c r="M1143" s="198"/>
      <c r="N1143" s="199"/>
      <c r="O1143" s="81"/>
      <c r="P1143" s="81"/>
      <c r="Q1143" s="81"/>
      <c r="R1143" s="81"/>
      <c r="S1143" s="81"/>
      <c r="T1143" s="82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T1143" s="14" t="s">
        <v>125</v>
      </c>
      <c r="AU1143" s="14" t="s">
        <v>72</v>
      </c>
    </row>
    <row r="1144" s="2" customFormat="1" ht="24.15" customHeight="1">
      <c r="A1144" s="35"/>
      <c r="B1144" s="36"/>
      <c r="C1144" s="182" t="s">
        <v>1056</v>
      </c>
      <c r="D1144" s="182" t="s">
        <v>118</v>
      </c>
      <c r="E1144" s="183" t="s">
        <v>1978</v>
      </c>
      <c r="F1144" s="184" t="s">
        <v>1979</v>
      </c>
      <c r="G1144" s="185" t="s">
        <v>121</v>
      </c>
      <c r="H1144" s="186">
        <v>4</v>
      </c>
      <c r="I1144" s="187"/>
      <c r="J1144" s="188">
        <f>ROUND(I1144*H1144,2)</f>
        <v>0</v>
      </c>
      <c r="K1144" s="184" t="s">
        <v>122</v>
      </c>
      <c r="L1144" s="41"/>
      <c r="M1144" s="189" t="s">
        <v>19</v>
      </c>
      <c r="N1144" s="190" t="s">
        <v>43</v>
      </c>
      <c r="O1144" s="81"/>
      <c r="P1144" s="191">
        <f>O1144*H1144</f>
        <v>0</v>
      </c>
      <c r="Q1144" s="191">
        <v>0</v>
      </c>
      <c r="R1144" s="191">
        <f>Q1144*H1144</f>
        <v>0</v>
      </c>
      <c r="S1144" s="191">
        <v>0</v>
      </c>
      <c r="T1144" s="192">
        <f>S1144*H1144</f>
        <v>0</v>
      </c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R1144" s="193" t="s">
        <v>123</v>
      </c>
      <c r="AT1144" s="193" t="s">
        <v>118</v>
      </c>
      <c r="AU1144" s="193" t="s">
        <v>72</v>
      </c>
      <c r="AY1144" s="14" t="s">
        <v>124</v>
      </c>
      <c r="BE1144" s="194">
        <f>IF(N1144="základní",J1144,0)</f>
        <v>0</v>
      </c>
      <c r="BF1144" s="194">
        <f>IF(N1144="snížená",J1144,0)</f>
        <v>0</v>
      </c>
      <c r="BG1144" s="194">
        <f>IF(N1144="zákl. přenesená",J1144,0)</f>
        <v>0</v>
      </c>
      <c r="BH1144" s="194">
        <f>IF(N1144="sníž. přenesená",J1144,0)</f>
        <v>0</v>
      </c>
      <c r="BI1144" s="194">
        <f>IF(N1144="nulová",J1144,0)</f>
        <v>0</v>
      </c>
      <c r="BJ1144" s="14" t="s">
        <v>79</v>
      </c>
      <c r="BK1144" s="194">
        <f>ROUND(I1144*H1144,2)</f>
        <v>0</v>
      </c>
      <c r="BL1144" s="14" t="s">
        <v>123</v>
      </c>
      <c r="BM1144" s="193" t="s">
        <v>1980</v>
      </c>
    </row>
    <row r="1145" s="2" customFormat="1">
      <c r="A1145" s="35"/>
      <c r="B1145" s="36"/>
      <c r="C1145" s="37"/>
      <c r="D1145" s="195" t="s">
        <v>125</v>
      </c>
      <c r="E1145" s="37"/>
      <c r="F1145" s="196" t="s">
        <v>1979</v>
      </c>
      <c r="G1145" s="37"/>
      <c r="H1145" s="37"/>
      <c r="I1145" s="197"/>
      <c r="J1145" s="37"/>
      <c r="K1145" s="37"/>
      <c r="L1145" s="41"/>
      <c r="M1145" s="198"/>
      <c r="N1145" s="199"/>
      <c r="O1145" s="81"/>
      <c r="P1145" s="81"/>
      <c r="Q1145" s="81"/>
      <c r="R1145" s="81"/>
      <c r="S1145" s="81"/>
      <c r="T1145" s="82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T1145" s="14" t="s">
        <v>125</v>
      </c>
      <c r="AU1145" s="14" t="s">
        <v>72</v>
      </c>
    </row>
    <row r="1146" s="2" customFormat="1" ht="16.5" customHeight="1">
      <c r="A1146" s="35"/>
      <c r="B1146" s="36"/>
      <c r="C1146" s="182" t="s">
        <v>1981</v>
      </c>
      <c r="D1146" s="182" t="s">
        <v>118</v>
      </c>
      <c r="E1146" s="183" t="s">
        <v>1982</v>
      </c>
      <c r="F1146" s="184" t="s">
        <v>1983</v>
      </c>
      <c r="G1146" s="185" t="s">
        <v>121</v>
      </c>
      <c r="H1146" s="186">
        <v>4</v>
      </c>
      <c r="I1146" s="187"/>
      <c r="J1146" s="188">
        <f>ROUND(I1146*H1146,2)</f>
        <v>0</v>
      </c>
      <c r="K1146" s="184" t="s">
        <v>122</v>
      </c>
      <c r="L1146" s="41"/>
      <c r="M1146" s="189" t="s">
        <v>19</v>
      </c>
      <c r="N1146" s="190" t="s">
        <v>43</v>
      </c>
      <c r="O1146" s="81"/>
      <c r="P1146" s="191">
        <f>O1146*H1146</f>
        <v>0</v>
      </c>
      <c r="Q1146" s="191">
        <v>0</v>
      </c>
      <c r="R1146" s="191">
        <f>Q1146*H1146</f>
        <v>0</v>
      </c>
      <c r="S1146" s="191">
        <v>0</v>
      </c>
      <c r="T1146" s="192">
        <f>S1146*H1146</f>
        <v>0</v>
      </c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R1146" s="193" t="s">
        <v>123</v>
      </c>
      <c r="AT1146" s="193" t="s">
        <v>118</v>
      </c>
      <c r="AU1146" s="193" t="s">
        <v>72</v>
      </c>
      <c r="AY1146" s="14" t="s">
        <v>124</v>
      </c>
      <c r="BE1146" s="194">
        <f>IF(N1146="základní",J1146,0)</f>
        <v>0</v>
      </c>
      <c r="BF1146" s="194">
        <f>IF(N1146="snížená",J1146,0)</f>
        <v>0</v>
      </c>
      <c r="BG1146" s="194">
        <f>IF(N1146="zákl. přenesená",J1146,0)</f>
        <v>0</v>
      </c>
      <c r="BH1146" s="194">
        <f>IF(N1146="sníž. přenesená",J1146,0)</f>
        <v>0</v>
      </c>
      <c r="BI1146" s="194">
        <f>IF(N1146="nulová",J1146,0)</f>
        <v>0</v>
      </c>
      <c r="BJ1146" s="14" t="s">
        <v>79</v>
      </c>
      <c r="BK1146" s="194">
        <f>ROUND(I1146*H1146,2)</f>
        <v>0</v>
      </c>
      <c r="BL1146" s="14" t="s">
        <v>123</v>
      </c>
      <c r="BM1146" s="193" t="s">
        <v>1984</v>
      </c>
    </row>
    <row r="1147" s="2" customFormat="1">
      <c r="A1147" s="35"/>
      <c r="B1147" s="36"/>
      <c r="C1147" s="37"/>
      <c r="D1147" s="195" t="s">
        <v>125</v>
      </c>
      <c r="E1147" s="37"/>
      <c r="F1147" s="196" t="s">
        <v>1983</v>
      </c>
      <c r="G1147" s="37"/>
      <c r="H1147" s="37"/>
      <c r="I1147" s="197"/>
      <c r="J1147" s="37"/>
      <c r="K1147" s="37"/>
      <c r="L1147" s="41"/>
      <c r="M1147" s="198"/>
      <c r="N1147" s="199"/>
      <c r="O1147" s="81"/>
      <c r="P1147" s="81"/>
      <c r="Q1147" s="81"/>
      <c r="R1147" s="81"/>
      <c r="S1147" s="81"/>
      <c r="T1147" s="82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T1147" s="14" t="s">
        <v>125</v>
      </c>
      <c r="AU1147" s="14" t="s">
        <v>72</v>
      </c>
    </row>
    <row r="1148" s="2" customFormat="1" ht="24.15" customHeight="1">
      <c r="A1148" s="35"/>
      <c r="B1148" s="36"/>
      <c r="C1148" s="182" t="s">
        <v>1059</v>
      </c>
      <c r="D1148" s="182" t="s">
        <v>118</v>
      </c>
      <c r="E1148" s="183" t="s">
        <v>1985</v>
      </c>
      <c r="F1148" s="184" t="s">
        <v>1986</v>
      </c>
      <c r="G1148" s="185" t="s">
        <v>128</v>
      </c>
      <c r="H1148" s="186">
        <v>150</v>
      </c>
      <c r="I1148" s="187"/>
      <c r="J1148" s="188">
        <f>ROUND(I1148*H1148,2)</f>
        <v>0</v>
      </c>
      <c r="K1148" s="184" t="s">
        <v>122</v>
      </c>
      <c r="L1148" s="41"/>
      <c r="M1148" s="189" t="s">
        <v>19</v>
      </c>
      <c r="N1148" s="190" t="s">
        <v>43</v>
      </c>
      <c r="O1148" s="81"/>
      <c r="P1148" s="191">
        <f>O1148*H1148</f>
        <v>0</v>
      </c>
      <c r="Q1148" s="191">
        <v>0</v>
      </c>
      <c r="R1148" s="191">
        <f>Q1148*H1148</f>
        <v>0</v>
      </c>
      <c r="S1148" s="191">
        <v>0</v>
      </c>
      <c r="T1148" s="192">
        <f>S1148*H1148</f>
        <v>0</v>
      </c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R1148" s="193" t="s">
        <v>123</v>
      </c>
      <c r="AT1148" s="193" t="s">
        <v>118</v>
      </c>
      <c r="AU1148" s="193" t="s">
        <v>72</v>
      </c>
      <c r="AY1148" s="14" t="s">
        <v>124</v>
      </c>
      <c r="BE1148" s="194">
        <f>IF(N1148="základní",J1148,0)</f>
        <v>0</v>
      </c>
      <c r="BF1148" s="194">
        <f>IF(N1148="snížená",J1148,0)</f>
        <v>0</v>
      </c>
      <c r="BG1148" s="194">
        <f>IF(N1148="zákl. přenesená",J1148,0)</f>
        <v>0</v>
      </c>
      <c r="BH1148" s="194">
        <f>IF(N1148="sníž. přenesená",J1148,0)</f>
        <v>0</v>
      </c>
      <c r="BI1148" s="194">
        <f>IF(N1148="nulová",J1148,0)</f>
        <v>0</v>
      </c>
      <c r="BJ1148" s="14" t="s">
        <v>79</v>
      </c>
      <c r="BK1148" s="194">
        <f>ROUND(I1148*H1148,2)</f>
        <v>0</v>
      </c>
      <c r="BL1148" s="14" t="s">
        <v>123</v>
      </c>
      <c r="BM1148" s="193" t="s">
        <v>1987</v>
      </c>
    </row>
    <row r="1149" s="2" customFormat="1">
      <c r="A1149" s="35"/>
      <c r="B1149" s="36"/>
      <c r="C1149" s="37"/>
      <c r="D1149" s="195" t="s">
        <v>125</v>
      </c>
      <c r="E1149" s="37"/>
      <c r="F1149" s="196" t="s">
        <v>1986</v>
      </c>
      <c r="G1149" s="37"/>
      <c r="H1149" s="37"/>
      <c r="I1149" s="197"/>
      <c r="J1149" s="37"/>
      <c r="K1149" s="37"/>
      <c r="L1149" s="41"/>
      <c r="M1149" s="198"/>
      <c r="N1149" s="199"/>
      <c r="O1149" s="81"/>
      <c r="P1149" s="81"/>
      <c r="Q1149" s="81"/>
      <c r="R1149" s="81"/>
      <c r="S1149" s="81"/>
      <c r="T1149" s="82"/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T1149" s="14" t="s">
        <v>125</v>
      </c>
      <c r="AU1149" s="14" t="s">
        <v>72</v>
      </c>
    </row>
    <row r="1150" s="2" customFormat="1" ht="16.5" customHeight="1">
      <c r="A1150" s="35"/>
      <c r="B1150" s="36"/>
      <c r="C1150" s="182" t="s">
        <v>1988</v>
      </c>
      <c r="D1150" s="182" t="s">
        <v>118</v>
      </c>
      <c r="E1150" s="183" t="s">
        <v>1989</v>
      </c>
      <c r="F1150" s="184" t="s">
        <v>1990</v>
      </c>
      <c r="G1150" s="185" t="s">
        <v>128</v>
      </c>
      <c r="H1150" s="186">
        <v>150</v>
      </c>
      <c r="I1150" s="187"/>
      <c r="J1150" s="188">
        <f>ROUND(I1150*H1150,2)</f>
        <v>0</v>
      </c>
      <c r="K1150" s="184" t="s">
        <v>122</v>
      </c>
      <c r="L1150" s="41"/>
      <c r="M1150" s="189" t="s">
        <v>19</v>
      </c>
      <c r="N1150" s="190" t="s">
        <v>43</v>
      </c>
      <c r="O1150" s="81"/>
      <c r="P1150" s="191">
        <f>O1150*H1150</f>
        <v>0</v>
      </c>
      <c r="Q1150" s="191">
        <v>0</v>
      </c>
      <c r="R1150" s="191">
        <f>Q1150*H1150</f>
        <v>0</v>
      </c>
      <c r="S1150" s="191">
        <v>0</v>
      </c>
      <c r="T1150" s="192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193" t="s">
        <v>123</v>
      </c>
      <c r="AT1150" s="193" t="s">
        <v>118</v>
      </c>
      <c r="AU1150" s="193" t="s">
        <v>72</v>
      </c>
      <c r="AY1150" s="14" t="s">
        <v>124</v>
      </c>
      <c r="BE1150" s="194">
        <f>IF(N1150="základní",J1150,0)</f>
        <v>0</v>
      </c>
      <c r="BF1150" s="194">
        <f>IF(N1150="snížená",J1150,0)</f>
        <v>0</v>
      </c>
      <c r="BG1150" s="194">
        <f>IF(N1150="zákl. přenesená",J1150,0)</f>
        <v>0</v>
      </c>
      <c r="BH1150" s="194">
        <f>IF(N1150="sníž. přenesená",J1150,0)</f>
        <v>0</v>
      </c>
      <c r="BI1150" s="194">
        <f>IF(N1150="nulová",J1150,0)</f>
        <v>0</v>
      </c>
      <c r="BJ1150" s="14" t="s">
        <v>79</v>
      </c>
      <c r="BK1150" s="194">
        <f>ROUND(I1150*H1150,2)</f>
        <v>0</v>
      </c>
      <c r="BL1150" s="14" t="s">
        <v>123</v>
      </c>
      <c r="BM1150" s="193" t="s">
        <v>1991</v>
      </c>
    </row>
    <row r="1151" s="2" customFormat="1">
      <c r="A1151" s="35"/>
      <c r="B1151" s="36"/>
      <c r="C1151" s="37"/>
      <c r="D1151" s="195" t="s">
        <v>125</v>
      </c>
      <c r="E1151" s="37"/>
      <c r="F1151" s="196" t="s">
        <v>1990</v>
      </c>
      <c r="G1151" s="37"/>
      <c r="H1151" s="37"/>
      <c r="I1151" s="197"/>
      <c r="J1151" s="37"/>
      <c r="K1151" s="37"/>
      <c r="L1151" s="41"/>
      <c r="M1151" s="198"/>
      <c r="N1151" s="199"/>
      <c r="O1151" s="81"/>
      <c r="P1151" s="81"/>
      <c r="Q1151" s="81"/>
      <c r="R1151" s="81"/>
      <c r="S1151" s="81"/>
      <c r="T1151" s="82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T1151" s="14" t="s">
        <v>125</v>
      </c>
      <c r="AU1151" s="14" t="s">
        <v>72</v>
      </c>
    </row>
    <row r="1152" s="2" customFormat="1" ht="33" customHeight="1">
      <c r="A1152" s="35"/>
      <c r="B1152" s="36"/>
      <c r="C1152" s="182" t="s">
        <v>1063</v>
      </c>
      <c r="D1152" s="182" t="s">
        <v>118</v>
      </c>
      <c r="E1152" s="183" t="s">
        <v>1992</v>
      </c>
      <c r="F1152" s="184" t="s">
        <v>1993</v>
      </c>
      <c r="G1152" s="185" t="s">
        <v>128</v>
      </c>
      <c r="H1152" s="186">
        <v>150</v>
      </c>
      <c r="I1152" s="187"/>
      <c r="J1152" s="188">
        <f>ROUND(I1152*H1152,2)</f>
        <v>0</v>
      </c>
      <c r="K1152" s="184" t="s">
        <v>122</v>
      </c>
      <c r="L1152" s="41"/>
      <c r="M1152" s="189" t="s">
        <v>19</v>
      </c>
      <c r="N1152" s="190" t="s">
        <v>43</v>
      </c>
      <c r="O1152" s="81"/>
      <c r="P1152" s="191">
        <f>O1152*H1152</f>
        <v>0</v>
      </c>
      <c r="Q1152" s="191">
        <v>0</v>
      </c>
      <c r="R1152" s="191">
        <f>Q1152*H1152</f>
        <v>0</v>
      </c>
      <c r="S1152" s="191">
        <v>0</v>
      </c>
      <c r="T1152" s="192">
        <f>S1152*H1152</f>
        <v>0</v>
      </c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R1152" s="193" t="s">
        <v>123</v>
      </c>
      <c r="AT1152" s="193" t="s">
        <v>118</v>
      </c>
      <c r="AU1152" s="193" t="s">
        <v>72</v>
      </c>
      <c r="AY1152" s="14" t="s">
        <v>124</v>
      </c>
      <c r="BE1152" s="194">
        <f>IF(N1152="základní",J1152,0)</f>
        <v>0</v>
      </c>
      <c r="BF1152" s="194">
        <f>IF(N1152="snížená",J1152,0)</f>
        <v>0</v>
      </c>
      <c r="BG1152" s="194">
        <f>IF(N1152="zákl. přenesená",J1152,0)</f>
        <v>0</v>
      </c>
      <c r="BH1152" s="194">
        <f>IF(N1152="sníž. přenesená",J1152,0)</f>
        <v>0</v>
      </c>
      <c r="BI1152" s="194">
        <f>IF(N1152="nulová",J1152,0)</f>
        <v>0</v>
      </c>
      <c r="BJ1152" s="14" t="s">
        <v>79</v>
      </c>
      <c r="BK1152" s="194">
        <f>ROUND(I1152*H1152,2)</f>
        <v>0</v>
      </c>
      <c r="BL1152" s="14" t="s">
        <v>123</v>
      </c>
      <c r="BM1152" s="193" t="s">
        <v>1994</v>
      </c>
    </row>
    <row r="1153" s="2" customFormat="1">
      <c r="A1153" s="35"/>
      <c r="B1153" s="36"/>
      <c r="C1153" s="37"/>
      <c r="D1153" s="195" t="s">
        <v>125</v>
      </c>
      <c r="E1153" s="37"/>
      <c r="F1153" s="196" t="s">
        <v>1993</v>
      </c>
      <c r="G1153" s="37"/>
      <c r="H1153" s="37"/>
      <c r="I1153" s="197"/>
      <c r="J1153" s="37"/>
      <c r="K1153" s="37"/>
      <c r="L1153" s="41"/>
      <c r="M1153" s="198"/>
      <c r="N1153" s="199"/>
      <c r="O1153" s="81"/>
      <c r="P1153" s="81"/>
      <c r="Q1153" s="81"/>
      <c r="R1153" s="81"/>
      <c r="S1153" s="81"/>
      <c r="T1153" s="82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T1153" s="14" t="s">
        <v>125</v>
      </c>
      <c r="AU1153" s="14" t="s">
        <v>72</v>
      </c>
    </row>
    <row r="1154" s="2" customFormat="1" ht="24.15" customHeight="1">
      <c r="A1154" s="35"/>
      <c r="B1154" s="36"/>
      <c r="C1154" s="182" t="s">
        <v>1995</v>
      </c>
      <c r="D1154" s="182" t="s">
        <v>118</v>
      </c>
      <c r="E1154" s="183" t="s">
        <v>1996</v>
      </c>
      <c r="F1154" s="184" t="s">
        <v>1997</v>
      </c>
      <c r="G1154" s="185" t="s">
        <v>128</v>
      </c>
      <c r="H1154" s="186">
        <v>150</v>
      </c>
      <c r="I1154" s="187"/>
      <c r="J1154" s="188">
        <f>ROUND(I1154*H1154,2)</f>
        <v>0</v>
      </c>
      <c r="K1154" s="184" t="s">
        <v>122</v>
      </c>
      <c r="L1154" s="41"/>
      <c r="M1154" s="189" t="s">
        <v>19</v>
      </c>
      <c r="N1154" s="190" t="s">
        <v>43</v>
      </c>
      <c r="O1154" s="81"/>
      <c r="P1154" s="191">
        <f>O1154*H1154</f>
        <v>0</v>
      </c>
      <c r="Q1154" s="191">
        <v>0</v>
      </c>
      <c r="R1154" s="191">
        <f>Q1154*H1154</f>
        <v>0</v>
      </c>
      <c r="S1154" s="191">
        <v>0</v>
      </c>
      <c r="T1154" s="192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93" t="s">
        <v>123</v>
      </c>
      <c r="AT1154" s="193" t="s">
        <v>118</v>
      </c>
      <c r="AU1154" s="193" t="s">
        <v>72</v>
      </c>
      <c r="AY1154" s="14" t="s">
        <v>124</v>
      </c>
      <c r="BE1154" s="194">
        <f>IF(N1154="základní",J1154,0)</f>
        <v>0</v>
      </c>
      <c r="BF1154" s="194">
        <f>IF(N1154="snížená",J1154,0)</f>
        <v>0</v>
      </c>
      <c r="BG1154" s="194">
        <f>IF(N1154="zákl. přenesená",J1154,0)</f>
        <v>0</v>
      </c>
      <c r="BH1154" s="194">
        <f>IF(N1154="sníž. přenesená",J1154,0)</f>
        <v>0</v>
      </c>
      <c r="BI1154" s="194">
        <f>IF(N1154="nulová",J1154,0)</f>
        <v>0</v>
      </c>
      <c r="BJ1154" s="14" t="s">
        <v>79</v>
      </c>
      <c r="BK1154" s="194">
        <f>ROUND(I1154*H1154,2)</f>
        <v>0</v>
      </c>
      <c r="BL1154" s="14" t="s">
        <v>123</v>
      </c>
      <c r="BM1154" s="193" t="s">
        <v>1998</v>
      </c>
    </row>
    <row r="1155" s="2" customFormat="1">
      <c r="A1155" s="35"/>
      <c r="B1155" s="36"/>
      <c r="C1155" s="37"/>
      <c r="D1155" s="195" t="s">
        <v>125</v>
      </c>
      <c r="E1155" s="37"/>
      <c r="F1155" s="196" t="s">
        <v>1997</v>
      </c>
      <c r="G1155" s="37"/>
      <c r="H1155" s="37"/>
      <c r="I1155" s="197"/>
      <c r="J1155" s="37"/>
      <c r="K1155" s="37"/>
      <c r="L1155" s="41"/>
      <c r="M1155" s="198"/>
      <c r="N1155" s="199"/>
      <c r="O1155" s="81"/>
      <c r="P1155" s="81"/>
      <c r="Q1155" s="81"/>
      <c r="R1155" s="81"/>
      <c r="S1155" s="81"/>
      <c r="T1155" s="82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T1155" s="14" t="s">
        <v>125</v>
      </c>
      <c r="AU1155" s="14" t="s">
        <v>72</v>
      </c>
    </row>
    <row r="1156" s="2" customFormat="1" ht="24.15" customHeight="1">
      <c r="A1156" s="35"/>
      <c r="B1156" s="36"/>
      <c r="C1156" s="182" t="s">
        <v>1066</v>
      </c>
      <c r="D1156" s="182" t="s">
        <v>118</v>
      </c>
      <c r="E1156" s="183" t="s">
        <v>1999</v>
      </c>
      <c r="F1156" s="184" t="s">
        <v>2000</v>
      </c>
      <c r="G1156" s="185" t="s">
        <v>128</v>
      </c>
      <c r="H1156" s="186">
        <v>150</v>
      </c>
      <c r="I1156" s="187"/>
      <c r="J1156" s="188">
        <f>ROUND(I1156*H1156,2)</f>
        <v>0</v>
      </c>
      <c r="K1156" s="184" t="s">
        <v>122</v>
      </c>
      <c r="L1156" s="41"/>
      <c r="M1156" s="189" t="s">
        <v>19</v>
      </c>
      <c r="N1156" s="190" t="s">
        <v>43</v>
      </c>
      <c r="O1156" s="81"/>
      <c r="P1156" s="191">
        <f>O1156*H1156</f>
        <v>0</v>
      </c>
      <c r="Q1156" s="191">
        <v>0</v>
      </c>
      <c r="R1156" s="191">
        <f>Q1156*H1156</f>
        <v>0</v>
      </c>
      <c r="S1156" s="191">
        <v>0</v>
      </c>
      <c r="T1156" s="192">
        <f>S1156*H1156</f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193" t="s">
        <v>123</v>
      </c>
      <c r="AT1156" s="193" t="s">
        <v>118</v>
      </c>
      <c r="AU1156" s="193" t="s">
        <v>72</v>
      </c>
      <c r="AY1156" s="14" t="s">
        <v>124</v>
      </c>
      <c r="BE1156" s="194">
        <f>IF(N1156="základní",J1156,0)</f>
        <v>0</v>
      </c>
      <c r="BF1156" s="194">
        <f>IF(N1156="snížená",J1156,0)</f>
        <v>0</v>
      </c>
      <c r="BG1156" s="194">
        <f>IF(N1156="zákl. přenesená",J1156,0)</f>
        <v>0</v>
      </c>
      <c r="BH1156" s="194">
        <f>IF(N1156="sníž. přenesená",J1156,0)</f>
        <v>0</v>
      </c>
      <c r="BI1156" s="194">
        <f>IF(N1156="nulová",J1156,0)</f>
        <v>0</v>
      </c>
      <c r="BJ1156" s="14" t="s">
        <v>79</v>
      </c>
      <c r="BK1156" s="194">
        <f>ROUND(I1156*H1156,2)</f>
        <v>0</v>
      </c>
      <c r="BL1156" s="14" t="s">
        <v>123</v>
      </c>
      <c r="BM1156" s="193" t="s">
        <v>2001</v>
      </c>
    </row>
    <row r="1157" s="2" customFormat="1">
      <c r="A1157" s="35"/>
      <c r="B1157" s="36"/>
      <c r="C1157" s="37"/>
      <c r="D1157" s="195" t="s">
        <v>125</v>
      </c>
      <c r="E1157" s="37"/>
      <c r="F1157" s="196" t="s">
        <v>2000</v>
      </c>
      <c r="G1157" s="37"/>
      <c r="H1157" s="37"/>
      <c r="I1157" s="197"/>
      <c r="J1157" s="37"/>
      <c r="K1157" s="37"/>
      <c r="L1157" s="41"/>
      <c r="M1157" s="198"/>
      <c r="N1157" s="199"/>
      <c r="O1157" s="81"/>
      <c r="P1157" s="81"/>
      <c r="Q1157" s="81"/>
      <c r="R1157" s="81"/>
      <c r="S1157" s="81"/>
      <c r="T1157" s="82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T1157" s="14" t="s">
        <v>125</v>
      </c>
      <c r="AU1157" s="14" t="s">
        <v>72</v>
      </c>
    </row>
    <row r="1158" s="2" customFormat="1" ht="33" customHeight="1">
      <c r="A1158" s="35"/>
      <c r="B1158" s="36"/>
      <c r="C1158" s="182" t="s">
        <v>2002</v>
      </c>
      <c r="D1158" s="182" t="s">
        <v>118</v>
      </c>
      <c r="E1158" s="183" t="s">
        <v>2003</v>
      </c>
      <c r="F1158" s="184" t="s">
        <v>2004</v>
      </c>
      <c r="G1158" s="185" t="s">
        <v>128</v>
      </c>
      <c r="H1158" s="186">
        <v>150</v>
      </c>
      <c r="I1158" s="187"/>
      <c r="J1158" s="188">
        <f>ROUND(I1158*H1158,2)</f>
        <v>0</v>
      </c>
      <c r="K1158" s="184" t="s">
        <v>122</v>
      </c>
      <c r="L1158" s="41"/>
      <c r="M1158" s="189" t="s">
        <v>19</v>
      </c>
      <c r="N1158" s="190" t="s">
        <v>43</v>
      </c>
      <c r="O1158" s="81"/>
      <c r="P1158" s="191">
        <f>O1158*H1158</f>
        <v>0</v>
      </c>
      <c r="Q1158" s="191">
        <v>0</v>
      </c>
      <c r="R1158" s="191">
        <f>Q1158*H1158</f>
        <v>0</v>
      </c>
      <c r="S1158" s="191">
        <v>0</v>
      </c>
      <c r="T1158" s="192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193" t="s">
        <v>123</v>
      </c>
      <c r="AT1158" s="193" t="s">
        <v>118</v>
      </c>
      <c r="AU1158" s="193" t="s">
        <v>72</v>
      </c>
      <c r="AY1158" s="14" t="s">
        <v>124</v>
      </c>
      <c r="BE1158" s="194">
        <f>IF(N1158="základní",J1158,0)</f>
        <v>0</v>
      </c>
      <c r="BF1158" s="194">
        <f>IF(N1158="snížená",J1158,0)</f>
        <v>0</v>
      </c>
      <c r="BG1158" s="194">
        <f>IF(N1158="zákl. přenesená",J1158,0)</f>
        <v>0</v>
      </c>
      <c r="BH1158" s="194">
        <f>IF(N1158="sníž. přenesená",J1158,0)</f>
        <v>0</v>
      </c>
      <c r="BI1158" s="194">
        <f>IF(N1158="nulová",J1158,0)</f>
        <v>0</v>
      </c>
      <c r="BJ1158" s="14" t="s">
        <v>79</v>
      </c>
      <c r="BK1158" s="194">
        <f>ROUND(I1158*H1158,2)</f>
        <v>0</v>
      </c>
      <c r="BL1158" s="14" t="s">
        <v>123</v>
      </c>
      <c r="BM1158" s="193" t="s">
        <v>2005</v>
      </c>
    </row>
    <row r="1159" s="2" customFormat="1">
      <c r="A1159" s="35"/>
      <c r="B1159" s="36"/>
      <c r="C1159" s="37"/>
      <c r="D1159" s="195" t="s">
        <v>125</v>
      </c>
      <c r="E1159" s="37"/>
      <c r="F1159" s="196" t="s">
        <v>2004</v>
      </c>
      <c r="G1159" s="37"/>
      <c r="H1159" s="37"/>
      <c r="I1159" s="197"/>
      <c r="J1159" s="37"/>
      <c r="K1159" s="37"/>
      <c r="L1159" s="41"/>
      <c r="M1159" s="198"/>
      <c r="N1159" s="199"/>
      <c r="O1159" s="81"/>
      <c r="P1159" s="81"/>
      <c r="Q1159" s="81"/>
      <c r="R1159" s="81"/>
      <c r="S1159" s="81"/>
      <c r="T1159" s="82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T1159" s="14" t="s">
        <v>125</v>
      </c>
      <c r="AU1159" s="14" t="s">
        <v>72</v>
      </c>
    </row>
    <row r="1160" s="2" customFormat="1" ht="33" customHeight="1">
      <c r="A1160" s="35"/>
      <c r="B1160" s="36"/>
      <c r="C1160" s="182" t="s">
        <v>1070</v>
      </c>
      <c r="D1160" s="182" t="s">
        <v>118</v>
      </c>
      <c r="E1160" s="183" t="s">
        <v>2006</v>
      </c>
      <c r="F1160" s="184" t="s">
        <v>2007</v>
      </c>
      <c r="G1160" s="185" t="s">
        <v>128</v>
      </c>
      <c r="H1160" s="186">
        <v>150</v>
      </c>
      <c r="I1160" s="187"/>
      <c r="J1160" s="188">
        <f>ROUND(I1160*H1160,2)</f>
        <v>0</v>
      </c>
      <c r="K1160" s="184" t="s">
        <v>122</v>
      </c>
      <c r="L1160" s="41"/>
      <c r="M1160" s="189" t="s">
        <v>19</v>
      </c>
      <c r="N1160" s="190" t="s">
        <v>43</v>
      </c>
      <c r="O1160" s="81"/>
      <c r="P1160" s="191">
        <f>O1160*H1160</f>
        <v>0</v>
      </c>
      <c r="Q1160" s="191">
        <v>0</v>
      </c>
      <c r="R1160" s="191">
        <f>Q1160*H1160</f>
        <v>0</v>
      </c>
      <c r="S1160" s="191">
        <v>0</v>
      </c>
      <c r="T1160" s="192">
        <f>S1160*H1160</f>
        <v>0</v>
      </c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R1160" s="193" t="s">
        <v>123</v>
      </c>
      <c r="AT1160" s="193" t="s">
        <v>118</v>
      </c>
      <c r="AU1160" s="193" t="s">
        <v>72</v>
      </c>
      <c r="AY1160" s="14" t="s">
        <v>124</v>
      </c>
      <c r="BE1160" s="194">
        <f>IF(N1160="základní",J1160,0)</f>
        <v>0</v>
      </c>
      <c r="BF1160" s="194">
        <f>IF(N1160="snížená",J1160,0)</f>
        <v>0</v>
      </c>
      <c r="BG1160" s="194">
        <f>IF(N1160="zákl. přenesená",J1160,0)</f>
        <v>0</v>
      </c>
      <c r="BH1160" s="194">
        <f>IF(N1160="sníž. přenesená",J1160,0)</f>
        <v>0</v>
      </c>
      <c r="BI1160" s="194">
        <f>IF(N1160="nulová",J1160,0)</f>
        <v>0</v>
      </c>
      <c r="BJ1160" s="14" t="s">
        <v>79</v>
      </c>
      <c r="BK1160" s="194">
        <f>ROUND(I1160*H1160,2)</f>
        <v>0</v>
      </c>
      <c r="BL1160" s="14" t="s">
        <v>123</v>
      </c>
      <c r="BM1160" s="193" t="s">
        <v>2008</v>
      </c>
    </row>
    <row r="1161" s="2" customFormat="1">
      <c r="A1161" s="35"/>
      <c r="B1161" s="36"/>
      <c r="C1161" s="37"/>
      <c r="D1161" s="195" t="s">
        <v>125</v>
      </c>
      <c r="E1161" s="37"/>
      <c r="F1161" s="196" t="s">
        <v>2007</v>
      </c>
      <c r="G1161" s="37"/>
      <c r="H1161" s="37"/>
      <c r="I1161" s="197"/>
      <c r="J1161" s="37"/>
      <c r="K1161" s="37"/>
      <c r="L1161" s="41"/>
      <c r="M1161" s="198"/>
      <c r="N1161" s="199"/>
      <c r="O1161" s="81"/>
      <c r="P1161" s="81"/>
      <c r="Q1161" s="81"/>
      <c r="R1161" s="81"/>
      <c r="S1161" s="81"/>
      <c r="T1161" s="82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T1161" s="14" t="s">
        <v>125</v>
      </c>
      <c r="AU1161" s="14" t="s">
        <v>72</v>
      </c>
    </row>
    <row r="1162" s="2" customFormat="1" ht="33" customHeight="1">
      <c r="A1162" s="35"/>
      <c r="B1162" s="36"/>
      <c r="C1162" s="182" t="s">
        <v>2009</v>
      </c>
      <c r="D1162" s="182" t="s">
        <v>118</v>
      </c>
      <c r="E1162" s="183" t="s">
        <v>2010</v>
      </c>
      <c r="F1162" s="184" t="s">
        <v>2011</v>
      </c>
      <c r="G1162" s="185" t="s">
        <v>128</v>
      </c>
      <c r="H1162" s="186">
        <v>150</v>
      </c>
      <c r="I1162" s="187"/>
      <c r="J1162" s="188">
        <f>ROUND(I1162*H1162,2)</f>
        <v>0</v>
      </c>
      <c r="K1162" s="184" t="s">
        <v>122</v>
      </c>
      <c r="L1162" s="41"/>
      <c r="M1162" s="189" t="s">
        <v>19</v>
      </c>
      <c r="N1162" s="190" t="s">
        <v>43</v>
      </c>
      <c r="O1162" s="81"/>
      <c r="P1162" s="191">
        <f>O1162*H1162</f>
        <v>0</v>
      </c>
      <c r="Q1162" s="191">
        <v>0</v>
      </c>
      <c r="R1162" s="191">
        <f>Q1162*H1162</f>
        <v>0</v>
      </c>
      <c r="S1162" s="191">
        <v>0</v>
      </c>
      <c r="T1162" s="192">
        <f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193" t="s">
        <v>123</v>
      </c>
      <c r="AT1162" s="193" t="s">
        <v>118</v>
      </c>
      <c r="AU1162" s="193" t="s">
        <v>72</v>
      </c>
      <c r="AY1162" s="14" t="s">
        <v>124</v>
      </c>
      <c r="BE1162" s="194">
        <f>IF(N1162="základní",J1162,0)</f>
        <v>0</v>
      </c>
      <c r="BF1162" s="194">
        <f>IF(N1162="snížená",J1162,0)</f>
        <v>0</v>
      </c>
      <c r="BG1162" s="194">
        <f>IF(N1162="zákl. přenesená",J1162,0)</f>
        <v>0</v>
      </c>
      <c r="BH1162" s="194">
        <f>IF(N1162="sníž. přenesená",J1162,0)</f>
        <v>0</v>
      </c>
      <c r="BI1162" s="194">
        <f>IF(N1162="nulová",J1162,0)</f>
        <v>0</v>
      </c>
      <c r="BJ1162" s="14" t="s">
        <v>79</v>
      </c>
      <c r="BK1162" s="194">
        <f>ROUND(I1162*H1162,2)</f>
        <v>0</v>
      </c>
      <c r="BL1162" s="14" t="s">
        <v>123</v>
      </c>
      <c r="BM1162" s="193" t="s">
        <v>2012</v>
      </c>
    </row>
    <row r="1163" s="2" customFormat="1">
      <c r="A1163" s="35"/>
      <c r="B1163" s="36"/>
      <c r="C1163" s="37"/>
      <c r="D1163" s="195" t="s">
        <v>125</v>
      </c>
      <c r="E1163" s="37"/>
      <c r="F1163" s="196" t="s">
        <v>2011</v>
      </c>
      <c r="G1163" s="37"/>
      <c r="H1163" s="37"/>
      <c r="I1163" s="197"/>
      <c r="J1163" s="37"/>
      <c r="K1163" s="37"/>
      <c r="L1163" s="41"/>
      <c r="M1163" s="198"/>
      <c r="N1163" s="199"/>
      <c r="O1163" s="81"/>
      <c r="P1163" s="81"/>
      <c r="Q1163" s="81"/>
      <c r="R1163" s="81"/>
      <c r="S1163" s="81"/>
      <c r="T1163" s="82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T1163" s="14" t="s">
        <v>125</v>
      </c>
      <c r="AU1163" s="14" t="s">
        <v>72</v>
      </c>
    </row>
    <row r="1164" s="2" customFormat="1" ht="24.15" customHeight="1">
      <c r="A1164" s="35"/>
      <c r="B1164" s="36"/>
      <c r="C1164" s="182" t="s">
        <v>1073</v>
      </c>
      <c r="D1164" s="182" t="s">
        <v>118</v>
      </c>
      <c r="E1164" s="183" t="s">
        <v>2013</v>
      </c>
      <c r="F1164" s="184" t="s">
        <v>2014</v>
      </c>
      <c r="G1164" s="185" t="s">
        <v>2015</v>
      </c>
      <c r="H1164" s="186">
        <v>100</v>
      </c>
      <c r="I1164" s="187"/>
      <c r="J1164" s="188">
        <f>ROUND(I1164*H1164,2)</f>
        <v>0</v>
      </c>
      <c r="K1164" s="184" t="s">
        <v>122</v>
      </c>
      <c r="L1164" s="41"/>
      <c r="M1164" s="189" t="s">
        <v>19</v>
      </c>
      <c r="N1164" s="190" t="s">
        <v>43</v>
      </c>
      <c r="O1164" s="81"/>
      <c r="P1164" s="191">
        <f>O1164*H1164</f>
        <v>0</v>
      </c>
      <c r="Q1164" s="191">
        <v>0</v>
      </c>
      <c r="R1164" s="191">
        <f>Q1164*H1164</f>
        <v>0</v>
      </c>
      <c r="S1164" s="191">
        <v>0</v>
      </c>
      <c r="T1164" s="192">
        <f>S1164*H1164</f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193" t="s">
        <v>123</v>
      </c>
      <c r="AT1164" s="193" t="s">
        <v>118</v>
      </c>
      <c r="AU1164" s="193" t="s">
        <v>72</v>
      </c>
      <c r="AY1164" s="14" t="s">
        <v>124</v>
      </c>
      <c r="BE1164" s="194">
        <f>IF(N1164="základní",J1164,0)</f>
        <v>0</v>
      </c>
      <c r="BF1164" s="194">
        <f>IF(N1164="snížená",J1164,0)</f>
        <v>0</v>
      </c>
      <c r="BG1164" s="194">
        <f>IF(N1164="zákl. přenesená",J1164,0)</f>
        <v>0</v>
      </c>
      <c r="BH1164" s="194">
        <f>IF(N1164="sníž. přenesená",J1164,0)</f>
        <v>0</v>
      </c>
      <c r="BI1164" s="194">
        <f>IF(N1164="nulová",J1164,0)</f>
        <v>0</v>
      </c>
      <c r="BJ1164" s="14" t="s">
        <v>79</v>
      </c>
      <c r="BK1164" s="194">
        <f>ROUND(I1164*H1164,2)</f>
        <v>0</v>
      </c>
      <c r="BL1164" s="14" t="s">
        <v>123</v>
      </c>
      <c r="BM1164" s="193" t="s">
        <v>2016</v>
      </c>
    </row>
    <row r="1165" s="2" customFormat="1">
      <c r="A1165" s="35"/>
      <c r="B1165" s="36"/>
      <c r="C1165" s="37"/>
      <c r="D1165" s="195" t="s">
        <v>125</v>
      </c>
      <c r="E1165" s="37"/>
      <c r="F1165" s="196" t="s">
        <v>2014</v>
      </c>
      <c r="G1165" s="37"/>
      <c r="H1165" s="37"/>
      <c r="I1165" s="197"/>
      <c r="J1165" s="37"/>
      <c r="K1165" s="37"/>
      <c r="L1165" s="41"/>
      <c r="M1165" s="198"/>
      <c r="N1165" s="199"/>
      <c r="O1165" s="81"/>
      <c r="P1165" s="81"/>
      <c r="Q1165" s="81"/>
      <c r="R1165" s="81"/>
      <c r="S1165" s="81"/>
      <c r="T1165" s="82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T1165" s="14" t="s">
        <v>125</v>
      </c>
      <c r="AU1165" s="14" t="s">
        <v>72</v>
      </c>
    </row>
    <row r="1166" s="2" customFormat="1" ht="24.15" customHeight="1">
      <c r="A1166" s="35"/>
      <c r="B1166" s="36"/>
      <c r="C1166" s="182" t="s">
        <v>2017</v>
      </c>
      <c r="D1166" s="182" t="s">
        <v>118</v>
      </c>
      <c r="E1166" s="183" t="s">
        <v>2018</v>
      </c>
      <c r="F1166" s="184" t="s">
        <v>2019</v>
      </c>
      <c r="G1166" s="185" t="s">
        <v>2015</v>
      </c>
      <c r="H1166" s="186">
        <v>100</v>
      </c>
      <c r="I1166" s="187"/>
      <c r="J1166" s="188">
        <f>ROUND(I1166*H1166,2)</f>
        <v>0</v>
      </c>
      <c r="K1166" s="184" t="s">
        <v>122</v>
      </c>
      <c r="L1166" s="41"/>
      <c r="M1166" s="189" t="s">
        <v>19</v>
      </c>
      <c r="N1166" s="190" t="s">
        <v>43</v>
      </c>
      <c r="O1166" s="81"/>
      <c r="P1166" s="191">
        <f>O1166*H1166</f>
        <v>0</v>
      </c>
      <c r="Q1166" s="191">
        <v>0</v>
      </c>
      <c r="R1166" s="191">
        <f>Q1166*H1166</f>
        <v>0</v>
      </c>
      <c r="S1166" s="191">
        <v>0</v>
      </c>
      <c r="T1166" s="192">
        <f>S1166*H1166</f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193" t="s">
        <v>123</v>
      </c>
      <c r="AT1166" s="193" t="s">
        <v>118</v>
      </c>
      <c r="AU1166" s="193" t="s">
        <v>72</v>
      </c>
      <c r="AY1166" s="14" t="s">
        <v>124</v>
      </c>
      <c r="BE1166" s="194">
        <f>IF(N1166="základní",J1166,0)</f>
        <v>0</v>
      </c>
      <c r="BF1166" s="194">
        <f>IF(N1166="snížená",J1166,0)</f>
        <v>0</v>
      </c>
      <c r="BG1166" s="194">
        <f>IF(N1166="zákl. přenesená",J1166,0)</f>
        <v>0</v>
      </c>
      <c r="BH1166" s="194">
        <f>IF(N1166="sníž. přenesená",J1166,0)</f>
        <v>0</v>
      </c>
      <c r="BI1166" s="194">
        <f>IF(N1166="nulová",J1166,0)</f>
        <v>0</v>
      </c>
      <c r="BJ1166" s="14" t="s">
        <v>79</v>
      </c>
      <c r="BK1166" s="194">
        <f>ROUND(I1166*H1166,2)</f>
        <v>0</v>
      </c>
      <c r="BL1166" s="14" t="s">
        <v>123</v>
      </c>
      <c r="BM1166" s="193" t="s">
        <v>2020</v>
      </c>
    </row>
    <row r="1167" s="2" customFormat="1">
      <c r="A1167" s="35"/>
      <c r="B1167" s="36"/>
      <c r="C1167" s="37"/>
      <c r="D1167" s="195" t="s">
        <v>125</v>
      </c>
      <c r="E1167" s="37"/>
      <c r="F1167" s="196" t="s">
        <v>2019</v>
      </c>
      <c r="G1167" s="37"/>
      <c r="H1167" s="37"/>
      <c r="I1167" s="197"/>
      <c r="J1167" s="37"/>
      <c r="K1167" s="37"/>
      <c r="L1167" s="41"/>
      <c r="M1167" s="198"/>
      <c r="N1167" s="199"/>
      <c r="O1167" s="81"/>
      <c r="P1167" s="81"/>
      <c r="Q1167" s="81"/>
      <c r="R1167" s="81"/>
      <c r="S1167" s="81"/>
      <c r="T1167" s="82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T1167" s="14" t="s">
        <v>125</v>
      </c>
      <c r="AU1167" s="14" t="s">
        <v>72</v>
      </c>
    </row>
    <row r="1168" s="2" customFormat="1" ht="24.15" customHeight="1">
      <c r="A1168" s="35"/>
      <c r="B1168" s="36"/>
      <c r="C1168" s="182" t="s">
        <v>1077</v>
      </c>
      <c r="D1168" s="182" t="s">
        <v>118</v>
      </c>
      <c r="E1168" s="183" t="s">
        <v>2021</v>
      </c>
      <c r="F1168" s="184" t="s">
        <v>2022</v>
      </c>
      <c r="G1168" s="185" t="s">
        <v>2015</v>
      </c>
      <c r="H1168" s="186">
        <v>100</v>
      </c>
      <c r="I1168" s="187"/>
      <c r="J1168" s="188">
        <f>ROUND(I1168*H1168,2)</f>
        <v>0</v>
      </c>
      <c r="K1168" s="184" t="s">
        <v>122</v>
      </c>
      <c r="L1168" s="41"/>
      <c r="M1168" s="189" t="s">
        <v>19</v>
      </c>
      <c r="N1168" s="190" t="s">
        <v>43</v>
      </c>
      <c r="O1168" s="81"/>
      <c r="P1168" s="191">
        <f>O1168*H1168</f>
        <v>0</v>
      </c>
      <c r="Q1168" s="191">
        <v>0</v>
      </c>
      <c r="R1168" s="191">
        <f>Q1168*H1168</f>
        <v>0</v>
      </c>
      <c r="S1168" s="191">
        <v>0</v>
      </c>
      <c r="T1168" s="192">
        <f>S1168*H1168</f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193" t="s">
        <v>123</v>
      </c>
      <c r="AT1168" s="193" t="s">
        <v>118</v>
      </c>
      <c r="AU1168" s="193" t="s">
        <v>72</v>
      </c>
      <c r="AY1168" s="14" t="s">
        <v>124</v>
      </c>
      <c r="BE1168" s="194">
        <f>IF(N1168="základní",J1168,0)</f>
        <v>0</v>
      </c>
      <c r="BF1168" s="194">
        <f>IF(N1168="snížená",J1168,0)</f>
        <v>0</v>
      </c>
      <c r="BG1168" s="194">
        <f>IF(N1168="zákl. přenesená",J1168,0)</f>
        <v>0</v>
      </c>
      <c r="BH1168" s="194">
        <f>IF(N1168="sníž. přenesená",J1168,0)</f>
        <v>0</v>
      </c>
      <c r="BI1168" s="194">
        <f>IF(N1168="nulová",J1168,0)</f>
        <v>0</v>
      </c>
      <c r="BJ1168" s="14" t="s">
        <v>79</v>
      </c>
      <c r="BK1168" s="194">
        <f>ROUND(I1168*H1168,2)</f>
        <v>0</v>
      </c>
      <c r="BL1168" s="14" t="s">
        <v>123</v>
      </c>
      <c r="BM1168" s="193" t="s">
        <v>2023</v>
      </c>
    </row>
    <row r="1169" s="2" customFormat="1">
      <c r="A1169" s="35"/>
      <c r="B1169" s="36"/>
      <c r="C1169" s="37"/>
      <c r="D1169" s="195" t="s">
        <v>125</v>
      </c>
      <c r="E1169" s="37"/>
      <c r="F1169" s="196" t="s">
        <v>2022</v>
      </c>
      <c r="G1169" s="37"/>
      <c r="H1169" s="37"/>
      <c r="I1169" s="197"/>
      <c r="J1169" s="37"/>
      <c r="K1169" s="37"/>
      <c r="L1169" s="41"/>
      <c r="M1169" s="198"/>
      <c r="N1169" s="199"/>
      <c r="O1169" s="81"/>
      <c r="P1169" s="81"/>
      <c r="Q1169" s="81"/>
      <c r="R1169" s="81"/>
      <c r="S1169" s="81"/>
      <c r="T1169" s="82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T1169" s="14" t="s">
        <v>125</v>
      </c>
      <c r="AU1169" s="14" t="s">
        <v>72</v>
      </c>
    </row>
    <row r="1170" s="2" customFormat="1" ht="24.15" customHeight="1">
      <c r="A1170" s="35"/>
      <c r="B1170" s="36"/>
      <c r="C1170" s="182" t="s">
        <v>2024</v>
      </c>
      <c r="D1170" s="182" t="s">
        <v>118</v>
      </c>
      <c r="E1170" s="183" t="s">
        <v>2025</v>
      </c>
      <c r="F1170" s="184" t="s">
        <v>2026</v>
      </c>
      <c r="G1170" s="185" t="s">
        <v>2015</v>
      </c>
      <c r="H1170" s="186">
        <v>100</v>
      </c>
      <c r="I1170" s="187"/>
      <c r="J1170" s="188">
        <f>ROUND(I1170*H1170,2)</f>
        <v>0</v>
      </c>
      <c r="K1170" s="184" t="s">
        <v>122</v>
      </c>
      <c r="L1170" s="41"/>
      <c r="M1170" s="189" t="s">
        <v>19</v>
      </c>
      <c r="N1170" s="190" t="s">
        <v>43</v>
      </c>
      <c r="O1170" s="81"/>
      <c r="P1170" s="191">
        <f>O1170*H1170</f>
        <v>0</v>
      </c>
      <c r="Q1170" s="191">
        <v>0</v>
      </c>
      <c r="R1170" s="191">
        <f>Q1170*H1170</f>
        <v>0</v>
      </c>
      <c r="S1170" s="191">
        <v>0</v>
      </c>
      <c r="T1170" s="192">
        <f>S1170*H1170</f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193" t="s">
        <v>123</v>
      </c>
      <c r="AT1170" s="193" t="s">
        <v>118</v>
      </c>
      <c r="AU1170" s="193" t="s">
        <v>72</v>
      </c>
      <c r="AY1170" s="14" t="s">
        <v>124</v>
      </c>
      <c r="BE1170" s="194">
        <f>IF(N1170="základní",J1170,0)</f>
        <v>0</v>
      </c>
      <c r="BF1170" s="194">
        <f>IF(N1170="snížená",J1170,0)</f>
        <v>0</v>
      </c>
      <c r="BG1170" s="194">
        <f>IF(N1170="zákl. přenesená",J1170,0)</f>
        <v>0</v>
      </c>
      <c r="BH1170" s="194">
        <f>IF(N1170="sníž. přenesená",J1170,0)</f>
        <v>0</v>
      </c>
      <c r="BI1170" s="194">
        <f>IF(N1170="nulová",J1170,0)</f>
        <v>0</v>
      </c>
      <c r="BJ1170" s="14" t="s">
        <v>79</v>
      </c>
      <c r="BK1170" s="194">
        <f>ROUND(I1170*H1170,2)</f>
        <v>0</v>
      </c>
      <c r="BL1170" s="14" t="s">
        <v>123</v>
      </c>
      <c r="BM1170" s="193" t="s">
        <v>2027</v>
      </c>
    </row>
    <row r="1171" s="2" customFormat="1">
      <c r="A1171" s="35"/>
      <c r="B1171" s="36"/>
      <c r="C1171" s="37"/>
      <c r="D1171" s="195" t="s">
        <v>125</v>
      </c>
      <c r="E1171" s="37"/>
      <c r="F1171" s="196" t="s">
        <v>2026</v>
      </c>
      <c r="G1171" s="37"/>
      <c r="H1171" s="37"/>
      <c r="I1171" s="197"/>
      <c r="J1171" s="37"/>
      <c r="K1171" s="37"/>
      <c r="L1171" s="41"/>
      <c r="M1171" s="198"/>
      <c r="N1171" s="199"/>
      <c r="O1171" s="81"/>
      <c r="P1171" s="81"/>
      <c r="Q1171" s="81"/>
      <c r="R1171" s="81"/>
      <c r="S1171" s="81"/>
      <c r="T1171" s="82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T1171" s="14" t="s">
        <v>125</v>
      </c>
      <c r="AU1171" s="14" t="s">
        <v>72</v>
      </c>
    </row>
    <row r="1172" s="2" customFormat="1" ht="24.15" customHeight="1">
      <c r="A1172" s="35"/>
      <c r="B1172" s="36"/>
      <c r="C1172" s="182" t="s">
        <v>1080</v>
      </c>
      <c r="D1172" s="182" t="s">
        <v>118</v>
      </c>
      <c r="E1172" s="183" t="s">
        <v>2028</v>
      </c>
      <c r="F1172" s="184" t="s">
        <v>2029</v>
      </c>
      <c r="G1172" s="185" t="s">
        <v>2015</v>
      </c>
      <c r="H1172" s="186">
        <v>30</v>
      </c>
      <c r="I1172" s="187"/>
      <c r="J1172" s="188">
        <f>ROUND(I1172*H1172,2)</f>
        <v>0</v>
      </c>
      <c r="K1172" s="184" t="s">
        <v>122</v>
      </c>
      <c r="L1172" s="41"/>
      <c r="M1172" s="189" t="s">
        <v>19</v>
      </c>
      <c r="N1172" s="190" t="s">
        <v>43</v>
      </c>
      <c r="O1172" s="81"/>
      <c r="P1172" s="191">
        <f>O1172*H1172</f>
        <v>0</v>
      </c>
      <c r="Q1172" s="191">
        <v>0</v>
      </c>
      <c r="R1172" s="191">
        <f>Q1172*H1172</f>
        <v>0</v>
      </c>
      <c r="S1172" s="191">
        <v>0</v>
      </c>
      <c r="T1172" s="192">
        <f>S1172*H1172</f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193" t="s">
        <v>123</v>
      </c>
      <c r="AT1172" s="193" t="s">
        <v>118</v>
      </c>
      <c r="AU1172" s="193" t="s">
        <v>72</v>
      </c>
      <c r="AY1172" s="14" t="s">
        <v>124</v>
      </c>
      <c r="BE1172" s="194">
        <f>IF(N1172="základní",J1172,0)</f>
        <v>0</v>
      </c>
      <c r="BF1172" s="194">
        <f>IF(N1172="snížená",J1172,0)</f>
        <v>0</v>
      </c>
      <c r="BG1172" s="194">
        <f>IF(N1172="zákl. přenesená",J1172,0)</f>
        <v>0</v>
      </c>
      <c r="BH1172" s="194">
        <f>IF(N1172="sníž. přenesená",J1172,0)</f>
        <v>0</v>
      </c>
      <c r="BI1172" s="194">
        <f>IF(N1172="nulová",J1172,0)</f>
        <v>0</v>
      </c>
      <c r="BJ1172" s="14" t="s">
        <v>79</v>
      </c>
      <c r="BK1172" s="194">
        <f>ROUND(I1172*H1172,2)</f>
        <v>0</v>
      </c>
      <c r="BL1172" s="14" t="s">
        <v>123</v>
      </c>
      <c r="BM1172" s="193" t="s">
        <v>2030</v>
      </c>
    </row>
    <row r="1173" s="2" customFormat="1">
      <c r="A1173" s="35"/>
      <c r="B1173" s="36"/>
      <c r="C1173" s="37"/>
      <c r="D1173" s="195" t="s">
        <v>125</v>
      </c>
      <c r="E1173" s="37"/>
      <c r="F1173" s="196" t="s">
        <v>2029</v>
      </c>
      <c r="G1173" s="37"/>
      <c r="H1173" s="37"/>
      <c r="I1173" s="197"/>
      <c r="J1173" s="37"/>
      <c r="K1173" s="37"/>
      <c r="L1173" s="41"/>
      <c r="M1173" s="198"/>
      <c r="N1173" s="199"/>
      <c r="O1173" s="81"/>
      <c r="P1173" s="81"/>
      <c r="Q1173" s="81"/>
      <c r="R1173" s="81"/>
      <c r="S1173" s="81"/>
      <c r="T1173" s="82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T1173" s="14" t="s">
        <v>125</v>
      </c>
      <c r="AU1173" s="14" t="s">
        <v>72</v>
      </c>
    </row>
    <row r="1174" s="2" customFormat="1" ht="24.15" customHeight="1">
      <c r="A1174" s="35"/>
      <c r="B1174" s="36"/>
      <c r="C1174" s="182" t="s">
        <v>2031</v>
      </c>
      <c r="D1174" s="182" t="s">
        <v>118</v>
      </c>
      <c r="E1174" s="183" t="s">
        <v>2032</v>
      </c>
      <c r="F1174" s="184" t="s">
        <v>2033</v>
      </c>
      <c r="G1174" s="185" t="s">
        <v>2015</v>
      </c>
      <c r="H1174" s="186">
        <v>30</v>
      </c>
      <c r="I1174" s="187"/>
      <c r="J1174" s="188">
        <f>ROUND(I1174*H1174,2)</f>
        <v>0</v>
      </c>
      <c r="K1174" s="184" t="s">
        <v>122</v>
      </c>
      <c r="L1174" s="41"/>
      <c r="M1174" s="189" t="s">
        <v>19</v>
      </c>
      <c r="N1174" s="190" t="s">
        <v>43</v>
      </c>
      <c r="O1174" s="81"/>
      <c r="P1174" s="191">
        <f>O1174*H1174</f>
        <v>0</v>
      </c>
      <c r="Q1174" s="191">
        <v>0</v>
      </c>
      <c r="R1174" s="191">
        <f>Q1174*H1174</f>
        <v>0</v>
      </c>
      <c r="S1174" s="191">
        <v>0</v>
      </c>
      <c r="T1174" s="192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93" t="s">
        <v>123</v>
      </c>
      <c r="AT1174" s="193" t="s">
        <v>118</v>
      </c>
      <c r="AU1174" s="193" t="s">
        <v>72</v>
      </c>
      <c r="AY1174" s="14" t="s">
        <v>124</v>
      </c>
      <c r="BE1174" s="194">
        <f>IF(N1174="základní",J1174,0)</f>
        <v>0</v>
      </c>
      <c r="BF1174" s="194">
        <f>IF(N1174="snížená",J1174,0)</f>
        <v>0</v>
      </c>
      <c r="BG1174" s="194">
        <f>IF(N1174="zákl. přenesená",J1174,0)</f>
        <v>0</v>
      </c>
      <c r="BH1174" s="194">
        <f>IF(N1174="sníž. přenesená",J1174,0)</f>
        <v>0</v>
      </c>
      <c r="BI1174" s="194">
        <f>IF(N1174="nulová",J1174,0)</f>
        <v>0</v>
      </c>
      <c r="BJ1174" s="14" t="s">
        <v>79</v>
      </c>
      <c r="BK1174" s="194">
        <f>ROUND(I1174*H1174,2)</f>
        <v>0</v>
      </c>
      <c r="BL1174" s="14" t="s">
        <v>123</v>
      </c>
      <c r="BM1174" s="193" t="s">
        <v>2034</v>
      </c>
    </row>
    <row r="1175" s="2" customFormat="1">
      <c r="A1175" s="35"/>
      <c r="B1175" s="36"/>
      <c r="C1175" s="37"/>
      <c r="D1175" s="195" t="s">
        <v>125</v>
      </c>
      <c r="E1175" s="37"/>
      <c r="F1175" s="196" t="s">
        <v>2033</v>
      </c>
      <c r="G1175" s="37"/>
      <c r="H1175" s="37"/>
      <c r="I1175" s="197"/>
      <c r="J1175" s="37"/>
      <c r="K1175" s="37"/>
      <c r="L1175" s="41"/>
      <c r="M1175" s="198"/>
      <c r="N1175" s="199"/>
      <c r="O1175" s="81"/>
      <c r="P1175" s="81"/>
      <c r="Q1175" s="81"/>
      <c r="R1175" s="81"/>
      <c r="S1175" s="81"/>
      <c r="T1175" s="82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T1175" s="14" t="s">
        <v>125</v>
      </c>
      <c r="AU1175" s="14" t="s">
        <v>72</v>
      </c>
    </row>
    <row r="1176" s="2" customFormat="1" ht="24.15" customHeight="1">
      <c r="A1176" s="35"/>
      <c r="B1176" s="36"/>
      <c r="C1176" s="182" t="s">
        <v>1084</v>
      </c>
      <c r="D1176" s="182" t="s">
        <v>118</v>
      </c>
      <c r="E1176" s="183" t="s">
        <v>2035</v>
      </c>
      <c r="F1176" s="184" t="s">
        <v>2036</v>
      </c>
      <c r="G1176" s="185" t="s">
        <v>2015</v>
      </c>
      <c r="H1176" s="186">
        <v>30</v>
      </c>
      <c r="I1176" s="187"/>
      <c r="J1176" s="188">
        <f>ROUND(I1176*H1176,2)</f>
        <v>0</v>
      </c>
      <c r="K1176" s="184" t="s">
        <v>122</v>
      </c>
      <c r="L1176" s="41"/>
      <c r="M1176" s="189" t="s">
        <v>19</v>
      </c>
      <c r="N1176" s="190" t="s">
        <v>43</v>
      </c>
      <c r="O1176" s="81"/>
      <c r="P1176" s="191">
        <f>O1176*H1176</f>
        <v>0</v>
      </c>
      <c r="Q1176" s="191">
        <v>0</v>
      </c>
      <c r="R1176" s="191">
        <f>Q1176*H1176</f>
        <v>0</v>
      </c>
      <c r="S1176" s="191">
        <v>0</v>
      </c>
      <c r="T1176" s="192">
        <f>S1176*H1176</f>
        <v>0</v>
      </c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R1176" s="193" t="s">
        <v>123</v>
      </c>
      <c r="AT1176" s="193" t="s">
        <v>118</v>
      </c>
      <c r="AU1176" s="193" t="s">
        <v>72</v>
      </c>
      <c r="AY1176" s="14" t="s">
        <v>124</v>
      </c>
      <c r="BE1176" s="194">
        <f>IF(N1176="základní",J1176,0)</f>
        <v>0</v>
      </c>
      <c r="BF1176" s="194">
        <f>IF(N1176="snížená",J1176,0)</f>
        <v>0</v>
      </c>
      <c r="BG1176" s="194">
        <f>IF(N1176="zákl. přenesená",J1176,0)</f>
        <v>0</v>
      </c>
      <c r="BH1176" s="194">
        <f>IF(N1176="sníž. přenesená",J1176,0)</f>
        <v>0</v>
      </c>
      <c r="BI1176" s="194">
        <f>IF(N1176="nulová",J1176,0)</f>
        <v>0</v>
      </c>
      <c r="BJ1176" s="14" t="s">
        <v>79</v>
      </c>
      <c r="BK1176" s="194">
        <f>ROUND(I1176*H1176,2)</f>
        <v>0</v>
      </c>
      <c r="BL1176" s="14" t="s">
        <v>123</v>
      </c>
      <c r="BM1176" s="193" t="s">
        <v>2037</v>
      </c>
    </row>
    <row r="1177" s="2" customFormat="1">
      <c r="A1177" s="35"/>
      <c r="B1177" s="36"/>
      <c r="C1177" s="37"/>
      <c r="D1177" s="195" t="s">
        <v>125</v>
      </c>
      <c r="E1177" s="37"/>
      <c r="F1177" s="196" t="s">
        <v>2036</v>
      </c>
      <c r="G1177" s="37"/>
      <c r="H1177" s="37"/>
      <c r="I1177" s="197"/>
      <c r="J1177" s="37"/>
      <c r="K1177" s="37"/>
      <c r="L1177" s="41"/>
      <c r="M1177" s="198"/>
      <c r="N1177" s="199"/>
      <c r="O1177" s="81"/>
      <c r="P1177" s="81"/>
      <c r="Q1177" s="81"/>
      <c r="R1177" s="81"/>
      <c r="S1177" s="81"/>
      <c r="T1177" s="82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T1177" s="14" t="s">
        <v>125</v>
      </c>
      <c r="AU1177" s="14" t="s">
        <v>72</v>
      </c>
    </row>
    <row r="1178" s="2" customFormat="1" ht="24.15" customHeight="1">
      <c r="A1178" s="35"/>
      <c r="B1178" s="36"/>
      <c r="C1178" s="182" t="s">
        <v>2038</v>
      </c>
      <c r="D1178" s="182" t="s">
        <v>118</v>
      </c>
      <c r="E1178" s="183" t="s">
        <v>2039</v>
      </c>
      <c r="F1178" s="184" t="s">
        <v>2040</v>
      </c>
      <c r="G1178" s="185" t="s">
        <v>2015</v>
      </c>
      <c r="H1178" s="186">
        <v>30</v>
      </c>
      <c r="I1178" s="187"/>
      <c r="J1178" s="188">
        <f>ROUND(I1178*H1178,2)</f>
        <v>0</v>
      </c>
      <c r="K1178" s="184" t="s">
        <v>122</v>
      </c>
      <c r="L1178" s="41"/>
      <c r="M1178" s="189" t="s">
        <v>19</v>
      </c>
      <c r="N1178" s="190" t="s">
        <v>43</v>
      </c>
      <c r="O1178" s="81"/>
      <c r="P1178" s="191">
        <f>O1178*H1178</f>
        <v>0</v>
      </c>
      <c r="Q1178" s="191">
        <v>0</v>
      </c>
      <c r="R1178" s="191">
        <f>Q1178*H1178</f>
        <v>0</v>
      </c>
      <c r="S1178" s="191">
        <v>0</v>
      </c>
      <c r="T1178" s="192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193" t="s">
        <v>123</v>
      </c>
      <c r="AT1178" s="193" t="s">
        <v>118</v>
      </c>
      <c r="AU1178" s="193" t="s">
        <v>72</v>
      </c>
      <c r="AY1178" s="14" t="s">
        <v>124</v>
      </c>
      <c r="BE1178" s="194">
        <f>IF(N1178="základní",J1178,0)</f>
        <v>0</v>
      </c>
      <c r="BF1178" s="194">
        <f>IF(N1178="snížená",J1178,0)</f>
        <v>0</v>
      </c>
      <c r="BG1178" s="194">
        <f>IF(N1178="zákl. přenesená",J1178,0)</f>
        <v>0</v>
      </c>
      <c r="BH1178" s="194">
        <f>IF(N1178="sníž. přenesená",J1178,0)</f>
        <v>0</v>
      </c>
      <c r="BI1178" s="194">
        <f>IF(N1178="nulová",J1178,0)</f>
        <v>0</v>
      </c>
      <c r="BJ1178" s="14" t="s">
        <v>79</v>
      </c>
      <c r="BK1178" s="194">
        <f>ROUND(I1178*H1178,2)</f>
        <v>0</v>
      </c>
      <c r="BL1178" s="14" t="s">
        <v>123</v>
      </c>
      <c r="BM1178" s="193" t="s">
        <v>2041</v>
      </c>
    </row>
    <row r="1179" s="2" customFormat="1">
      <c r="A1179" s="35"/>
      <c r="B1179" s="36"/>
      <c r="C1179" s="37"/>
      <c r="D1179" s="195" t="s">
        <v>125</v>
      </c>
      <c r="E1179" s="37"/>
      <c r="F1179" s="196" t="s">
        <v>2040</v>
      </c>
      <c r="G1179" s="37"/>
      <c r="H1179" s="37"/>
      <c r="I1179" s="197"/>
      <c r="J1179" s="37"/>
      <c r="K1179" s="37"/>
      <c r="L1179" s="41"/>
      <c r="M1179" s="198"/>
      <c r="N1179" s="199"/>
      <c r="O1179" s="81"/>
      <c r="P1179" s="81"/>
      <c r="Q1179" s="81"/>
      <c r="R1179" s="81"/>
      <c r="S1179" s="81"/>
      <c r="T1179" s="82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T1179" s="14" t="s">
        <v>125</v>
      </c>
      <c r="AU1179" s="14" t="s">
        <v>72</v>
      </c>
    </row>
    <row r="1180" s="2" customFormat="1" ht="24.15" customHeight="1">
      <c r="A1180" s="35"/>
      <c r="B1180" s="36"/>
      <c r="C1180" s="182" t="s">
        <v>1087</v>
      </c>
      <c r="D1180" s="182" t="s">
        <v>118</v>
      </c>
      <c r="E1180" s="183" t="s">
        <v>2042</v>
      </c>
      <c r="F1180" s="184" t="s">
        <v>2043</v>
      </c>
      <c r="G1180" s="185" t="s">
        <v>2015</v>
      </c>
      <c r="H1180" s="186">
        <v>30</v>
      </c>
      <c r="I1180" s="187"/>
      <c r="J1180" s="188">
        <f>ROUND(I1180*H1180,2)</f>
        <v>0</v>
      </c>
      <c r="K1180" s="184" t="s">
        <v>122</v>
      </c>
      <c r="L1180" s="41"/>
      <c r="M1180" s="189" t="s">
        <v>19</v>
      </c>
      <c r="N1180" s="190" t="s">
        <v>43</v>
      </c>
      <c r="O1180" s="81"/>
      <c r="P1180" s="191">
        <f>O1180*H1180</f>
        <v>0</v>
      </c>
      <c r="Q1180" s="191">
        <v>0</v>
      </c>
      <c r="R1180" s="191">
        <f>Q1180*H1180</f>
        <v>0</v>
      </c>
      <c r="S1180" s="191">
        <v>0</v>
      </c>
      <c r="T1180" s="192">
        <f>S1180*H1180</f>
        <v>0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193" t="s">
        <v>123</v>
      </c>
      <c r="AT1180" s="193" t="s">
        <v>118</v>
      </c>
      <c r="AU1180" s="193" t="s">
        <v>72</v>
      </c>
      <c r="AY1180" s="14" t="s">
        <v>124</v>
      </c>
      <c r="BE1180" s="194">
        <f>IF(N1180="základní",J1180,0)</f>
        <v>0</v>
      </c>
      <c r="BF1180" s="194">
        <f>IF(N1180="snížená",J1180,0)</f>
        <v>0</v>
      </c>
      <c r="BG1180" s="194">
        <f>IF(N1180="zákl. přenesená",J1180,0)</f>
        <v>0</v>
      </c>
      <c r="BH1180" s="194">
        <f>IF(N1180="sníž. přenesená",J1180,0)</f>
        <v>0</v>
      </c>
      <c r="BI1180" s="194">
        <f>IF(N1180="nulová",J1180,0)</f>
        <v>0</v>
      </c>
      <c r="BJ1180" s="14" t="s">
        <v>79</v>
      </c>
      <c r="BK1180" s="194">
        <f>ROUND(I1180*H1180,2)</f>
        <v>0</v>
      </c>
      <c r="BL1180" s="14" t="s">
        <v>123</v>
      </c>
      <c r="BM1180" s="193" t="s">
        <v>2044</v>
      </c>
    </row>
    <row r="1181" s="2" customFormat="1">
      <c r="A1181" s="35"/>
      <c r="B1181" s="36"/>
      <c r="C1181" s="37"/>
      <c r="D1181" s="195" t="s">
        <v>125</v>
      </c>
      <c r="E1181" s="37"/>
      <c r="F1181" s="196" t="s">
        <v>2043</v>
      </c>
      <c r="G1181" s="37"/>
      <c r="H1181" s="37"/>
      <c r="I1181" s="197"/>
      <c r="J1181" s="37"/>
      <c r="K1181" s="37"/>
      <c r="L1181" s="41"/>
      <c r="M1181" s="198"/>
      <c r="N1181" s="199"/>
      <c r="O1181" s="81"/>
      <c r="P1181" s="81"/>
      <c r="Q1181" s="81"/>
      <c r="R1181" s="81"/>
      <c r="S1181" s="81"/>
      <c r="T1181" s="82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T1181" s="14" t="s">
        <v>125</v>
      </c>
      <c r="AU1181" s="14" t="s">
        <v>72</v>
      </c>
    </row>
    <row r="1182" s="2" customFormat="1" ht="24.15" customHeight="1">
      <c r="A1182" s="35"/>
      <c r="B1182" s="36"/>
      <c r="C1182" s="182" t="s">
        <v>2045</v>
      </c>
      <c r="D1182" s="182" t="s">
        <v>118</v>
      </c>
      <c r="E1182" s="183" t="s">
        <v>2046</v>
      </c>
      <c r="F1182" s="184" t="s">
        <v>2047</v>
      </c>
      <c r="G1182" s="185" t="s">
        <v>2015</v>
      </c>
      <c r="H1182" s="186">
        <v>30</v>
      </c>
      <c r="I1182" s="187"/>
      <c r="J1182" s="188">
        <f>ROUND(I1182*H1182,2)</f>
        <v>0</v>
      </c>
      <c r="K1182" s="184" t="s">
        <v>122</v>
      </c>
      <c r="L1182" s="41"/>
      <c r="M1182" s="189" t="s">
        <v>19</v>
      </c>
      <c r="N1182" s="190" t="s">
        <v>43</v>
      </c>
      <c r="O1182" s="81"/>
      <c r="P1182" s="191">
        <f>O1182*H1182</f>
        <v>0</v>
      </c>
      <c r="Q1182" s="191">
        <v>0</v>
      </c>
      <c r="R1182" s="191">
        <f>Q1182*H1182</f>
        <v>0</v>
      </c>
      <c r="S1182" s="191">
        <v>0</v>
      </c>
      <c r="T1182" s="192">
        <f>S1182*H1182</f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193" t="s">
        <v>123</v>
      </c>
      <c r="AT1182" s="193" t="s">
        <v>118</v>
      </c>
      <c r="AU1182" s="193" t="s">
        <v>72</v>
      </c>
      <c r="AY1182" s="14" t="s">
        <v>124</v>
      </c>
      <c r="BE1182" s="194">
        <f>IF(N1182="základní",J1182,0)</f>
        <v>0</v>
      </c>
      <c r="BF1182" s="194">
        <f>IF(N1182="snížená",J1182,0)</f>
        <v>0</v>
      </c>
      <c r="BG1182" s="194">
        <f>IF(N1182="zákl. přenesená",J1182,0)</f>
        <v>0</v>
      </c>
      <c r="BH1182" s="194">
        <f>IF(N1182="sníž. přenesená",J1182,0)</f>
        <v>0</v>
      </c>
      <c r="BI1182" s="194">
        <f>IF(N1182="nulová",J1182,0)</f>
        <v>0</v>
      </c>
      <c r="BJ1182" s="14" t="s">
        <v>79</v>
      </c>
      <c r="BK1182" s="194">
        <f>ROUND(I1182*H1182,2)</f>
        <v>0</v>
      </c>
      <c r="BL1182" s="14" t="s">
        <v>123</v>
      </c>
      <c r="BM1182" s="193" t="s">
        <v>2048</v>
      </c>
    </row>
    <row r="1183" s="2" customFormat="1">
      <c r="A1183" s="35"/>
      <c r="B1183" s="36"/>
      <c r="C1183" s="37"/>
      <c r="D1183" s="195" t="s">
        <v>125</v>
      </c>
      <c r="E1183" s="37"/>
      <c r="F1183" s="196" t="s">
        <v>2047</v>
      </c>
      <c r="G1183" s="37"/>
      <c r="H1183" s="37"/>
      <c r="I1183" s="197"/>
      <c r="J1183" s="37"/>
      <c r="K1183" s="37"/>
      <c r="L1183" s="41"/>
      <c r="M1183" s="198"/>
      <c r="N1183" s="199"/>
      <c r="O1183" s="81"/>
      <c r="P1183" s="81"/>
      <c r="Q1183" s="81"/>
      <c r="R1183" s="81"/>
      <c r="S1183" s="81"/>
      <c r="T1183" s="82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T1183" s="14" t="s">
        <v>125</v>
      </c>
      <c r="AU1183" s="14" t="s">
        <v>72</v>
      </c>
    </row>
    <row r="1184" s="2" customFormat="1" ht="24.15" customHeight="1">
      <c r="A1184" s="35"/>
      <c r="B1184" s="36"/>
      <c r="C1184" s="182" t="s">
        <v>1091</v>
      </c>
      <c r="D1184" s="182" t="s">
        <v>118</v>
      </c>
      <c r="E1184" s="183" t="s">
        <v>2049</v>
      </c>
      <c r="F1184" s="184" t="s">
        <v>2050</v>
      </c>
      <c r="G1184" s="185" t="s">
        <v>2015</v>
      </c>
      <c r="H1184" s="186">
        <v>200</v>
      </c>
      <c r="I1184" s="187"/>
      <c r="J1184" s="188">
        <f>ROUND(I1184*H1184,2)</f>
        <v>0</v>
      </c>
      <c r="K1184" s="184" t="s">
        <v>122</v>
      </c>
      <c r="L1184" s="41"/>
      <c r="M1184" s="189" t="s">
        <v>19</v>
      </c>
      <c r="N1184" s="190" t="s">
        <v>43</v>
      </c>
      <c r="O1184" s="81"/>
      <c r="P1184" s="191">
        <f>O1184*H1184</f>
        <v>0</v>
      </c>
      <c r="Q1184" s="191">
        <v>0</v>
      </c>
      <c r="R1184" s="191">
        <f>Q1184*H1184</f>
        <v>0</v>
      </c>
      <c r="S1184" s="191">
        <v>0</v>
      </c>
      <c r="T1184" s="192">
        <f>S1184*H1184</f>
        <v>0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R1184" s="193" t="s">
        <v>123</v>
      </c>
      <c r="AT1184" s="193" t="s">
        <v>118</v>
      </c>
      <c r="AU1184" s="193" t="s">
        <v>72</v>
      </c>
      <c r="AY1184" s="14" t="s">
        <v>124</v>
      </c>
      <c r="BE1184" s="194">
        <f>IF(N1184="základní",J1184,0)</f>
        <v>0</v>
      </c>
      <c r="BF1184" s="194">
        <f>IF(N1184="snížená",J1184,0)</f>
        <v>0</v>
      </c>
      <c r="BG1184" s="194">
        <f>IF(N1184="zákl. přenesená",J1184,0)</f>
        <v>0</v>
      </c>
      <c r="BH1184" s="194">
        <f>IF(N1184="sníž. přenesená",J1184,0)</f>
        <v>0</v>
      </c>
      <c r="BI1184" s="194">
        <f>IF(N1184="nulová",J1184,0)</f>
        <v>0</v>
      </c>
      <c r="BJ1184" s="14" t="s">
        <v>79</v>
      </c>
      <c r="BK1184" s="194">
        <f>ROUND(I1184*H1184,2)</f>
        <v>0</v>
      </c>
      <c r="BL1184" s="14" t="s">
        <v>123</v>
      </c>
      <c r="BM1184" s="193" t="s">
        <v>2051</v>
      </c>
    </row>
    <row r="1185" s="2" customFormat="1">
      <c r="A1185" s="35"/>
      <c r="B1185" s="36"/>
      <c r="C1185" s="37"/>
      <c r="D1185" s="195" t="s">
        <v>125</v>
      </c>
      <c r="E1185" s="37"/>
      <c r="F1185" s="196" t="s">
        <v>2050</v>
      </c>
      <c r="G1185" s="37"/>
      <c r="H1185" s="37"/>
      <c r="I1185" s="197"/>
      <c r="J1185" s="37"/>
      <c r="K1185" s="37"/>
      <c r="L1185" s="41"/>
      <c r="M1185" s="198"/>
      <c r="N1185" s="199"/>
      <c r="O1185" s="81"/>
      <c r="P1185" s="81"/>
      <c r="Q1185" s="81"/>
      <c r="R1185" s="81"/>
      <c r="S1185" s="81"/>
      <c r="T1185" s="82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T1185" s="14" t="s">
        <v>125</v>
      </c>
      <c r="AU1185" s="14" t="s">
        <v>72</v>
      </c>
    </row>
    <row r="1186" s="2" customFormat="1" ht="24.15" customHeight="1">
      <c r="A1186" s="35"/>
      <c r="B1186" s="36"/>
      <c r="C1186" s="182" t="s">
        <v>2052</v>
      </c>
      <c r="D1186" s="182" t="s">
        <v>118</v>
      </c>
      <c r="E1186" s="183" t="s">
        <v>2053</v>
      </c>
      <c r="F1186" s="184" t="s">
        <v>2054</v>
      </c>
      <c r="G1186" s="185" t="s">
        <v>2015</v>
      </c>
      <c r="H1186" s="186">
        <v>200</v>
      </c>
      <c r="I1186" s="187"/>
      <c r="J1186" s="188">
        <f>ROUND(I1186*H1186,2)</f>
        <v>0</v>
      </c>
      <c r="K1186" s="184" t="s">
        <v>122</v>
      </c>
      <c r="L1186" s="41"/>
      <c r="M1186" s="189" t="s">
        <v>19</v>
      </c>
      <c r="N1186" s="190" t="s">
        <v>43</v>
      </c>
      <c r="O1186" s="81"/>
      <c r="P1186" s="191">
        <f>O1186*H1186</f>
        <v>0</v>
      </c>
      <c r="Q1186" s="191">
        <v>0</v>
      </c>
      <c r="R1186" s="191">
        <f>Q1186*H1186</f>
        <v>0</v>
      </c>
      <c r="S1186" s="191">
        <v>0</v>
      </c>
      <c r="T1186" s="192">
        <f>S1186*H1186</f>
        <v>0</v>
      </c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R1186" s="193" t="s">
        <v>123</v>
      </c>
      <c r="AT1186" s="193" t="s">
        <v>118</v>
      </c>
      <c r="AU1186" s="193" t="s">
        <v>72</v>
      </c>
      <c r="AY1186" s="14" t="s">
        <v>124</v>
      </c>
      <c r="BE1186" s="194">
        <f>IF(N1186="základní",J1186,0)</f>
        <v>0</v>
      </c>
      <c r="BF1186" s="194">
        <f>IF(N1186="snížená",J1186,0)</f>
        <v>0</v>
      </c>
      <c r="BG1186" s="194">
        <f>IF(N1186="zákl. přenesená",J1186,0)</f>
        <v>0</v>
      </c>
      <c r="BH1186" s="194">
        <f>IF(N1186="sníž. přenesená",J1186,0)</f>
        <v>0</v>
      </c>
      <c r="BI1186" s="194">
        <f>IF(N1186="nulová",J1186,0)</f>
        <v>0</v>
      </c>
      <c r="BJ1186" s="14" t="s">
        <v>79</v>
      </c>
      <c r="BK1186" s="194">
        <f>ROUND(I1186*H1186,2)</f>
        <v>0</v>
      </c>
      <c r="BL1186" s="14" t="s">
        <v>123</v>
      </c>
      <c r="BM1186" s="193" t="s">
        <v>2055</v>
      </c>
    </row>
    <row r="1187" s="2" customFormat="1">
      <c r="A1187" s="35"/>
      <c r="B1187" s="36"/>
      <c r="C1187" s="37"/>
      <c r="D1187" s="195" t="s">
        <v>125</v>
      </c>
      <c r="E1187" s="37"/>
      <c r="F1187" s="196" t="s">
        <v>2054</v>
      </c>
      <c r="G1187" s="37"/>
      <c r="H1187" s="37"/>
      <c r="I1187" s="197"/>
      <c r="J1187" s="37"/>
      <c r="K1187" s="37"/>
      <c r="L1187" s="41"/>
      <c r="M1187" s="198"/>
      <c r="N1187" s="199"/>
      <c r="O1187" s="81"/>
      <c r="P1187" s="81"/>
      <c r="Q1187" s="81"/>
      <c r="R1187" s="81"/>
      <c r="S1187" s="81"/>
      <c r="T1187" s="82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T1187" s="14" t="s">
        <v>125</v>
      </c>
      <c r="AU1187" s="14" t="s">
        <v>72</v>
      </c>
    </row>
    <row r="1188" s="2" customFormat="1" ht="24.15" customHeight="1">
      <c r="A1188" s="35"/>
      <c r="B1188" s="36"/>
      <c r="C1188" s="182" t="s">
        <v>1094</v>
      </c>
      <c r="D1188" s="182" t="s">
        <v>118</v>
      </c>
      <c r="E1188" s="183" t="s">
        <v>2056</v>
      </c>
      <c r="F1188" s="184" t="s">
        <v>2057</v>
      </c>
      <c r="G1188" s="185" t="s">
        <v>2015</v>
      </c>
      <c r="H1188" s="186">
        <v>460</v>
      </c>
      <c r="I1188" s="187"/>
      <c r="J1188" s="188">
        <f>ROUND(I1188*H1188,2)</f>
        <v>0</v>
      </c>
      <c r="K1188" s="184" t="s">
        <v>122</v>
      </c>
      <c r="L1188" s="41"/>
      <c r="M1188" s="189" t="s">
        <v>19</v>
      </c>
      <c r="N1188" s="190" t="s">
        <v>43</v>
      </c>
      <c r="O1188" s="81"/>
      <c r="P1188" s="191">
        <f>O1188*H1188</f>
        <v>0</v>
      </c>
      <c r="Q1188" s="191">
        <v>0</v>
      </c>
      <c r="R1188" s="191">
        <f>Q1188*H1188</f>
        <v>0</v>
      </c>
      <c r="S1188" s="191">
        <v>0</v>
      </c>
      <c r="T1188" s="192">
        <f>S1188*H1188</f>
        <v>0</v>
      </c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R1188" s="193" t="s">
        <v>123</v>
      </c>
      <c r="AT1188" s="193" t="s">
        <v>118</v>
      </c>
      <c r="AU1188" s="193" t="s">
        <v>72</v>
      </c>
      <c r="AY1188" s="14" t="s">
        <v>124</v>
      </c>
      <c r="BE1188" s="194">
        <f>IF(N1188="základní",J1188,0)</f>
        <v>0</v>
      </c>
      <c r="BF1188" s="194">
        <f>IF(N1188="snížená",J1188,0)</f>
        <v>0</v>
      </c>
      <c r="BG1188" s="194">
        <f>IF(N1188="zákl. přenesená",J1188,0)</f>
        <v>0</v>
      </c>
      <c r="BH1188" s="194">
        <f>IF(N1188="sníž. přenesená",J1188,0)</f>
        <v>0</v>
      </c>
      <c r="BI1188" s="194">
        <f>IF(N1188="nulová",J1188,0)</f>
        <v>0</v>
      </c>
      <c r="BJ1188" s="14" t="s">
        <v>79</v>
      </c>
      <c r="BK1188" s="194">
        <f>ROUND(I1188*H1188,2)</f>
        <v>0</v>
      </c>
      <c r="BL1188" s="14" t="s">
        <v>123</v>
      </c>
      <c r="BM1188" s="193" t="s">
        <v>2058</v>
      </c>
    </row>
    <row r="1189" s="2" customFormat="1">
      <c r="A1189" s="35"/>
      <c r="B1189" s="36"/>
      <c r="C1189" s="37"/>
      <c r="D1189" s="195" t="s">
        <v>125</v>
      </c>
      <c r="E1189" s="37"/>
      <c r="F1189" s="196" t="s">
        <v>2057</v>
      </c>
      <c r="G1189" s="37"/>
      <c r="H1189" s="37"/>
      <c r="I1189" s="197"/>
      <c r="J1189" s="37"/>
      <c r="K1189" s="37"/>
      <c r="L1189" s="41"/>
      <c r="M1189" s="198"/>
      <c r="N1189" s="199"/>
      <c r="O1189" s="81"/>
      <c r="P1189" s="81"/>
      <c r="Q1189" s="81"/>
      <c r="R1189" s="81"/>
      <c r="S1189" s="81"/>
      <c r="T1189" s="82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T1189" s="14" t="s">
        <v>125</v>
      </c>
      <c r="AU1189" s="14" t="s">
        <v>72</v>
      </c>
    </row>
    <row r="1190" s="2" customFormat="1" ht="24.15" customHeight="1">
      <c r="A1190" s="35"/>
      <c r="B1190" s="36"/>
      <c r="C1190" s="182" t="s">
        <v>2059</v>
      </c>
      <c r="D1190" s="182" t="s">
        <v>118</v>
      </c>
      <c r="E1190" s="183" t="s">
        <v>2060</v>
      </c>
      <c r="F1190" s="184" t="s">
        <v>2061</v>
      </c>
      <c r="G1190" s="185" t="s">
        <v>2015</v>
      </c>
      <c r="H1190" s="186">
        <v>50</v>
      </c>
      <c r="I1190" s="187"/>
      <c r="J1190" s="188">
        <f>ROUND(I1190*H1190,2)</f>
        <v>0</v>
      </c>
      <c r="K1190" s="184" t="s">
        <v>122</v>
      </c>
      <c r="L1190" s="41"/>
      <c r="M1190" s="189" t="s">
        <v>19</v>
      </c>
      <c r="N1190" s="190" t="s">
        <v>43</v>
      </c>
      <c r="O1190" s="81"/>
      <c r="P1190" s="191">
        <f>O1190*H1190</f>
        <v>0</v>
      </c>
      <c r="Q1190" s="191">
        <v>0</v>
      </c>
      <c r="R1190" s="191">
        <f>Q1190*H1190</f>
        <v>0</v>
      </c>
      <c r="S1190" s="191">
        <v>0</v>
      </c>
      <c r="T1190" s="192">
        <f>S1190*H1190</f>
        <v>0</v>
      </c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R1190" s="193" t="s">
        <v>123</v>
      </c>
      <c r="AT1190" s="193" t="s">
        <v>118</v>
      </c>
      <c r="AU1190" s="193" t="s">
        <v>72</v>
      </c>
      <c r="AY1190" s="14" t="s">
        <v>124</v>
      </c>
      <c r="BE1190" s="194">
        <f>IF(N1190="základní",J1190,0)</f>
        <v>0</v>
      </c>
      <c r="BF1190" s="194">
        <f>IF(N1190="snížená",J1190,0)</f>
        <v>0</v>
      </c>
      <c r="BG1190" s="194">
        <f>IF(N1190="zákl. přenesená",J1190,0)</f>
        <v>0</v>
      </c>
      <c r="BH1190" s="194">
        <f>IF(N1190="sníž. přenesená",J1190,0)</f>
        <v>0</v>
      </c>
      <c r="BI1190" s="194">
        <f>IF(N1190="nulová",J1190,0)</f>
        <v>0</v>
      </c>
      <c r="BJ1190" s="14" t="s">
        <v>79</v>
      </c>
      <c r="BK1190" s="194">
        <f>ROUND(I1190*H1190,2)</f>
        <v>0</v>
      </c>
      <c r="BL1190" s="14" t="s">
        <v>123</v>
      </c>
      <c r="BM1190" s="193" t="s">
        <v>2062</v>
      </c>
    </row>
    <row r="1191" s="2" customFormat="1">
      <c r="A1191" s="35"/>
      <c r="B1191" s="36"/>
      <c r="C1191" s="37"/>
      <c r="D1191" s="195" t="s">
        <v>125</v>
      </c>
      <c r="E1191" s="37"/>
      <c r="F1191" s="196" t="s">
        <v>2061</v>
      </c>
      <c r="G1191" s="37"/>
      <c r="H1191" s="37"/>
      <c r="I1191" s="197"/>
      <c r="J1191" s="37"/>
      <c r="K1191" s="37"/>
      <c r="L1191" s="41"/>
      <c r="M1191" s="198"/>
      <c r="N1191" s="199"/>
      <c r="O1191" s="81"/>
      <c r="P1191" s="81"/>
      <c r="Q1191" s="81"/>
      <c r="R1191" s="81"/>
      <c r="S1191" s="81"/>
      <c r="T1191" s="82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T1191" s="14" t="s">
        <v>125</v>
      </c>
      <c r="AU1191" s="14" t="s">
        <v>72</v>
      </c>
    </row>
    <row r="1192" s="2" customFormat="1" ht="24.15" customHeight="1">
      <c r="A1192" s="35"/>
      <c r="B1192" s="36"/>
      <c r="C1192" s="182" t="s">
        <v>1098</v>
      </c>
      <c r="D1192" s="182" t="s">
        <v>118</v>
      </c>
      <c r="E1192" s="183" t="s">
        <v>2063</v>
      </c>
      <c r="F1192" s="184" t="s">
        <v>2064</v>
      </c>
      <c r="G1192" s="185" t="s">
        <v>2015</v>
      </c>
      <c r="H1192" s="186">
        <v>50</v>
      </c>
      <c r="I1192" s="187"/>
      <c r="J1192" s="188">
        <f>ROUND(I1192*H1192,2)</f>
        <v>0</v>
      </c>
      <c r="K1192" s="184" t="s">
        <v>122</v>
      </c>
      <c r="L1192" s="41"/>
      <c r="M1192" s="189" t="s">
        <v>19</v>
      </c>
      <c r="N1192" s="190" t="s">
        <v>43</v>
      </c>
      <c r="O1192" s="81"/>
      <c r="P1192" s="191">
        <f>O1192*H1192</f>
        <v>0</v>
      </c>
      <c r="Q1192" s="191">
        <v>0</v>
      </c>
      <c r="R1192" s="191">
        <f>Q1192*H1192</f>
        <v>0</v>
      </c>
      <c r="S1192" s="191">
        <v>0</v>
      </c>
      <c r="T1192" s="192">
        <f>S1192*H1192</f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193" t="s">
        <v>123</v>
      </c>
      <c r="AT1192" s="193" t="s">
        <v>118</v>
      </c>
      <c r="AU1192" s="193" t="s">
        <v>72</v>
      </c>
      <c r="AY1192" s="14" t="s">
        <v>124</v>
      </c>
      <c r="BE1192" s="194">
        <f>IF(N1192="základní",J1192,0)</f>
        <v>0</v>
      </c>
      <c r="BF1192" s="194">
        <f>IF(N1192="snížená",J1192,0)</f>
        <v>0</v>
      </c>
      <c r="BG1192" s="194">
        <f>IF(N1192="zákl. přenesená",J1192,0)</f>
        <v>0</v>
      </c>
      <c r="BH1192" s="194">
        <f>IF(N1192="sníž. přenesená",J1192,0)</f>
        <v>0</v>
      </c>
      <c r="BI1192" s="194">
        <f>IF(N1192="nulová",J1192,0)</f>
        <v>0</v>
      </c>
      <c r="BJ1192" s="14" t="s">
        <v>79</v>
      </c>
      <c r="BK1192" s="194">
        <f>ROUND(I1192*H1192,2)</f>
        <v>0</v>
      </c>
      <c r="BL1192" s="14" t="s">
        <v>123</v>
      </c>
      <c r="BM1192" s="193" t="s">
        <v>2065</v>
      </c>
    </row>
    <row r="1193" s="2" customFormat="1">
      <c r="A1193" s="35"/>
      <c r="B1193" s="36"/>
      <c r="C1193" s="37"/>
      <c r="D1193" s="195" t="s">
        <v>125</v>
      </c>
      <c r="E1193" s="37"/>
      <c r="F1193" s="196" t="s">
        <v>2064</v>
      </c>
      <c r="G1193" s="37"/>
      <c r="H1193" s="37"/>
      <c r="I1193" s="197"/>
      <c r="J1193" s="37"/>
      <c r="K1193" s="37"/>
      <c r="L1193" s="41"/>
      <c r="M1193" s="198"/>
      <c r="N1193" s="199"/>
      <c r="O1193" s="81"/>
      <c r="P1193" s="81"/>
      <c r="Q1193" s="81"/>
      <c r="R1193" s="81"/>
      <c r="S1193" s="81"/>
      <c r="T1193" s="82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T1193" s="14" t="s">
        <v>125</v>
      </c>
      <c r="AU1193" s="14" t="s">
        <v>72</v>
      </c>
    </row>
    <row r="1194" s="2" customFormat="1" ht="24.15" customHeight="1">
      <c r="A1194" s="35"/>
      <c r="B1194" s="36"/>
      <c r="C1194" s="182" t="s">
        <v>2066</v>
      </c>
      <c r="D1194" s="182" t="s">
        <v>118</v>
      </c>
      <c r="E1194" s="183" t="s">
        <v>2067</v>
      </c>
      <c r="F1194" s="184" t="s">
        <v>2068</v>
      </c>
      <c r="G1194" s="185" t="s">
        <v>2015</v>
      </c>
      <c r="H1194" s="186">
        <v>80</v>
      </c>
      <c r="I1194" s="187"/>
      <c r="J1194" s="188">
        <f>ROUND(I1194*H1194,2)</f>
        <v>0</v>
      </c>
      <c r="K1194" s="184" t="s">
        <v>122</v>
      </c>
      <c r="L1194" s="41"/>
      <c r="M1194" s="189" t="s">
        <v>19</v>
      </c>
      <c r="N1194" s="190" t="s">
        <v>43</v>
      </c>
      <c r="O1194" s="81"/>
      <c r="P1194" s="191">
        <f>O1194*H1194</f>
        <v>0</v>
      </c>
      <c r="Q1194" s="191">
        <v>0</v>
      </c>
      <c r="R1194" s="191">
        <f>Q1194*H1194</f>
        <v>0</v>
      </c>
      <c r="S1194" s="191">
        <v>0</v>
      </c>
      <c r="T1194" s="192">
        <f>S1194*H1194</f>
        <v>0</v>
      </c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R1194" s="193" t="s">
        <v>123</v>
      </c>
      <c r="AT1194" s="193" t="s">
        <v>118</v>
      </c>
      <c r="AU1194" s="193" t="s">
        <v>72</v>
      </c>
      <c r="AY1194" s="14" t="s">
        <v>124</v>
      </c>
      <c r="BE1194" s="194">
        <f>IF(N1194="základní",J1194,0)</f>
        <v>0</v>
      </c>
      <c r="BF1194" s="194">
        <f>IF(N1194="snížená",J1194,0)</f>
        <v>0</v>
      </c>
      <c r="BG1194" s="194">
        <f>IF(N1194="zákl. přenesená",J1194,0)</f>
        <v>0</v>
      </c>
      <c r="BH1194" s="194">
        <f>IF(N1194="sníž. přenesená",J1194,0)</f>
        <v>0</v>
      </c>
      <c r="BI1194" s="194">
        <f>IF(N1194="nulová",J1194,0)</f>
        <v>0</v>
      </c>
      <c r="BJ1194" s="14" t="s">
        <v>79</v>
      </c>
      <c r="BK1194" s="194">
        <f>ROUND(I1194*H1194,2)</f>
        <v>0</v>
      </c>
      <c r="BL1194" s="14" t="s">
        <v>123</v>
      </c>
      <c r="BM1194" s="193" t="s">
        <v>2069</v>
      </c>
    </row>
    <row r="1195" s="2" customFormat="1">
      <c r="A1195" s="35"/>
      <c r="B1195" s="36"/>
      <c r="C1195" s="37"/>
      <c r="D1195" s="195" t="s">
        <v>125</v>
      </c>
      <c r="E1195" s="37"/>
      <c r="F1195" s="196" t="s">
        <v>2068</v>
      </c>
      <c r="G1195" s="37"/>
      <c r="H1195" s="37"/>
      <c r="I1195" s="197"/>
      <c r="J1195" s="37"/>
      <c r="K1195" s="37"/>
      <c r="L1195" s="41"/>
      <c r="M1195" s="198"/>
      <c r="N1195" s="199"/>
      <c r="O1195" s="81"/>
      <c r="P1195" s="81"/>
      <c r="Q1195" s="81"/>
      <c r="R1195" s="81"/>
      <c r="S1195" s="81"/>
      <c r="T1195" s="82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T1195" s="14" t="s">
        <v>125</v>
      </c>
      <c r="AU1195" s="14" t="s">
        <v>72</v>
      </c>
    </row>
    <row r="1196" s="2" customFormat="1" ht="24.15" customHeight="1">
      <c r="A1196" s="35"/>
      <c r="B1196" s="36"/>
      <c r="C1196" s="182" t="s">
        <v>1101</v>
      </c>
      <c r="D1196" s="182" t="s">
        <v>118</v>
      </c>
      <c r="E1196" s="183" t="s">
        <v>2070</v>
      </c>
      <c r="F1196" s="184" t="s">
        <v>2071</v>
      </c>
      <c r="G1196" s="185" t="s">
        <v>2015</v>
      </c>
      <c r="H1196" s="186">
        <v>10</v>
      </c>
      <c r="I1196" s="187"/>
      <c r="J1196" s="188">
        <f>ROUND(I1196*H1196,2)</f>
        <v>0</v>
      </c>
      <c r="K1196" s="184" t="s">
        <v>122</v>
      </c>
      <c r="L1196" s="41"/>
      <c r="M1196" s="189" t="s">
        <v>19</v>
      </c>
      <c r="N1196" s="190" t="s">
        <v>43</v>
      </c>
      <c r="O1196" s="81"/>
      <c r="P1196" s="191">
        <f>O1196*H1196</f>
        <v>0</v>
      </c>
      <c r="Q1196" s="191">
        <v>0</v>
      </c>
      <c r="R1196" s="191">
        <f>Q1196*H1196</f>
        <v>0</v>
      </c>
      <c r="S1196" s="191">
        <v>0</v>
      </c>
      <c r="T1196" s="192">
        <f>S1196*H1196</f>
        <v>0</v>
      </c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R1196" s="193" t="s">
        <v>123</v>
      </c>
      <c r="AT1196" s="193" t="s">
        <v>118</v>
      </c>
      <c r="AU1196" s="193" t="s">
        <v>72</v>
      </c>
      <c r="AY1196" s="14" t="s">
        <v>124</v>
      </c>
      <c r="BE1196" s="194">
        <f>IF(N1196="základní",J1196,0)</f>
        <v>0</v>
      </c>
      <c r="BF1196" s="194">
        <f>IF(N1196="snížená",J1196,0)</f>
        <v>0</v>
      </c>
      <c r="BG1196" s="194">
        <f>IF(N1196="zákl. přenesená",J1196,0)</f>
        <v>0</v>
      </c>
      <c r="BH1196" s="194">
        <f>IF(N1196="sníž. přenesená",J1196,0)</f>
        <v>0</v>
      </c>
      <c r="BI1196" s="194">
        <f>IF(N1196="nulová",J1196,0)</f>
        <v>0</v>
      </c>
      <c r="BJ1196" s="14" t="s">
        <v>79</v>
      </c>
      <c r="BK1196" s="194">
        <f>ROUND(I1196*H1196,2)</f>
        <v>0</v>
      </c>
      <c r="BL1196" s="14" t="s">
        <v>123</v>
      </c>
      <c r="BM1196" s="193" t="s">
        <v>2072</v>
      </c>
    </row>
    <row r="1197" s="2" customFormat="1">
      <c r="A1197" s="35"/>
      <c r="B1197" s="36"/>
      <c r="C1197" s="37"/>
      <c r="D1197" s="195" t="s">
        <v>125</v>
      </c>
      <c r="E1197" s="37"/>
      <c r="F1197" s="196" t="s">
        <v>2071</v>
      </c>
      <c r="G1197" s="37"/>
      <c r="H1197" s="37"/>
      <c r="I1197" s="197"/>
      <c r="J1197" s="37"/>
      <c r="K1197" s="37"/>
      <c r="L1197" s="41"/>
      <c r="M1197" s="198"/>
      <c r="N1197" s="199"/>
      <c r="O1197" s="81"/>
      <c r="P1197" s="81"/>
      <c r="Q1197" s="81"/>
      <c r="R1197" s="81"/>
      <c r="S1197" s="81"/>
      <c r="T1197" s="82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T1197" s="14" t="s">
        <v>125</v>
      </c>
      <c r="AU1197" s="14" t="s">
        <v>72</v>
      </c>
    </row>
    <row r="1198" s="2" customFormat="1" ht="24.15" customHeight="1">
      <c r="A1198" s="35"/>
      <c r="B1198" s="36"/>
      <c r="C1198" s="182" t="s">
        <v>2073</v>
      </c>
      <c r="D1198" s="182" t="s">
        <v>118</v>
      </c>
      <c r="E1198" s="183" t="s">
        <v>2074</v>
      </c>
      <c r="F1198" s="184" t="s">
        <v>2075</v>
      </c>
      <c r="G1198" s="185" t="s">
        <v>2015</v>
      </c>
      <c r="H1198" s="186">
        <v>20</v>
      </c>
      <c r="I1198" s="187"/>
      <c r="J1198" s="188">
        <f>ROUND(I1198*H1198,2)</f>
        <v>0</v>
      </c>
      <c r="K1198" s="184" t="s">
        <v>122</v>
      </c>
      <c r="L1198" s="41"/>
      <c r="M1198" s="189" t="s">
        <v>19</v>
      </c>
      <c r="N1198" s="190" t="s">
        <v>43</v>
      </c>
      <c r="O1198" s="81"/>
      <c r="P1198" s="191">
        <f>O1198*H1198</f>
        <v>0</v>
      </c>
      <c r="Q1198" s="191">
        <v>0</v>
      </c>
      <c r="R1198" s="191">
        <f>Q1198*H1198</f>
        <v>0</v>
      </c>
      <c r="S1198" s="191">
        <v>0</v>
      </c>
      <c r="T1198" s="192">
        <f>S1198*H1198</f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193" t="s">
        <v>123</v>
      </c>
      <c r="AT1198" s="193" t="s">
        <v>118</v>
      </c>
      <c r="AU1198" s="193" t="s">
        <v>72</v>
      </c>
      <c r="AY1198" s="14" t="s">
        <v>124</v>
      </c>
      <c r="BE1198" s="194">
        <f>IF(N1198="základní",J1198,0)</f>
        <v>0</v>
      </c>
      <c r="BF1198" s="194">
        <f>IF(N1198="snížená",J1198,0)</f>
        <v>0</v>
      </c>
      <c r="BG1198" s="194">
        <f>IF(N1198="zákl. přenesená",J1198,0)</f>
        <v>0</v>
      </c>
      <c r="BH1198" s="194">
        <f>IF(N1198="sníž. přenesená",J1198,0)</f>
        <v>0</v>
      </c>
      <c r="BI1198" s="194">
        <f>IF(N1198="nulová",J1198,0)</f>
        <v>0</v>
      </c>
      <c r="BJ1198" s="14" t="s">
        <v>79</v>
      </c>
      <c r="BK1198" s="194">
        <f>ROUND(I1198*H1198,2)</f>
        <v>0</v>
      </c>
      <c r="BL1198" s="14" t="s">
        <v>123</v>
      </c>
      <c r="BM1198" s="193" t="s">
        <v>2076</v>
      </c>
    </row>
    <row r="1199" s="2" customFormat="1">
      <c r="A1199" s="35"/>
      <c r="B1199" s="36"/>
      <c r="C1199" s="37"/>
      <c r="D1199" s="195" t="s">
        <v>125</v>
      </c>
      <c r="E1199" s="37"/>
      <c r="F1199" s="196" t="s">
        <v>2075</v>
      </c>
      <c r="G1199" s="37"/>
      <c r="H1199" s="37"/>
      <c r="I1199" s="197"/>
      <c r="J1199" s="37"/>
      <c r="K1199" s="37"/>
      <c r="L1199" s="41"/>
      <c r="M1199" s="198"/>
      <c r="N1199" s="199"/>
      <c r="O1199" s="81"/>
      <c r="P1199" s="81"/>
      <c r="Q1199" s="81"/>
      <c r="R1199" s="81"/>
      <c r="S1199" s="81"/>
      <c r="T1199" s="82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T1199" s="14" t="s">
        <v>125</v>
      </c>
      <c r="AU1199" s="14" t="s">
        <v>72</v>
      </c>
    </row>
    <row r="1200" s="2" customFormat="1" ht="24.15" customHeight="1">
      <c r="A1200" s="35"/>
      <c r="B1200" s="36"/>
      <c r="C1200" s="182" t="s">
        <v>1105</v>
      </c>
      <c r="D1200" s="182" t="s">
        <v>118</v>
      </c>
      <c r="E1200" s="183" t="s">
        <v>2077</v>
      </c>
      <c r="F1200" s="184" t="s">
        <v>2078</v>
      </c>
      <c r="G1200" s="185" t="s">
        <v>2015</v>
      </c>
      <c r="H1200" s="186">
        <v>20</v>
      </c>
      <c r="I1200" s="187"/>
      <c r="J1200" s="188">
        <f>ROUND(I1200*H1200,2)</f>
        <v>0</v>
      </c>
      <c r="K1200" s="184" t="s">
        <v>122</v>
      </c>
      <c r="L1200" s="41"/>
      <c r="M1200" s="189" t="s">
        <v>19</v>
      </c>
      <c r="N1200" s="190" t="s">
        <v>43</v>
      </c>
      <c r="O1200" s="81"/>
      <c r="P1200" s="191">
        <f>O1200*H1200</f>
        <v>0</v>
      </c>
      <c r="Q1200" s="191">
        <v>0</v>
      </c>
      <c r="R1200" s="191">
        <f>Q1200*H1200</f>
        <v>0</v>
      </c>
      <c r="S1200" s="191">
        <v>0</v>
      </c>
      <c r="T1200" s="192">
        <f>S1200*H1200</f>
        <v>0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193" t="s">
        <v>123</v>
      </c>
      <c r="AT1200" s="193" t="s">
        <v>118</v>
      </c>
      <c r="AU1200" s="193" t="s">
        <v>72</v>
      </c>
      <c r="AY1200" s="14" t="s">
        <v>124</v>
      </c>
      <c r="BE1200" s="194">
        <f>IF(N1200="základní",J1200,0)</f>
        <v>0</v>
      </c>
      <c r="BF1200" s="194">
        <f>IF(N1200="snížená",J1200,0)</f>
        <v>0</v>
      </c>
      <c r="BG1200" s="194">
        <f>IF(N1200="zákl. přenesená",J1200,0)</f>
        <v>0</v>
      </c>
      <c r="BH1200" s="194">
        <f>IF(N1200="sníž. přenesená",J1200,0)</f>
        <v>0</v>
      </c>
      <c r="BI1200" s="194">
        <f>IF(N1200="nulová",J1200,0)</f>
        <v>0</v>
      </c>
      <c r="BJ1200" s="14" t="s">
        <v>79</v>
      </c>
      <c r="BK1200" s="194">
        <f>ROUND(I1200*H1200,2)</f>
        <v>0</v>
      </c>
      <c r="BL1200" s="14" t="s">
        <v>123</v>
      </c>
      <c r="BM1200" s="193" t="s">
        <v>2079</v>
      </c>
    </row>
    <row r="1201" s="2" customFormat="1">
      <c r="A1201" s="35"/>
      <c r="B1201" s="36"/>
      <c r="C1201" s="37"/>
      <c r="D1201" s="195" t="s">
        <v>125</v>
      </c>
      <c r="E1201" s="37"/>
      <c r="F1201" s="196" t="s">
        <v>2078</v>
      </c>
      <c r="G1201" s="37"/>
      <c r="H1201" s="37"/>
      <c r="I1201" s="197"/>
      <c r="J1201" s="37"/>
      <c r="K1201" s="37"/>
      <c r="L1201" s="41"/>
      <c r="M1201" s="198"/>
      <c r="N1201" s="199"/>
      <c r="O1201" s="81"/>
      <c r="P1201" s="81"/>
      <c r="Q1201" s="81"/>
      <c r="R1201" s="81"/>
      <c r="S1201" s="81"/>
      <c r="T1201" s="82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T1201" s="14" t="s">
        <v>125</v>
      </c>
      <c r="AU1201" s="14" t="s">
        <v>72</v>
      </c>
    </row>
    <row r="1202" s="2" customFormat="1" ht="24.15" customHeight="1">
      <c r="A1202" s="35"/>
      <c r="B1202" s="36"/>
      <c r="C1202" s="182" t="s">
        <v>2080</v>
      </c>
      <c r="D1202" s="182" t="s">
        <v>118</v>
      </c>
      <c r="E1202" s="183" t="s">
        <v>2081</v>
      </c>
      <c r="F1202" s="184" t="s">
        <v>2082</v>
      </c>
      <c r="G1202" s="185" t="s">
        <v>2015</v>
      </c>
      <c r="H1202" s="186">
        <v>20</v>
      </c>
      <c r="I1202" s="187"/>
      <c r="J1202" s="188">
        <f>ROUND(I1202*H1202,2)</f>
        <v>0</v>
      </c>
      <c r="K1202" s="184" t="s">
        <v>122</v>
      </c>
      <c r="L1202" s="41"/>
      <c r="M1202" s="189" t="s">
        <v>19</v>
      </c>
      <c r="N1202" s="190" t="s">
        <v>43</v>
      </c>
      <c r="O1202" s="81"/>
      <c r="P1202" s="191">
        <f>O1202*H1202</f>
        <v>0</v>
      </c>
      <c r="Q1202" s="191">
        <v>0</v>
      </c>
      <c r="R1202" s="191">
        <f>Q1202*H1202</f>
        <v>0</v>
      </c>
      <c r="S1202" s="191">
        <v>0</v>
      </c>
      <c r="T1202" s="192">
        <f>S1202*H1202</f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193" t="s">
        <v>123</v>
      </c>
      <c r="AT1202" s="193" t="s">
        <v>118</v>
      </c>
      <c r="AU1202" s="193" t="s">
        <v>72</v>
      </c>
      <c r="AY1202" s="14" t="s">
        <v>124</v>
      </c>
      <c r="BE1202" s="194">
        <f>IF(N1202="základní",J1202,0)</f>
        <v>0</v>
      </c>
      <c r="BF1202" s="194">
        <f>IF(N1202="snížená",J1202,0)</f>
        <v>0</v>
      </c>
      <c r="BG1202" s="194">
        <f>IF(N1202="zákl. přenesená",J1202,0)</f>
        <v>0</v>
      </c>
      <c r="BH1202" s="194">
        <f>IF(N1202="sníž. přenesená",J1202,0)</f>
        <v>0</v>
      </c>
      <c r="BI1202" s="194">
        <f>IF(N1202="nulová",J1202,0)</f>
        <v>0</v>
      </c>
      <c r="BJ1202" s="14" t="s">
        <v>79</v>
      </c>
      <c r="BK1202" s="194">
        <f>ROUND(I1202*H1202,2)</f>
        <v>0</v>
      </c>
      <c r="BL1202" s="14" t="s">
        <v>123</v>
      </c>
      <c r="BM1202" s="193" t="s">
        <v>2083</v>
      </c>
    </row>
    <row r="1203" s="2" customFormat="1">
      <c r="A1203" s="35"/>
      <c r="B1203" s="36"/>
      <c r="C1203" s="37"/>
      <c r="D1203" s="195" t="s">
        <v>125</v>
      </c>
      <c r="E1203" s="37"/>
      <c r="F1203" s="196" t="s">
        <v>2082</v>
      </c>
      <c r="G1203" s="37"/>
      <c r="H1203" s="37"/>
      <c r="I1203" s="197"/>
      <c r="J1203" s="37"/>
      <c r="K1203" s="37"/>
      <c r="L1203" s="41"/>
      <c r="M1203" s="198"/>
      <c r="N1203" s="199"/>
      <c r="O1203" s="81"/>
      <c r="P1203" s="81"/>
      <c r="Q1203" s="81"/>
      <c r="R1203" s="81"/>
      <c r="S1203" s="81"/>
      <c r="T1203" s="82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T1203" s="14" t="s">
        <v>125</v>
      </c>
      <c r="AU1203" s="14" t="s">
        <v>72</v>
      </c>
    </row>
    <row r="1204" s="2" customFormat="1" ht="24.15" customHeight="1">
      <c r="A1204" s="35"/>
      <c r="B1204" s="36"/>
      <c r="C1204" s="182" t="s">
        <v>1108</v>
      </c>
      <c r="D1204" s="182" t="s">
        <v>118</v>
      </c>
      <c r="E1204" s="183" t="s">
        <v>2084</v>
      </c>
      <c r="F1204" s="184" t="s">
        <v>2085</v>
      </c>
      <c r="G1204" s="185" t="s">
        <v>2015</v>
      </c>
      <c r="H1204" s="186">
        <v>20</v>
      </c>
      <c r="I1204" s="187"/>
      <c r="J1204" s="188">
        <f>ROUND(I1204*H1204,2)</f>
        <v>0</v>
      </c>
      <c r="K1204" s="184" t="s">
        <v>122</v>
      </c>
      <c r="L1204" s="41"/>
      <c r="M1204" s="189" t="s">
        <v>19</v>
      </c>
      <c r="N1204" s="190" t="s">
        <v>43</v>
      </c>
      <c r="O1204" s="81"/>
      <c r="P1204" s="191">
        <f>O1204*H1204</f>
        <v>0</v>
      </c>
      <c r="Q1204" s="191">
        <v>0</v>
      </c>
      <c r="R1204" s="191">
        <f>Q1204*H1204</f>
        <v>0</v>
      </c>
      <c r="S1204" s="191">
        <v>0</v>
      </c>
      <c r="T1204" s="192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193" t="s">
        <v>123</v>
      </c>
      <c r="AT1204" s="193" t="s">
        <v>118</v>
      </c>
      <c r="AU1204" s="193" t="s">
        <v>72</v>
      </c>
      <c r="AY1204" s="14" t="s">
        <v>124</v>
      </c>
      <c r="BE1204" s="194">
        <f>IF(N1204="základní",J1204,0)</f>
        <v>0</v>
      </c>
      <c r="BF1204" s="194">
        <f>IF(N1204="snížená",J1204,0)</f>
        <v>0</v>
      </c>
      <c r="BG1204" s="194">
        <f>IF(N1204="zákl. přenesená",J1204,0)</f>
        <v>0</v>
      </c>
      <c r="BH1204" s="194">
        <f>IF(N1204="sníž. přenesená",J1204,0)</f>
        <v>0</v>
      </c>
      <c r="BI1204" s="194">
        <f>IF(N1204="nulová",J1204,0)</f>
        <v>0</v>
      </c>
      <c r="BJ1204" s="14" t="s">
        <v>79</v>
      </c>
      <c r="BK1204" s="194">
        <f>ROUND(I1204*H1204,2)</f>
        <v>0</v>
      </c>
      <c r="BL1204" s="14" t="s">
        <v>123</v>
      </c>
      <c r="BM1204" s="193" t="s">
        <v>2086</v>
      </c>
    </row>
    <row r="1205" s="2" customFormat="1">
      <c r="A1205" s="35"/>
      <c r="B1205" s="36"/>
      <c r="C1205" s="37"/>
      <c r="D1205" s="195" t="s">
        <v>125</v>
      </c>
      <c r="E1205" s="37"/>
      <c r="F1205" s="196" t="s">
        <v>2085</v>
      </c>
      <c r="G1205" s="37"/>
      <c r="H1205" s="37"/>
      <c r="I1205" s="197"/>
      <c r="J1205" s="37"/>
      <c r="K1205" s="37"/>
      <c r="L1205" s="41"/>
      <c r="M1205" s="198"/>
      <c r="N1205" s="199"/>
      <c r="O1205" s="81"/>
      <c r="P1205" s="81"/>
      <c r="Q1205" s="81"/>
      <c r="R1205" s="81"/>
      <c r="S1205" s="81"/>
      <c r="T1205" s="82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T1205" s="14" t="s">
        <v>125</v>
      </c>
      <c r="AU1205" s="14" t="s">
        <v>72</v>
      </c>
    </row>
    <row r="1206" s="2" customFormat="1" ht="24.15" customHeight="1">
      <c r="A1206" s="35"/>
      <c r="B1206" s="36"/>
      <c r="C1206" s="182" t="s">
        <v>2087</v>
      </c>
      <c r="D1206" s="182" t="s">
        <v>118</v>
      </c>
      <c r="E1206" s="183" t="s">
        <v>2088</v>
      </c>
      <c r="F1206" s="184" t="s">
        <v>2089</v>
      </c>
      <c r="G1206" s="185" t="s">
        <v>2015</v>
      </c>
      <c r="H1206" s="186">
        <v>10</v>
      </c>
      <c r="I1206" s="187"/>
      <c r="J1206" s="188">
        <f>ROUND(I1206*H1206,2)</f>
        <v>0</v>
      </c>
      <c r="K1206" s="184" t="s">
        <v>122</v>
      </c>
      <c r="L1206" s="41"/>
      <c r="M1206" s="189" t="s">
        <v>19</v>
      </c>
      <c r="N1206" s="190" t="s">
        <v>43</v>
      </c>
      <c r="O1206" s="81"/>
      <c r="P1206" s="191">
        <f>O1206*H1206</f>
        <v>0</v>
      </c>
      <c r="Q1206" s="191">
        <v>0</v>
      </c>
      <c r="R1206" s="191">
        <f>Q1206*H1206</f>
        <v>0</v>
      </c>
      <c r="S1206" s="191">
        <v>0</v>
      </c>
      <c r="T1206" s="192">
        <f>S1206*H1206</f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193" t="s">
        <v>123</v>
      </c>
      <c r="AT1206" s="193" t="s">
        <v>118</v>
      </c>
      <c r="AU1206" s="193" t="s">
        <v>72</v>
      </c>
      <c r="AY1206" s="14" t="s">
        <v>124</v>
      </c>
      <c r="BE1206" s="194">
        <f>IF(N1206="základní",J1206,0)</f>
        <v>0</v>
      </c>
      <c r="BF1206" s="194">
        <f>IF(N1206="snížená",J1206,0)</f>
        <v>0</v>
      </c>
      <c r="BG1206" s="194">
        <f>IF(N1206="zákl. přenesená",J1206,0)</f>
        <v>0</v>
      </c>
      <c r="BH1206" s="194">
        <f>IF(N1206="sníž. přenesená",J1206,0)</f>
        <v>0</v>
      </c>
      <c r="BI1206" s="194">
        <f>IF(N1206="nulová",J1206,0)</f>
        <v>0</v>
      </c>
      <c r="BJ1206" s="14" t="s">
        <v>79</v>
      </c>
      <c r="BK1206" s="194">
        <f>ROUND(I1206*H1206,2)</f>
        <v>0</v>
      </c>
      <c r="BL1206" s="14" t="s">
        <v>123</v>
      </c>
      <c r="BM1206" s="193" t="s">
        <v>2090</v>
      </c>
    </row>
    <row r="1207" s="2" customFormat="1">
      <c r="A1207" s="35"/>
      <c r="B1207" s="36"/>
      <c r="C1207" s="37"/>
      <c r="D1207" s="195" t="s">
        <v>125</v>
      </c>
      <c r="E1207" s="37"/>
      <c r="F1207" s="196" t="s">
        <v>2091</v>
      </c>
      <c r="G1207" s="37"/>
      <c r="H1207" s="37"/>
      <c r="I1207" s="197"/>
      <c r="J1207" s="37"/>
      <c r="K1207" s="37"/>
      <c r="L1207" s="41"/>
      <c r="M1207" s="198"/>
      <c r="N1207" s="199"/>
      <c r="O1207" s="81"/>
      <c r="P1207" s="81"/>
      <c r="Q1207" s="81"/>
      <c r="R1207" s="81"/>
      <c r="S1207" s="81"/>
      <c r="T1207" s="82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T1207" s="14" t="s">
        <v>125</v>
      </c>
      <c r="AU1207" s="14" t="s">
        <v>72</v>
      </c>
    </row>
    <row r="1208" s="2" customFormat="1" ht="24.15" customHeight="1">
      <c r="A1208" s="35"/>
      <c r="B1208" s="36"/>
      <c r="C1208" s="182" t="s">
        <v>1112</v>
      </c>
      <c r="D1208" s="182" t="s">
        <v>118</v>
      </c>
      <c r="E1208" s="183" t="s">
        <v>2092</v>
      </c>
      <c r="F1208" s="184" t="s">
        <v>2093</v>
      </c>
      <c r="G1208" s="185" t="s">
        <v>2015</v>
      </c>
      <c r="H1208" s="186">
        <v>10</v>
      </c>
      <c r="I1208" s="187"/>
      <c r="J1208" s="188">
        <f>ROUND(I1208*H1208,2)</f>
        <v>0</v>
      </c>
      <c r="K1208" s="184" t="s">
        <v>122</v>
      </c>
      <c r="L1208" s="41"/>
      <c r="M1208" s="189" t="s">
        <v>19</v>
      </c>
      <c r="N1208" s="190" t="s">
        <v>43</v>
      </c>
      <c r="O1208" s="81"/>
      <c r="P1208" s="191">
        <f>O1208*H1208</f>
        <v>0</v>
      </c>
      <c r="Q1208" s="191">
        <v>0</v>
      </c>
      <c r="R1208" s="191">
        <f>Q1208*H1208</f>
        <v>0</v>
      </c>
      <c r="S1208" s="191">
        <v>0</v>
      </c>
      <c r="T1208" s="192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193" t="s">
        <v>123</v>
      </c>
      <c r="AT1208" s="193" t="s">
        <v>118</v>
      </c>
      <c r="AU1208" s="193" t="s">
        <v>72</v>
      </c>
      <c r="AY1208" s="14" t="s">
        <v>124</v>
      </c>
      <c r="BE1208" s="194">
        <f>IF(N1208="základní",J1208,0)</f>
        <v>0</v>
      </c>
      <c r="BF1208" s="194">
        <f>IF(N1208="snížená",J1208,0)</f>
        <v>0</v>
      </c>
      <c r="BG1208" s="194">
        <f>IF(N1208="zákl. přenesená",J1208,0)</f>
        <v>0</v>
      </c>
      <c r="BH1208" s="194">
        <f>IF(N1208="sníž. přenesená",J1208,0)</f>
        <v>0</v>
      </c>
      <c r="BI1208" s="194">
        <f>IF(N1208="nulová",J1208,0)</f>
        <v>0</v>
      </c>
      <c r="BJ1208" s="14" t="s">
        <v>79</v>
      </c>
      <c r="BK1208" s="194">
        <f>ROUND(I1208*H1208,2)</f>
        <v>0</v>
      </c>
      <c r="BL1208" s="14" t="s">
        <v>123</v>
      </c>
      <c r="BM1208" s="193" t="s">
        <v>2094</v>
      </c>
    </row>
    <row r="1209" s="2" customFormat="1">
      <c r="A1209" s="35"/>
      <c r="B1209" s="36"/>
      <c r="C1209" s="37"/>
      <c r="D1209" s="195" t="s">
        <v>125</v>
      </c>
      <c r="E1209" s="37"/>
      <c r="F1209" s="196" t="s">
        <v>2095</v>
      </c>
      <c r="G1209" s="37"/>
      <c r="H1209" s="37"/>
      <c r="I1209" s="197"/>
      <c r="J1209" s="37"/>
      <c r="K1209" s="37"/>
      <c r="L1209" s="41"/>
      <c r="M1209" s="198"/>
      <c r="N1209" s="199"/>
      <c r="O1209" s="81"/>
      <c r="P1209" s="81"/>
      <c r="Q1209" s="81"/>
      <c r="R1209" s="81"/>
      <c r="S1209" s="81"/>
      <c r="T1209" s="82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T1209" s="14" t="s">
        <v>125</v>
      </c>
      <c r="AU1209" s="14" t="s">
        <v>72</v>
      </c>
    </row>
    <row r="1210" s="2" customFormat="1" ht="24.15" customHeight="1">
      <c r="A1210" s="35"/>
      <c r="B1210" s="36"/>
      <c r="C1210" s="182" t="s">
        <v>2096</v>
      </c>
      <c r="D1210" s="182" t="s">
        <v>118</v>
      </c>
      <c r="E1210" s="183" t="s">
        <v>2097</v>
      </c>
      <c r="F1210" s="184" t="s">
        <v>2098</v>
      </c>
      <c r="G1210" s="185" t="s">
        <v>2015</v>
      </c>
      <c r="H1210" s="186">
        <v>10</v>
      </c>
      <c r="I1210" s="187"/>
      <c r="J1210" s="188">
        <f>ROUND(I1210*H1210,2)</f>
        <v>0</v>
      </c>
      <c r="K1210" s="184" t="s">
        <v>122</v>
      </c>
      <c r="L1210" s="41"/>
      <c r="M1210" s="189" t="s">
        <v>19</v>
      </c>
      <c r="N1210" s="190" t="s">
        <v>43</v>
      </c>
      <c r="O1210" s="81"/>
      <c r="P1210" s="191">
        <f>O1210*H1210</f>
        <v>0</v>
      </c>
      <c r="Q1210" s="191">
        <v>0</v>
      </c>
      <c r="R1210" s="191">
        <f>Q1210*H1210</f>
        <v>0</v>
      </c>
      <c r="S1210" s="191">
        <v>0</v>
      </c>
      <c r="T1210" s="192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193" t="s">
        <v>123</v>
      </c>
      <c r="AT1210" s="193" t="s">
        <v>118</v>
      </c>
      <c r="AU1210" s="193" t="s">
        <v>72</v>
      </c>
      <c r="AY1210" s="14" t="s">
        <v>124</v>
      </c>
      <c r="BE1210" s="194">
        <f>IF(N1210="základní",J1210,0)</f>
        <v>0</v>
      </c>
      <c r="BF1210" s="194">
        <f>IF(N1210="snížená",J1210,0)</f>
        <v>0</v>
      </c>
      <c r="BG1210" s="194">
        <f>IF(N1210="zákl. přenesená",J1210,0)</f>
        <v>0</v>
      </c>
      <c r="BH1210" s="194">
        <f>IF(N1210="sníž. přenesená",J1210,0)</f>
        <v>0</v>
      </c>
      <c r="BI1210" s="194">
        <f>IF(N1210="nulová",J1210,0)</f>
        <v>0</v>
      </c>
      <c r="BJ1210" s="14" t="s">
        <v>79</v>
      </c>
      <c r="BK1210" s="194">
        <f>ROUND(I1210*H1210,2)</f>
        <v>0</v>
      </c>
      <c r="BL1210" s="14" t="s">
        <v>123</v>
      </c>
      <c r="BM1210" s="193" t="s">
        <v>2099</v>
      </c>
    </row>
    <row r="1211" s="2" customFormat="1">
      <c r="A1211" s="35"/>
      <c r="B1211" s="36"/>
      <c r="C1211" s="37"/>
      <c r="D1211" s="195" t="s">
        <v>125</v>
      </c>
      <c r="E1211" s="37"/>
      <c r="F1211" s="196" t="s">
        <v>2100</v>
      </c>
      <c r="G1211" s="37"/>
      <c r="H1211" s="37"/>
      <c r="I1211" s="197"/>
      <c r="J1211" s="37"/>
      <c r="K1211" s="37"/>
      <c r="L1211" s="41"/>
      <c r="M1211" s="198"/>
      <c r="N1211" s="199"/>
      <c r="O1211" s="81"/>
      <c r="P1211" s="81"/>
      <c r="Q1211" s="81"/>
      <c r="R1211" s="81"/>
      <c r="S1211" s="81"/>
      <c r="T1211" s="82"/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T1211" s="14" t="s">
        <v>125</v>
      </c>
      <c r="AU1211" s="14" t="s">
        <v>72</v>
      </c>
    </row>
    <row r="1212" s="2" customFormat="1" ht="24.15" customHeight="1">
      <c r="A1212" s="35"/>
      <c r="B1212" s="36"/>
      <c r="C1212" s="182" t="s">
        <v>1115</v>
      </c>
      <c r="D1212" s="182" t="s">
        <v>118</v>
      </c>
      <c r="E1212" s="183" t="s">
        <v>2101</v>
      </c>
      <c r="F1212" s="184" t="s">
        <v>2102</v>
      </c>
      <c r="G1212" s="185" t="s">
        <v>2015</v>
      </c>
      <c r="H1212" s="186">
        <v>10</v>
      </c>
      <c r="I1212" s="187"/>
      <c r="J1212" s="188">
        <f>ROUND(I1212*H1212,2)</f>
        <v>0</v>
      </c>
      <c r="K1212" s="184" t="s">
        <v>122</v>
      </c>
      <c r="L1212" s="41"/>
      <c r="M1212" s="189" t="s">
        <v>19</v>
      </c>
      <c r="N1212" s="190" t="s">
        <v>43</v>
      </c>
      <c r="O1212" s="81"/>
      <c r="P1212" s="191">
        <f>O1212*H1212</f>
        <v>0</v>
      </c>
      <c r="Q1212" s="191">
        <v>0</v>
      </c>
      <c r="R1212" s="191">
        <f>Q1212*H1212</f>
        <v>0</v>
      </c>
      <c r="S1212" s="191">
        <v>0</v>
      </c>
      <c r="T1212" s="192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93" t="s">
        <v>123</v>
      </c>
      <c r="AT1212" s="193" t="s">
        <v>118</v>
      </c>
      <c r="AU1212" s="193" t="s">
        <v>72</v>
      </c>
      <c r="AY1212" s="14" t="s">
        <v>124</v>
      </c>
      <c r="BE1212" s="194">
        <f>IF(N1212="základní",J1212,0)</f>
        <v>0</v>
      </c>
      <c r="BF1212" s="194">
        <f>IF(N1212="snížená",J1212,0)</f>
        <v>0</v>
      </c>
      <c r="BG1212" s="194">
        <f>IF(N1212="zákl. přenesená",J1212,0)</f>
        <v>0</v>
      </c>
      <c r="BH1212" s="194">
        <f>IF(N1212="sníž. přenesená",J1212,0)</f>
        <v>0</v>
      </c>
      <c r="BI1212" s="194">
        <f>IF(N1212="nulová",J1212,0)</f>
        <v>0</v>
      </c>
      <c r="BJ1212" s="14" t="s">
        <v>79</v>
      </c>
      <c r="BK1212" s="194">
        <f>ROUND(I1212*H1212,2)</f>
        <v>0</v>
      </c>
      <c r="BL1212" s="14" t="s">
        <v>123</v>
      </c>
      <c r="BM1212" s="193" t="s">
        <v>2103</v>
      </c>
    </row>
    <row r="1213" s="2" customFormat="1">
      <c r="A1213" s="35"/>
      <c r="B1213" s="36"/>
      <c r="C1213" s="37"/>
      <c r="D1213" s="195" t="s">
        <v>125</v>
      </c>
      <c r="E1213" s="37"/>
      <c r="F1213" s="196" t="s">
        <v>2104</v>
      </c>
      <c r="G1213" s="37"/>
      <c r="H1213" s="37"/>
      <c r="I1213" s="197"/>
      <c r="J1213" s="37"/>
      <c r="K1213" s="37"/>
      <c r="L1213" s="41"/>
      <c r="M1213" s="198"/>
      <c r="N1213" s="199"/>
      <c r="O1213" s="81"/>
      <c r="P1213" s="81"/>
      <c r="Q1213" s="81"/>
      <c r="R1213" s="81"/>
      <c r="S1213" s="81"/>
      <c r="T1213" s="82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T1213" s="14" t="s">
        <v>125</v>
      </c>
      <c r="AU1213" s="14" t="s">
        <v>72</v>
      </c>
    </row>
    <row r="1214" s="2" customFormat="1" ht="33" customHeight="1">
      <c r="A1214" s="35"/>
      <c r="B1214" s="36"/>
      <c r="C1214" s="182" t="s">
        <v>2105</v>
      </c>
      <c r="D1214" s="182" t="s">
        <v>118</v>
      </c>
      <c r="E1214" s="183" t="s">
        <v>2106</v>
      </c>
      <c r="F1214" s="184" t="s">
        <v>2107</v>
      </c>
      <c r="G1214" s="185" t="s">
        <v>2015</v>
      </c>
      <c r="H1214" s="186">
        <v>10</v>
      </c>
      <c r="I1214" s="187"/>
      <c r="J1214" s="188">
        <f>ROUND(I1214*H1214,2)</f>
        <v>0</v>
      </c>
      <c r="K1214" s="184" t="s">
        <v>122</v>
      </c>
      <c r="L1214" s="41"/>
      <c r="M1214" s="189" t="s">
        <v>19</v>
      </c>
      <c r="N1214" s="190" t="s">
        <v>43</v>
      </c>
      <c r="O1214" s="81"/>
      <c r="P1214" s="191">
        <f>O1214*H1214</f>
        <v>0</v>
      </c>
      <c r="Q1214" s="191">
        <v>0</v>
      </c>
      <c r="R1214" s="191">
        <f>Q1214*H1214</f>
        <v>0</v>
      </c>
      <c r="S1214" s="191">
        <v>0</v>
      </c>
      <c r="T1214" s="192">
        <f>S1214*H1214</f>
        <v>0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193" t="s">
        <v>123</v>
      </c>
      <c r="AT1214" s="193" t="s">
        <v>118</v>
      </c>
      <c r="AU1214" s="193" t="s">
        <v>72</v>
      </c>
      <c r="AY1214" s="14" t="s">
        <v>124</v>
      </c>
      <c r="BE1214" s="194">
        <f>IF(N1214="základní",J1214,0)</f>
        <v>0</v>
      </c>
      <c r="BF1214" s="194">
        <f>IF(N1214="snížená",J1214,0)</f>
        <v>0</v>
      </c>
      <c r="BG1214" s="194">
        <f>IF(N1214="zákl. přenesená",J1214,0)</f>
        <v>0</v>
      </c>
      <c r="BH1214" s="194">
        <f>IF(N1214="sníž. přenesená",J1214,0)</f>
        <v>0</v>
      </c>
      <c r="BI1214" s="194">
        <f>IF(N1214="nulová",J1214,0)</f>
        <v>0</v>
      </c>
      <c r="BJ1214" s="14" t="s">
        <v>79</v>
      </c>
      <c r="BK1214" s="194">
        <f>ROUND(I1214*H1214,2)</f>
        <v>0</v>
      </c>
      <c r="BL1214" s="14" t="s">
        <v>123</v>
      </c>
      <c r="BM1214" s="193" t="s">
        <v>2108</v>
      </c>
    </row>
    <row r="1215" s="2" customFormat="1">
      <c r="A1215" s="35"/>
      <c r="B1215" s="36"/>
      <c r="C1215" s="37"/>
      <c r="D1215" s="195" t="s">
        <v>125</v>
      </c>
      <c r="E1215" s="37"/>
      <c r="F1215" s="196" t="s">
        <v>2109</v>
      </c>
      <c r="G1215" s="37"/>
      <c r="H1215" s="37"/>
      <c r="I1215" s="197"/>
      <c r="J1215" s="37"/>
      <c r="K1215" s="37"/>
      <c r="L1215" s="41"/>
      <c r="M1215" s="198"/>
      <c r="N1215" s="199"/>
      <c r="O1215" s="81"/>
      <c r="P1215" s="81"/>
      <c r="Q1215" s="81"/>
      <c r="R1215" s="81"/>
      <c r="S1215" s="81"/>
      <c r="T1215" s="82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T1215" s="14" t="s">
        <v>125</v>
      </c>
      <c r="AU1215" s="14" t="s">
        <v>72</v>
      </c>
    </row>
    <row r="1216" s="2" customFormat="1" ht="33" customHeight="1">
      <c r="A1216" s="35"/>
      <c r="B1216" s="36"/>
      <c r="C1216" s="182" t="s">
        <v>1119</v>
      </c>
      <c r="D1216" s="182" t="s">
        <v>118</v>
      </c>
      <c r="E1216" s="183" t="s">
        <v>2110</v>
      </c>
      <c r="F1216" s="184" t="s">
        <v>2111</v>
      </c>
      <c r="G1216" s="185" t="s">
        <v>2015</v>
      </c>
      <c r="H1216" s="186">
        <v>10</v>
      </c>
      <c r="I1216" s="187"/>
      <c r="J1216" s="188">
        <f>ROUND(I1216*H1216,2)</f>
        <v>0</v>
      </c>
      <c r="K1216" s="184" t="s">
        <v>122</v>
      </c>
      <c r="L1216" s="41"/>
      <c r="M1216" s="189" t="s">
        <v>19</v>
      </c>
      <c r="N1216" s="190" t="s">
        <v>43</v>
      </c>
      <c r="O1216" s="81"/>
      <c r="P1216" s="191">
        <f>O1216*H1216</f>
        <v>0</v>
      </c>
      <c r="Q1216" s="191">
        <v>0</v>
      </c>
      <c r="R1216" s="191">
        <f>Q1216*H1216</f>
        <v>0</v>
      </c>
      <c r="S1216" s="191">
        <v>0</v>
      </c>
      <c r="T1216" s="192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193" t="s">
        <v>123</v>
      </c>
      <c r="AT1216" s="193" t="s">
        <v>118</v>
      </c>
      <c r="AU1216" s="193" t="s">
        <v>72</v>
      </c>
      <c r="AY1216" s="14" t="s">
        <v>124</v>
      </c>
      <c r="BE1216" s="194">
        <f>IF(N1216="základní",J1216,0)</f>
        <v>0</v>
      </c>
      <c r="BF1216" s="194">
        <f>IF(N1216="snížená",J1216,0)</f>
        <v>0</v>
      </c>
      <c r="BG1216" s="194">
        <f>IF(N1216="zákl. přenesená",J1216,0)</f>
        <v>0</v>
      </c>
      <c r="BH1216" s="194">
        <f>IF(N1216="sníž. přenesená",J1216,0)</f>
        <v>0</v>
      </c>
      <c r="BI1216" s="194">
        <f>IF(N1216="nulová",J1216,0)</f>
        <v>0</v>
      </c>
      <c r="BJ1216" s="14" t="s">
        <v>79</v>
      </c>
      <c r="BK1216" s="194">
        <f>ROUND(I1216*H1216,2)</f>
        <v>0</v>
      </c>
      <c r="BL1216" s="14" t="s">
        <v>123</v>
      </c>
      <c r="BM1216" s="193" t="s">
        <v>2112</v>
      </c>
    </row>
    <row r="1217" s="2" customFormat="1">
      <c r="A1217" s="35"/>
      <c r="B1217" s="36"/>
      <c r="C1217" s="37"/>
      <c r="D1217" s="195" t="s">
        <v>125</v>
      </c>
      <c r="E1217" s="37"/>
      <c r="F1217" s="196" t="s">
        <v>2113</v>
      </c>
      <c r="G1217" s="37"/>
      <c r="H1217" s="37"/>
      <c r="I1217" s="197"/>
      <c r="J1217" s="37"/>
      <c r="K1217" s="37"/>
      <c r="L1217" s="41"/>
      <c r="M1217" s="198"/>
      <c r="N1217" s="199"/>
      <c r="O1217" s="81"/>
      <c r="P1217" s="81"/>
      <c r="Q1217" s="81"/>
      <c r="R1217" s="81"/>
      <c r="S1217" s="81"/>
      <c r="T1217" s="82"/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T1217" s="14" t="s">
        <v>125</v>
      </c>
      <c r="AU1217" s="14" t="s">
        <v>72</v>
      </c>
    </row>
    <row r="1218" s="2" customFormat="1" ht="33" customHeight="1">
      <c r="A1218" s="35"/>
      <c r="B1218" s="36"/>
      <c r="C1218" s="182" t="s">
        <v>2114</v>
      </c>
      <c r="D1218" s="182" t="s">
        <v>118</v>
      </c>
      <c r="E1218" s="183" t="s">
        <v>2115</v>
      </c>
      <c r="F1218" s="184" t="s">
        <v>2116</v>
      </c>
      <c r="G1218" s="185" t="s">
        <v>2015</v>
      </c>
      <c r="H1218" s="186">
        <v>10</v>
      </c>
      <c r="I1218" s="187"/>
      <c r="J1218" s="188">
        <f>ROUND(I1218*H1218,2)</f>
        <v>0</v>
      </c>
      <c r="K1218" s="184" t="s">
        <v>122</v>
      </c>
      <c r="L1218" s="41"/>
      <c r="M1218" s="189" t="s">
        <v>19</v>
      </c>
      <c r="N1218" s="190" t="s">
        <v>43</v>
      </c>
      <c r="O1218" s="81"/>
      <c r="P1218" s="191">
        <f>O1218*H1218</f>
        <v>0</v>
      </c>
      <c r="Q1218" s="191">
        <v>0</v>
      </c>
      <c r="R1218" s="191">
        <f>Q1218*H1218</f>
        <v>0</v>
      </c>
      <c r="S1218" s="191">
        <v>0</v>
      </c>
      <c r="T1218" s="192">
        <f>S1218*H1218</f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193" t="s">
        <v>123</v>
      </c>
      <c r="AT1218" s="193" t="s">
        <v>118</v>
      </c>
      <c r="AU1218" s="193" t="s">
        <v>72</v>
      </c>
      <c r="AY1218" s="14" t="s">
        <v>124</v>
      </c>
      <c r="BE1218" s="194">
        <f>IF(N1218="základní",J1218,0)</f>
        <v>0</v>
      </c>
      <c r="BF1218" s="194">
        <f>IF(N1218="snížená",J1218,0)</f>
        <v>0</v>
      </c>
      <c r="BG1218" s="194">
        <f>IF(N1218="zákl. přenesená",J1218,0)</f>
        <v>0</v>
      </c>
      <c r="BH1218" s="194">
        <f>IF(N1218="sníž. přenesená",J1218,0)</f>
        <v>0</v>
      </c>
      <c r="BI1218" s="194">
        <f>IF(N1218="nulová",J1218,0)</f>
        <v>0</v>
      </c>
      <c r="BJ1218" s="14" t="s">
        <v>79</v>
      </c>
      <c r="BK1218" s="194">
        <f>ROUND(I1218*H1218,2)</f>
        <v>0</v>
      </c>
      <c r="BL1218" s="14" t="s">
        <v>123</v>
      </c>
      <c r="BM1218" s="193" t="s">
        <v>2117</v>
      </c>
    </row>
    <row r="1219" s="2" customFormat="1">
      <c r="A1219" s="35"/>
      <c r="B1219" s="36"/>
      <c r="C1219" s="37"/>
      <c r="D1219" s="195" t="s">
        <v>125</v>
      </c>
      <c r="E1219" s="37"/>
      <c r="F1219" s="196" t="s">
        <v>2118</v>
      </c>
      <c r="G1219" s="37"/>
      <c r="H1219" s="37"/>
      <c r="I1219" s="197"/>
      <c r="J1219" s="37"/>
      <c r="K1219" s="37"/>
      <c r="L1219" s="41"/>
      <c r="M1219" s="198"/>
      <c r="N1219" s="199"/>
      <c r="O1219" s="81"/>
      <c r="P1219" s="81"/>
      <c r="Q1219" s="81"/>
      <c r="R1219" s="81"/>
      <c r="S1219" s="81"/>
      <c r="T1219" s="82"/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T1219" s="14" t="s">
        <v>125</v>
      </c>
      <c r="AU1219" s="14" t="s">
        <v>72</v>
      </c>
    </row>
    <row r="1220" s="2" customFormat="1" ht="24.15" customHeight="1">
      <c r="A1220" s="35"/>
      <c r="B1220" s="36"/>
      <c r="C1220" s="182" t="s">
        <v>2119</v>
      </c>
      <c r="D1220" s="182" t="s">
        <v>118</v>
      </c>
      <c r="E1220" s="183" t="s">
        <v>2120</v>
      </c>
      <c r="F1220" s="184" t="s">
        <v>2121</v>
      </c>
      <c r="G1220" s="185" t="s">
        <v>2015</v>
      </c>
      <c r="H1220" s="186">
        <v>10</v>
      </c>
      <c r="I1220" s="187"/>
      <c r="J1220" s="188">
        <f>ROUND(I1220*H1220,2)</f>
        <v>0</v>
      </c>
      <c r="K1220" s="184" t="s">
        <v>122</v>
      </c>
      <c r="L1220" s="41"/>
      <c r="M1220" s="189" t="s">
        <v>19</v>
      </c>
      <c r="N1220" s="190" t="s">
        <v>43</v>
      </c>
      <c r="O1220" s="81"/>
      <c r="P1220" s="191">
        <f>O1220*H1220</f>
        <v>0</v>
      </c>
      <c r="Q1220" s="191">
        <v>0</v>
      </c>
      <c r="R1220" s="191">
        <f>Q1220*H1220</f>
        <v>0</v>
      </c>
      <c r="S1220" s="191">
        <v>0</v>
      </c>
      <c r="T1220" s="192">
        <f>S1220*H1220</f>
        <v>0</v>
      </c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R1220" s="193" t="s">
        <v>123</v>
      </c>
      <c r="AT1220" s="193" t="s">
        <v>118</v>
      </c>
      <c r="AU1220" s="193" t="s">
        <v>72</v>
      </c>
      <c r="AY1220" s="14" t="s">
        <v>124</v>
      </c>
      <c r="BE1220" s="194">
        <f>IF(N1220="základní",J1220,0)</f>
        <v>0</v>
      </c>
      <c r="BF1220" s="194">
        <f>IF(N1220="snížená",J1220,0)</f>
        <v>0</v>
      </c>
      <c r="BG1220" s="194">
        <f>IF(N1220="zákl. přenesená",J1220,0)</f>
        <v>0</v>
      </c>
      <c r="BH1220" s="194">
        <f>IF(N1220="sníž. přenesená",J1220,0)</f>
        <v>0</v>
      </c>
      <c r="BI1220" s="194">
        <f>IF(N1220="nulová",J1220,0)</f>
        <v>0</v>
      </c>
      <c r="BJ1220" s="14" t="s">
        <v>79</v>
      </c>
      <c r="BK1220" s="194">
        <f>ROUND(I1220*H1220,2)</f>
        <v>0</v>
      </c>
      <c r="BL1220" s="14" t="s">
        <v>123</v>
      </c>
      <c r="BM1220" s="193" t="s">
        <v>2122</v>
      </c>
    </row>
    <row r="1221" s="2" customFormat="1">
      <c r="A1221" s="35"/>
      <c r="B1221" s="36"/>
      <c r="C1221" s="37"/>
      <c r="D1221" s="195" t="s">
        <v>125</v>
      </c>
      <c r="E1221" s="37"/>
      <c r="F1221" s="196" t="s">
        <v>2123</v>
      </c>
      <c r="G1221" s="37"/>
      <c r="H1221" s="37"/>
      <c r="I1221" s="197"/>
      <c r="J1221" s="37"/>
      <c r="K1221" s="37"/>
      <c r="L1221" s="41"/>
      <c r="M1221" s="198"/>
      <c r="N1221" s="199"/>
      <c r="O1221" s="81"/>
      <c r="P1221" s="81"/>
      <c r="Q1221" s="81"/>
      <c r="R1221" s="81"/>
      <c r="S1221" s="81"/>
      <c r="T1221" s="82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T1221" s="14" t="s">
        <v>125</v>
      </c>
      <c r="AU1221" s="14" t="s">
        <v>72</v>
      </c>
    </row>
    <row r="1222" s="2" customFormat="1" ht="24.15" customHeight="1">
      <c r="A1222" s="35"/>
      <c r="B1222" s="36"/>
      <c r="C1222" s="182" t="s">
        <v>1122</v>
      </c>
      <c r="D1222" s="182" t="s">
        <v>118</v>
      </c>
      <c r="E1222" s="183" t="s">
        <v>2124</v>
      </c>
      <c r="F1222" s="184" t="s">
        <v>2125</v>
      </c>
      <c r="G1222" s="185" t="s">
        <v>2015</v>
      </c>
      <c r="H1222" s="186">
        <v>20</v>
      </c>
      <c r="I1222" s="187"/>
      <c r="J1222" s="188">
        <f>ROUND(I1222*H1222,2)</f>
        <v>0</v>
      </c>
      <c r="K1222" s="184" t="s">
        <v>122</v>
      </c>
      <c r="L1222" s="41"/>
      <c r="M1222" s="189" t="s">
        <v>19</v>
      </c>
      <c r="N1222" s="190" t="s">
        <v>43</v>
      </c>
      <c r="O1222" s="81"/>
      <c r="P1222" s="191">
        <f>O1222*H1222</f>
        <v>0</v>
      </c>
      <c r="Q1222" s="191">
        <v>0</v>
      </c>
      <c r="R1222" s="191">
        <f>Q1222*H1222</f>
        <v>0</v>
      </c>
      <c r="S1222" s="191">
        <v>0</v>
      </c>
      <c r="T1222" s="192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193" t="s">
        <v>123</v>
      </c>
      <c r="AT1222" s="193" t="s">
        <v>118</v>
      </c>
      <c r="AU1222" s="193" t="s">
        <v>72</v>
      </c>
      <c r="AY1222" s="14" t="s">
        <v>124</v>
      </c>
      <c r="BE1222" s="194">
        <f>IF(N1222="základní",J1222,0)</f>
        <v>0</v>
      </c>
      <c r="BF1222" s="194">
        <f>IF(N1222="snížená",J1222,0)</f>
        <v>0</v>
      </c>
      <c r="BG1222" s="194">
        <f>IF(N1222="zákl. přenesená",J1222,0)</f>
        <v>0</v>
      </c>
      <c r="BH1222" s="194">
        <f>IF(N1222="sníž. přenesená",J1222,0)</f>
        <v>0</v>
      </c>
      <c r="BI1222" s="194">
        <f>IF(N1222="nulová",J1222,0)</f>
        <v>0</v>
      </c>
      <c r="BJ1222" s="14" t="s">
        <v>79</v>
      </c>
      <c r="BK1222" s="194">
        <f>ROUND(I1222*H1222,2)</f>
        <v>0</v>
      </c>
      <c r="BL1222" s="14" t="s">
        <v>123</v>
      </c>
      <c r="BM1222" s="193" t="s">
        <v>2126</v>
      </c>
    </row>
    <row r="1223" s="2" customFormat="1">
      <c r="A1223" s="35"/>
      <c r="B1223" s="36"/>
      <c r="C1223" s="37"/>
      <c r="D1223" s="195" t="s">
        <v>125</v>
      </c>
      <c r="E1223" s="37"/>
      <c r="F1223" s="196" t="s">
        <v>2125</v>
      </c>
      <c r="G1223" s="37"/>
      <c r="H1223" s="37"/>
      <c r="I1223" s="197"/>
      <c r="J1223" s="37"/>
      <c r="K1223" s="37"/>
      <c r="L1223" s="41"/>
      <c r="M1223" s="198"/>
      <c r="N1223" s="199"/>
      <c r="O1223" s="81"/>
      <c r="P1223" s="81"/>
      <c r="Q1223" s="81"/>
      <c r="R1223" s="81"/>
      <c r="S1223" s="81"/>
      <c r="T1223" s="82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T1223" s="14" t="s">
        <v>125</v>
      </c>
      <c r="AU1223" s="14" t="s">
        <v>72</v>
      </c>
    </row>
    <row r="1224" s="2" customFormat="1" ht="24.15" customHeight="1">
      <c r="A1224" s="35"/>
      <c r="B1224" s="36"/>
      <c r="C1224" s="182" t="s">
        <v>2127</v>
      </c>
      <c r="D1224" s="182" t="s">
        <v>118</v>
      </c>
      <c r="E1224" s="183" t="s">
        <v>2128</v>
      </c>
      <c r="F1224" s="184" t="s">
        <v>2129</v>
      </c>
      <c r="G1224" s="185" t="s">
        <v>2015</v>
      </c>
      <c r="H1224" s="186">
        <v>20</v>
      </c>
      <c r="I1224" s="187"/>
      <c r="J1224" s="188">
        <f>ROUND(I1224*H1224,2)</f>
        <v>0</v>
      </c>
      <c r="K1224" s="184" t="s">
        <v>122</v>
      </c>
      <c r="L1224" s="41"/>
      <c r="M1224" s="189" t="s">
        <v>19</v>
      </c>
      <c r="N1224" s="190" t="s">
        <v>43</v>
      </c>
      <c r="O1224" s="81"/>
      <c r="P1224" s="191">
        <f>O1224*H1224</f>
        <v>0</v>
      </c>
      <c r="Q1224" s="191">
        <v>0</v>
      </c>
      <c r="R1224" s="191">
        <f>Q1224*H1224</f>
        <v>0</v>
      </c>
      <c r="S1224" s="191">
        <v>0</v>
      </c>
      <c r="T1224" s="192">
        <f>S1224*H1224</f>
        <v>0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193" t="s">
        <v>123</v>
      </c>
      <c r="AT1224" s="193" t="s">
        <v>118</v>
      </c>
      <c r="AU1224" s="193" t="s">
        <v>72</v>
      </c>
      <c r="AY1224" s="14" t="s">
        <v>124</v>
      </c>
      <c r="BE1224" s="194">
        <f>IF(N1224="základní",J1224,0)</f>
        <v>0</v>
      </c>
      <c r="BF1224" s="194">
        <f>IF(N1224="snížená",J1224,0)</f>
        <v>0</v>
      </c>
      <c r="BG1224" s="194">
        <f>IF(N1224="zákl. přenesená",J1224,0)</f>
        <v>0</v>
      </c>
      <c r="BH1224" s="194">
        <f>IF(N1224="sníž. přenesená",J1224,0)</f>
        <v>0</v>
      </c>
      <c r="BI1224" s="194">
        <f>IF(N1224="nulová",J1224,0)</f>
        <v>0</v>
      </c>
      <c r="BJ1224" s="14" t="s">
        <v>79</v>
      </c>
      <c r="BK1224" s="194">
        <f>ROUND(I1224*H1224,2)</f>
        <v>0</v>
      </c>
      <c r="BL1224" s="14" t="s">
        <v>123</v>
      </c>
      <c r="BM1224" s="193" t="s">
        <v>2130</v>
      </c>
    </row>
    <row r="1225" s="2" customFormat="1">
      <c r="A1225" s="35"/>
      <c r="B1225" s="36"/>
      <c r="C1225" s="37"/>
      <c r="D1225" s="195" t="s">
        <v>125</v>
      </c>
      <c r="E1225" s="37"/>
      <c r="F1225" s="196" t="s">
        <v>2129</v>
      </c>
      <c r="G1225" s="37"/>
      <c r="H1225" s="37"/>
      <c r="I1225" s="197"/>
      <c r="J1225" s="37"/>
      <c r="K1225" s="37"/>
      <c r="L1225" s="41"/>
      <c r="M1225" s="198"/>
      <c r="N1225" s="199"/>
      <c r="O1225" s="81"/>
      <c r="P1225" s="81"/>
      <c r="Q1225" s="81"/>
      <c r="R1225" s="81"/>
      <c r="S1225" s="81"/>
      <c r="T1225" s="82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T1225" s="14" t="s">
        <v>125</v>
      </c>
      <c r="AU1225" s="14" t="s">
        <v>72</v>
      </c>
    </row>
    <row r="1226" s="2" customFormat="1" ht="24.15" customHeight="1">
      <c r="A1226" s="35"/>
      <c r="B1226" s="36"/>
      <c r="C1226" s="182" t="s">
        <v>1126</v>
      </c>
      <c r="D1226" s="182" t="s">
        <v>118</v>
      </c>
      <c r="E1226" s="183" t="s">
        <v>2131</v>
      </c>
      <c r="F1226" s="184" t="s">
        <v>2132</v>
      </c>
      <c r="G1226" s="185" t="s">
        <v>2015</v>
      </c>
      <c r="H1226" s="186">
        <v>20</v>
      </c>
      <c r="I1226" s="187"/>
      <c r="J1226" s="188">
        <f>ROUND(I1226*H1226,2)</f>
        <v>0</v>
      </c>
      <c r="K1226" s="184" t="s">
        <v>122</v>
      </c>
      <c r="L1226" s="41"/>
      <c r="M1226" s="189" t="s">
        <v>19</v>
      </c>
      <c r="N1226" s="190" t="s">
        <v>43</v>
      </c>
      <c r="O1226" s="81"/>
      <c r="P1226" s="191">
        <f>O1226*H1226</f>
        <v>0</v>
      </c>
      <c r="Q1226" s="191">
        <v>0</v>
      </c>
      <c r="R1226" s="191">
        <f>Q1226*H1226</f>
        <v>0</v>
      </c>
      <c r="S1226" s="191">
        <v>0</v>
      </c>
      <c r="T1226" s="192">
        <f>S1226*H1226</f>
        <v>0</v>
      </c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R1226" s="193" t="s">
        <v>123</v>
      </c>
      <c r="AT1226" s="193" t="s">
        <v>118</v>
      </c>
      <c r="AU1226" s="193" t="s">
        <v>72</v>
      </c>
      <c r="AY1226" s="14" t="s">
        <v>124</v>
      </c>
      <c r="BE1226" s="194">
        <f>IF(N1226="základní",J1226,0)</f>
        <v>0</v>
      </c>
      <c r="BF1226" s="194">
        <f>IF(N1226="snížená",J1226,0)</f>
        <v>0</v>
      </c>
      <c r="BG1226" s="194">
        <f>IF(N1226="zákl. přenesená",J1226,0)</f>
        <v>0</v>
      </c>
      <c r="BH1226" s="194">
        <f>IF(N1226="sníž. přenesená",J1226,0)</f>
        <v>0</v>
      </c>
      <c r="BI1226" s="194">
        <f>IF(N1226="nulová",J1226,0)</f>
        <v>0</v>
      </c>
      <c r="BJ1226" s="14" t="s">
        <v>79</v>
      </c>
      <c r="BK1226" s="194">
        <f>ROUND(I1226*H1226,2)</f>
        <v>0</v>
      </c>
      <c r="BL1226" s="14" t="s">
        <v>123</v>
      </c>
      <c r="BM1226" s="193" t="s">
        <v>2133</v>
      </c>
    </row>
    <row r="1227" s="2" customFormat="1">
      <c r="A1227" s="35"/>
      <c r="B1227" s="36"/>
      <c r="C1227" s="37"/>
      <c r="D1227" s="195" t="s">
        <v>125</v>
      </c>
      <c r="E1227" s="37"/>
      <c r="F1227" s="196" t="s">
        <v>2132</v>
      </c>
      <c r="G1227" s="37"/>
      <c r="H1227" s="37"/>
      <c r="I1227" s="197"/>
      <c r="J1227" s="37"/>
      <c r="K1227" s="37"/>
      <c r="L1227" s="41"/>
      <c r="M1227" s="198"/>
      <c r="N1227" s="199"/>
      <c r="O1227" s="81"/>
      <c r="P1227" s="81"/>
      <c r="Q1227" s="81"/>
      <c r="R1227" s="81"/>
      <c r="S1227" s="81"/>
      <c r="T1227" s="82"/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T1227" s="14" t="s">
        <v>125</v>
      </c>
      <c r="AU1227" s="14" t="s">
        <v>72</v>
      </c>
    </row>
    <row r="1228" s="2" customFormat="1" ht="24.15" customHeight="1">
      <c r="A1228" s="35"/>
      <c r="B1228" s="36"/>
      <c r="C1228" s="182" t="s">
        <v>2134</v>
      </c>
      <c r="D1228" s="182" t="s">
        <v>118</v>
      </c>
      <c r="E1228" s="183" t="s">
        <v>2135</v>
      </c>
      <c r="F1228" s="184" t="s">
        <v>2136</v>
      </c>
      <c r="G1228" s="185" t="s">
        <v>2015</v>
      </c>
      <c r="H1228" s="186">
        <v>10</v>
      </c>
      <c r="I1228" s="187"/>
      <c r="J1228" s="188">
        <f>ROUND(I1228*H1228,2)</f>
        <v>0</v>
      </c>
      <c r="K1228" s="184" t="s">
        <v>122</v>
      </c>
      <c r="L1228" s="41"/>
      <c r="M1228" s="189" t="s">
        <v>19</v>
      </c>
      <c r="N1228" s="190" t="s">
        <v>43</v>
      </c>
      <c r="O1228" s="81"/>
      <c r="P1228" s="191">
        <f>O1228*H1228</f>
        <v>0</v>
      </c>
      <c r="Q1228" s="191">
        <v>0</v>
      </c>
      <c r="R1228" s="191">
        <f>Q1228*H1228</f>
        <v>0</v>
      </c>
      <c r="S1228" s="191">
        <v>0</v>
      </c>
      <c r="T1228" s="192">
        <f>S1228*H1228</f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193" t="s">
        <v>123</v>
      </c>
      <c r="AT1228" s="193" t="s">
        <v>118</v>
      </c>
      <c r="AU1228" s="193" t="s">
        <v>72</v>
      </c>
      <c r="AY1228" s="14" t="s">
        <v>124</v>
      </c>
      <c r="BE1228" s="194">
        <f>IF(N1228="základní",J1228,0)</f>
        <v>0</v>
      </c>
      <c r="BF1228" s="194">
        <f>IF(N1228="snížená",J1228,0)</f>
        <v>0</v>
      </c>
      <c r="BG1228" s="194">
        <f>IF(N1228="zákl. přenesená",J1228,0)</f>
        <v>0</v>
      </c>
      <c r="BH1228" s="194">
        <f>IF(N1228="sníž. přenesená",J1228,0)</f>
        <v>0</v>
      </c>
      <c r="BI1228" s="194">
        <f>IF(N1228="nulová",J1228,0)</f>
        <v>0</v>
      </c>
      <c r="BJ1228" s="14" t="s">
        <v>79</v>
      </c>
      <c r="BK1228" s="194">
        <f>ROUND(I1228*H1228,2)</f>
        <v>0</v>
      </c>
      <c r="BL1228" s="14" t="s">
        <v>123</v>
      </c>
      <c r="BM1228" s="193" t="s">
        <v>2137</v>
      </c>
    </row>
    <row r="1229" s="2" customFormat="1">
      <c r="A1229" s="35"/>
      <c r="B1229" s="36"/>
      <c r="C1229" s="37"/>
      <c r="D1229" s="195" t="s">
        <v>125</v>
      </c>
      <c r="E1229" s="37"/>
      <c r="F1229" s="196" t="s">
        <v>2136</v>
      </c>
      <c r="G1229" s="37"/>
      <c r="H1229" s="37"/>
      <c r="I1229" s="197"/>
      <c r="J1229" s="37"/>
      <c r="K1229" s="37"/>
      <c r="L1229" s="41"/>
      <c r="M1229" s="198"/>
      <c r="N1229" s="199"/>
      <c r="O1229" s="81"/>
      <c r="P1229" s="81"/>
      <c r="Q1229" s="81"/>
      <c r="R1229" s="81"/>
      <c r="S1229" s="81"/>
      <c r="T1229" s="82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T1229" s="14" t="s">
        <v>125</v>
      </c>
      <c r="AU1229" s="14" t="s">
        <v>72</v>
      </c>
    </row>
    <row r="1230" s="2" customFormat="1" ht="24.15" customHeight="1">
      <c r="A1230" s="35"/>
      <c r="B1230" s="36"/>
      <c r="C1230" s="182" t="s">
        <v>1129</v>
      </c>
      <c r="D1230" s="182" t="s">
        <v>118</v>
      </c>
      <c r="E1230" s="183" t="s">
        <v>2138</v>
      </c>
      <c r="F1230" s="184" t="s">
        <v>2139</v>
      </c>
      <c r="G1230" s="185" t="s">
        <v>2015</v>
      </c>
      <c r="H1230" s="186">
        <v>20</v>
      </c>
      <c r="I1230" s="187"/>
      <c r="J1230" s="188">
        <f>ROUND(I1230*H1230,2)</f>
        <v>0</v>
      </c>
      <c r="K1230" s="184" t="s">
        <v>122</v>
      </c>
      <c r="L1230" s="41"/>
      <c r="M1230" s="189" t="s">
        <v>19</v>
      </c>
      <c r="N1230" s="190" t="s">
        <v>43</v>
      </c>
      <c r="O1230" s="81"/>
      <c r="P1230" s="191">
        <f>O1230*H1230</f>
        <v>0</v>
      </c>
      <c r="Q1230" s="191">
        <v>0</v>
      </c>
      <c r="R1230" s="191">
        <f>Q1230*H1230</f>
        <v>0</v>
      </c>
      <c r="S1230" s="191">
        <v>0</v>
      </c>
      <c r="T1230" s="192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193" t="s">
        <v>123</v>
      </c>
      <c r="AT1230" s="193" t="s">
        <v>118</v>
      </c>
      <c r="AU1230" s="193" t="s">
        <v>72</v>
      </c>
      <c r="AY1230" s="14" t="s">
        <v>124</v>
      </c>
      <c r="BE1230" s="194">
        <f>IF(N1230="základní",J1230,0)</f>
        <v>0</v>
      </c>
      <c r="BF1230" s="194">
        <f>IF(N1230="snížená",J1230,0)</f>
        <v>0</v>
      </c>
      <c r="BG1230" s="194">
        <f>IF(N1230="zákl. přenesená",J1230,0)</f>
        <v>0</v>
      </c>
      <c r="BH1230" s="194">
        <f>IF(N1230="sníž. přenesená",J1230,0)</f>
        <v>0</v>
      </c>
      <c r="BI1230" s="194">
        <f>IF(N1230="nulová",J1230,0)</f>
        <v>0</v>
      </c>
      <c r="BJ1230" s="14" t="s">
        <v>79</v>
      </c>
      <c r="BK1230" s="194">
        <f>ROUND(I1230*H1230,2)</f>
        <v>0</v>
      </c>
      <c r="BL1230" s="14" t="s">
        <v>123</v>
      </c>
      <c r="BM1230" s="193" t="s">
        <v>2140</v>
      </c>
    </row>
    <row r="1231" s="2" customFormat="1">
      <c r="A1231" s="35"/>
      <c r="B1231" s="36"/>
      <c r="C1231" s="37"/>
      <c r="D1231" s="195" t="s">
        <v>125</v>
      </c>
      <c r="E1231" s="37"/>
      <c r="F1231" s="196" t="s">
        <v>2139</v>
      </c>
      <c r="G1231" s="37"/>
      <c r="H1231" s="37"/>
      <c r="I1231" s="197"/>
      <c r="J1231" s="37"/>
      <c r="K1231" s="37"/>
      <c r="L1231" s="41"/>
      <c r="M1231" s="198"/>
      <c r="N1231" s="199"/>
      <c r="O1231" s="81"/>
      <c r="P1231" s="81"/>
      <c r="Q1231" s="81"/>
      <c r="R1231" s="81"/>
      <c r="S1231" s="81"/>
      <c r="T1231" s="82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T1231" s="14" t="s">
        <v>125</v>
      </c>
      <c r="AU1231" s="14" t="s">
        <v>72</v>
      </c>
    </row>
    <row r="1232" s="2" customFormat="1" ht="24.15" customHeight="1">
      <c r="A1232" s="35"/>
      <c r="B1232" s="36"/>
      <c r="C1232" s="182" t="s">
        <v>2141</v>
      </c>
      <c r="D1232" s="182" t="s">
        <v>118</v>
      </c>
      <c r="E1232" s="183" t="s">
        <v>2142</v>
      </c>
      <c r="F1232" s="184" t="s">
        <v>2143</v>
      </c>
      <c r="G1232" s="185" t="s">
        <v>2015</v>
      </c>
      <c r="H1232" s="186">
        <v>20</v>
      </c>
      <c r="I1232" s="187"/>
      <c r="J1232" s="188">
        <f>ROUND(I1232*H1232,2)</f>
        <v>0</v>
      </c>
      <c r="K1232" s="184" t="s">
        <v>122</v>
      </c>
      <c r="L1232" s="41"/>
      <c r="M1232" s="189" t="s">
        <v>19</v>
      </c>
      <c r="N1232" s="190" t="s">
        <v>43</v>
      </c>
      <c r="O1232" s="81"/>
      <c r="P1232" s="191">
        <f>O1232*H1232</f>
        <v>0</v>
      </c>
      <c r="Q1232" s="191">
        <v>0</v>
      </c>
      <c r="R1232" s="191">
        <f>Q1232*H1232</f>
        <v>0</v>
      </c>
      <c r="S1232" s="191">
        <v>0</v>
      </c>
      <c r="T1232" s="192">
        <f>S1232*H1232</f>
        <v>0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193" t="s">
        <v>123</v>
      </c>
      <c r="AT1232" s="193" t="s">
        <v>118</v>
      </c>
      <c r="AU1232" s="193" t="s">
        <v>72</v>
      </c>
      <c r="AY1232" s="14" t="s">
        <v>124</v>
      </c>
      <c r="BE1232" s="194">
        <f>IF(N1232="základní",J1232,0)</f>
        <v>0</v>
      </c>
      <c r="BF1232" s="194">
        <f>IF(N1232="snížená",J1232,0)</f>
        <v>0</v>
      </c>
      <c r="BG1232" s="194">
        <f>IF(N1232="zákl. přenesená",J1232,0)</f>
        <v>0</v>
      </c>
      <c r="BH1232" s="194">
        <f>IF(N1232="sníž. přenesená",J1232,0)</f>
        <v>0</v>
      </c>
      <c r="BI1232" s="194">
        <f>IF(N1232="nulová",J1232,0)</f>
        <v>0</v>
      </c>
      <c r="BJ1232" s="14" t="s">
        <v>79</v>
      </c>
      <c r="BK1232" s="194">
        <f>ROUND(I1232*H1232,2)</f>
        <v>0</v>
      </c>
      <c r="BL1232" s="14" t="s">
        <v>123</v>
      </c>
      <c r="BM1232" s="193" t="s">
        <v>2144</v>
      </c>
    </row>
    <row r="1233" s="2" customFormat="1">
      <c r="A1233" s="35"/>
      <c r="B1233" s="36"/>
      <c r="C1233" s="37"/>
      <c r="D1233" s="195" t="s">
        <v>125</v>
      </c>
      <c r="E1233" s="37"/>
      <c r="F1233" s="196" t="s">
        <v>2143</v>
      </c>
      <c r="G1233" s="37"/>
      <c r="H1233" s="37"/>
      <c r="I1233" s="197"/>
      <c r="J1233" s="37"/>
      <c r="K1233" s="37"/>
      <c r="L1233" s="41"/>
      <c r="M1233" s="198"/>
      <c r="N1233" s="199"/>
      <c r="O1233" s="81"/>
      <c r="P1233" s="81"/>
      <c r="Q1233" s="81"/>
      <c r="R1233" s="81"/>
      <c r="S1233" s="81"/>
      <c r="T1233" s="82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T1233" s="14" t="s">
        <v>125</v>
      </c>
      <c r="AU1233" s="14" t="s">
        <v>72</v>
      </c>
    </row>
    <row r="1234" s="2" customFormat="1" ht="24.15" customHeight="1">
      <c r="A1234" s="35"/>
      <c r="B1234" s="36"/>
      <c r="C1234" s="182" t="s">
        <v>1133</v>
      </c>
      <c r="D1234" s="182" t="s">
        <v>118</v>
      </c>
      <c r="E1234" s="183" t="s">
        <v>2145</v>
      </c>
      <c r="F1234" s="184" t="s">
        <v>2146</v>
      </c>
      <c r="G1234" s="185" t="s">
        <v>2015</v>
      </c>
      <c r="H1234" s="186">
        <v>20</v>
      </c>
      <c r="I1234" s="187"/>
      <c r="J1234" s="188">
        <f>ROUND(I1234*H1234,2)</f>
        <v>0</v>
      </c>
      <c r="K1234" s="184" t="s">
        <v>122</v>
      </c>
      <c r="L1234" s="41"/>
      <c r="M1234" s="189" t="s">
        <v>19</v>
      </c>
      <c r="N1234" s="190" t="s">
        <v>43</v>
      </c>
      <c r="O1234" s="81"/>
      <c r="P1234" s="191">
        <f>O1234*H1234</f>
        <v>0</v>
      </c>
      <c r="Q1234" s="191">
        <v>0</v>
      </c>
      <c r="R1234" s="191">
        <f>Q1234*H1234</f>
        <v>0</v>
      </c>
      <c r="S1234" s="191">
        <v>0</v>
      </c>
      <c r="T1234" s="192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193" t="s">
        <v>123</v>
      </c>
      <c r="AT1234" s="193" t="s">
        <v>118</v>
      </c>
      <c r="AU1234" s="193" t="s">
        <v>72</v>
      </c>
      <c r="AY1234" s="14" t="s">
        <v>124</v>
      </c>
      <c r="BE1234" s="194">
        <f>IF(N1234="základní",J1234,0)</f>
        <v>0</v>
      </c>
      <c r="BF1234" s="194">
        <f>IF(N1234="snížená",J1234,0)</f>
        <v>0</v>
      </c>
      <c r="BG1234" s="194">
        <f>IF(N1234="zákl. přenesená",J1234,0)</f>
        <v>0</v>
      </c>
      <c r="BH1234" s="194">
        <f>IF(N1234="sníž. přenesená",J1234,0)</f>
        <v>0</v>
      </c>
      <c r="BI1234" s="194">
        <f>IF(N1234="nulová",J1234,0)</f>
        <v>0</v>
      </c>
      <c r="BJ1234" s="14" t="s">
        <v>79</v>
      </c>
      <c r="BK1234" s="194">
        <f>ROUND(I1234*H1234,2)</f>
        <v>0</v>
      </c>
      <c r="BL1234" s="14" t="s">
        <v>123</v>
      </c>
      <c r="BM1234" s="193" t="s">
        <v>2147</v>
      </c>
    </row>
    <row r="1235" s="2" customFormat="1">
      <c r="A1235" s="35"/>
      <c r="B1235" s="36"/>
      <c r="C1235" s="37"/>
      <c r="D1235" s="195" t="s">
        <v>125</v>
      </c>
      <c r="E1235" s="37"/>
      <c r="F1235" s="196" t="s">
        <v>2146</v>
      </c>
      <c r="G1235" s="37"/>
      <c r="H1235" s="37"/>
      <c r="I1235" s="197"/>
      <c r="J1235" s="37"/>
      <c r="K1235" s="37"/>
      <c r="L1235" s="41"/>
      <c r="M1235" s="198"/>
      <c r="N1235" s="199"/>
      <c r="O1235" s="81"/>
      <c r="P1235" s="81"/>
      <c r="Q1235" s="81"/>
      <c r="R1235" s="81"/>
      <c r="S1235" s="81"/>
      <c r="T1235" s="82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T1235" s="14" t="s">
        <v>125</v>
      </c>
      <c r="AU1235" s="14" t="s">
        <v>72</v>
      </c>
    </row>
    <row r="1236" s="2" customFormat="1" ht="24.15" customHeight="1">
      <c r="A1236" s="35"/>
      <c r="B1236" s="36"/>
      <c r="C1236" s="182" t="s">
        <v>2148</v>
      </c>
      <c r="D1236" s="182" t="s">
        <v>118</v>
      </c>
      <c r="E1236" s="183" t="s">
        <v>2149</v>
      </c>
      <c r="F1236" s="184" t="s">
        <v>2150</v>
      </c>
      <c r="G1236" s="185" t="s">
        <v>2015</v>
      </c>
      <c r="H1236" s="186">
        <v>10</v>
      </c>
      <c r="I1236" s="187"/>
      <c r="J1236" s="188">
        <f>ROUND(I1236*H1236,2)</f>
        <v>0</v>
      </c>
      <c r="K1236" s="184" t="s">
        <v>122</v>
      </c>
      <c r="L1236" s="41"/>
      <c r="M1236" s="189" t="s">
        <v>19</v>
      </c>
      <c r="N1236" s="190" t="s">
        <v>43</v>
      </c>
      <c r="O1236" s="81"/>
      <c r="P1236" s="191">
        <f>O1236*H1236</f>
        <v>0</v>
      </c>
      <c r="Q1236" s="191">
        <v>0</v>
      </c>
      <c r="R1236" s="191">
        <f>Q1236*H1236</f>
        <v>0</v>
      </c>
      <c r="S1236" s="191">
        <v>0</v>
      </c>
      <c r="T1236" s="192">
        <f>S1236*H1236</f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193" t="s">
        <v>123</v>
      </c>
      <c r="AT1236" s="193" t="s">
        <v>118</v>
      </c>
      <c r="AU1236" s="193" t="s">
        <v>72</v>
      </c>
      <c r="AY1236" s="14" t="s">
        <v>124</v>
      </c>
      <c r="BE1236" s="194">
        <f>IF(N1236="základní",J1236,0)</f>
        <v>0</v>
      </c>
      <c r="BF1236" s="194">
        <f>IF(N1236="snížená",J1236,0)</f>
        <v>0</v>
      </c>
      <c r="BG1236" s="194">
        <f>IF(N1236="zákl. přenesená",J1236,0)</f>
        <v>0</v>
      </c>
      <c r="BH1236" s="194">
        <f>IF(N1236="sníž. přenesená",J1236,0)</f>
        <v>0</v>
      </c>
      <c r="BI1236" s="194">
        <f>IF(N1236="nulová",J1236,0)</f>
        <v>0</v>
      </c>
      <c r="BJ1236" s="14" t="s">
        <v>79</v>
      </c>
      <c r="BK1236" s="194">
        <f>ROUND(I1236*H1236,2)</f>
        <v>0</v>
      </c>
      <c r="BL1236" s="14" t="s">
        <v>123</v>
      </c>
      <c r="BM1236" s="193" t="s">
        <v>2151</v>
      </c>
    </row>
    <row r="1237" s="2" customFormat="1">
      <c r="A1237" s="35"/>
      <c r="B1237" s="36"/>
      <c r="C1237" s="37"/>
      <c r="D1237" s="195" t="s">
        <v>125</v>
      </c>
      <c r="E1237" s="37"/>
      <c r="F1237" s="196" t="s">
        <v>2150</v>
      </c>
      <c r="G1237" s="37"/>
      <c r="H1237" s="37"/>
      <c r="I1237" s="197"/>
      <c r="J1237" s="37"/>
      <c r="K1237" s="37"/>
      <c r="L1237" s="41"/>
      <c r="M1237" s="198"/>
      <c r="N1237" s="199"/>
      <c r="O1237" s="81"/>
      <c r="P1237" s="81"/>
      <c r="Q1237" s="81"/>
      <c r="R1237" s="81"/>
      <c r="S1237" s="81"/>
      <c r="T1237" s="82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T1237" s="14" t="s">
        <v>125</v>
      </c>
      <c r="AU1237" s="14" t="s">
        <v>72</v>
      </c>
    </row>
    <row r="1238" s="2" customFormat="1" ht="24.15" customHeight="1">
      <c r="A1238" s="35"/>
      <c r="B1238" s="36"/>
      <c r="C1238" s="182" t="s">
        <v>1136</v>
      </c>
      <c r="D1238" s="182" t="s">
        <v>118</v>
      </c>
      <c r="E1238" s="183" t="s">
        <v>2152</v>
      </c>
      <c r="F1238" s="184" t="s">
        <v>2153</v>
      </c>
      <c r="G1238" s="185" t="s">
        <v>2015</v>
      </c>
      <c r="H1238" s="186">
        <v>20</v>
      </c>
      <c r="I1238" s="187"/>
      <c r="J1238" s="188">
        <f>ROUND(I1238*H1238,2)</f>
        <v>0</v>
      </c>
      <c r="K1238" s="184" t="s">
        <v>122</v>
      </c>
      <c r="L1238" s="41"/>
      <c r="M1238" s="189" t="s">
        <v>19</v>
      </c>
      <c r="N1238" s="190" t="s">
        <v>43</v>
      </c>
      <c r="O1238" s="81"/>
      <c r="P1238" s="191">
        <f>O1238*H1238</f>
        <v>0</v>
      </c>
      <c r="Q1238" s="191">
        <v>0</v>
      </c>
      <c r="R1238" s="191">
        <f>Q1238*H1238</f>
        <v>0</v>
      </c>
      <c r="S1238" s="191">
        <v>0</v>
      </c>
      <c r="T1238" s="192">
        <f>S1238*H1238</f>
        <v>0</v>
      </c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R1238" s="193" t="s">
        <v>123</v>
      </c>
      <c r="AT1238" s="193" t="s">
        <v>118</v>
      </c>
      <c r="AU1238" s="193" t="s">
        <v>72</v>
      </c>
      <c r="AY1238" s="14" t="s">
        <v>124</v>
      </c>
      <c r="BE1238" s="194">
        <f>IF(N1238="základní",J1238,0)</f>
        <v>0</v>
      </c>
      <c r="BF1238" s="194">
        <f>IF(N1238="snížená",J1238,0)</f>
        <v>0</v>
      </c>
      <c r="BG1238" s="194">
        <f>IF(N1238="zákl. přenesená",J1238,0)</f>
        <v>0</v>
      </c>
      <c r="BH1238" s="194">
        <f>IF(N1238="sníž. přenesená",J1238,0)</f>
        <v>0</v>
      </c>
      <c r="BI1238" s="194">
        <f>IF(N1238="nulová",J1238,0)</f>
        <v>0</v>
      </c>
      <c r="BJ1238" s="14" t="s">
        <v>79</v>
      </c>
      <c r="BK1238" s="194">
        <f>ROUND(I1238*H1238,2)</f>
        <v>0</v>
      </c>
      <c r="BL1238" s="14" t="s">
        <v>123</v>
      </c>
      <c r="BM1238" s="193" t="s">
        <v>2154</v>
      </c>
    </row>
    <row r="1239" s="2" customFormat="1">
      <c r="A1239" s="35"/>
      <c r="B1239" s="36"/>
      <c r="C1239" s="37"/>
      <c r="D1239" s="195" t="s">
        <v>125</v>
      </c>
      <c r="E1239" s="37"/>
      <c r="F1239" s="196" t="s">
        <v>2153</v>
      </c>
      <c r="G1239" s="37"/>
      <c r="H1239" s="37"/>
      <c r="I1239" s="197"/>
      <c r="J1239" s="37"/>
      <c r="K1239" s="37"/>
      <c r="L1239" s="41"/>
      <c r="M1239" s="198"/>
      <c r="N1239" s="199"/>
      <c r="O1239" s="81"/>
      <c r="P1239" s="81"/>
      <c r="Q1239" s="81"/>
      <c r="R1239" s="81"/>
      <c r="S1239" s="81"/>
      <c r="T1239" s="82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T1239" s="14" t="s">
        <v>125</v>
      </c>
      <c r="AU1239" s="14" t="s">
        <v>72</v>
      </c>
    </row>
    <row r="1240" s="2" customFormat="1" ht="33" customHeight="1">
      <c r="A1240" s="35"/>
      <c r="B1240" s="36"/>
      <c r="C1240" s="182" t="s">
        <v>2155</v>
      </c>
      <c r="D1240" s="182" t="s">
        <v>118</v>
      </c>
      <c r="E1240" s="183" t="s">
        <v>2156</v>
      </c>
      <c r="F1240" s="184" t="s">
        <v>2157</v>
      </c>
      <c r="G1240" s="185" t="s">
        <v>2015</v>
      </c>
      <c r="H1240" s="186">
        <v>20</v>
      </c>
      <c r="I1240" s="187"/>
      <c r="J1240" s="188">
        <f>ROUND(I1240*H1240,2)</f>
        <v>0</v>
      </c>
      <c r="K1240" s="184" t="s">
        <v>122</v>
      </c>
      <c r="L1240" s="41"/>
      <c r="M1240" s="189" t="s">
        <v>19</v>
      </c>
      <c r="N1240" s="190" t="s">
        <v>43</v>
      </c>
      <c r="O1240" s="81"/>
      <c r="P1240" s="191">
        <f>O1240*H1240</f>
        <v>0</v>
      </c>
      <c r="Q1240" s="191">
        <v>0</v>
      </c>
      <c r="R1240" s="191">
        <f>Q1240*H1240</f>
        <v>0</v>
      </c>
      <c r="S1240" s="191">
        <v>0</v>
      </c>
      <c r="T1240" s="192">
        <f>S1240*H1240</f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193" t="s">
        <v>123</v>
      </c>
      <c r="AT1240" s="193" t="s">
        <v>118</v>
      </c>
      <c r="AU1240" s="193" t="s">
        <v>72</v>
      </c>
      <c r="AY1240" s="14" t="s">
        <v>124</v>
      </c>
      <c r="BE1240" s="194">
        <f>IF(N1240="základní",J1240,0)</f>
        <v>0</v>
      </c>
      <c r="BF1240" s="194">
        <f>IF(N1240="snížená",J1240,0)</f>
        <v>0</v>
      </c>
      <c r="BG1240" s="194">
        <f>IF(N1240="zákl. přenesená",J1240,0)</f>
        <v>0</v>
      </c>
      <c r="BH1240" s="194">
        <f>IF(N1240="sníž. přenesená",J1240,0)</f>
        <v>0</v>
      </c>
      <c r="BI1240" s="194">
        <f>IF(N1240="nulová",J1240,0)</f>
        <v>0</v>
      </c>
      <c r="BJ1240" s="14" t="s">
        <v>79</v>
      </c>
      <c r="BK1240" s="194">
        <f>ROUND(I1240*H1240,2)</f>
        <v>0</v>
      </c>
      <c r="BL1240" s="14" t="s">
        <v>123</v>
      </c>
      <c r="BM1240" s="193" t="s">
        <v>2158</v>
      </c>
    </row>
    <row r="1241" s="2" customFormat="1">
      <c r="A1241" s="35"/>
      <c r="B1241" s="36"/>
      <c r="C1241" s="37"/>
      <c r="D1241" s="195" t="s">
        <v>125</v>
      </c>
      <c r="E1241" s="37"/>
      <c r="F1241" s="196" t="s">
        <v>2157</v>
      </c>
      <c r="G1241" s="37"/>
      <c r="H1241" s="37"/>
      <c r="I1241" s="197"/>
      <c r="J1241" s="37"/>
      <c r="K1241" s="37"/>
      <c r="L1241" s="41"/>
      <c r="M1241" s="198"/>
      <c r="N1241" s="199"/>
      <c r="O1241" s="81"/>
      <c r="P1241" s="81"/>
      <c r="Q1241" s="81"/>
      <c r="R1241" s="81"/>
      <c r="S1241" s="81"/>
      <c r="T1241" s="82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T1241" s="14" t="s">
        <v>125</v>
      </c>
      <c r="AU1241" s="14" t="s">
        <v>72</v>
      </c>
    </row>
    <row r="1242" s="2" customFormat="1" ht="24.15" customHeight="1">
      <c r="A1242" s="35"/>
      <c r="B1242" s="36"/>
      <c r="C1242" s="182" t="s">
        <v>1140</v>
      </c>
      <c r="D1242" s="182" t="s">
        <v>118</v>
      </c>
      <c r="E1242" s="183" t="s">
        <v>2159</v>
      </c>
      <c r="F1242" s="184" t="s">
        <v>2160</v>
      </c>
      <c r="G1242" s="185" t="s">
        <v>2015</v>
      </c>
      <c r="H1242" s="186">
        <v>20</v>
      </c>
      <c r="I1242" s="187"/>
      <c r="J1242" s="188">
        <f>ROUND(I1242*H1242,2)</f>
        <v>0</v>
      </c>
      <c r="K1242" s="184" t="s">
        <v>122</v>
      </c>
      <c r="L1242" s="41"/>
      <c r="M1242" s="189" t="s">
        <v>19</v>
      </c>
      <c r="N1242" s="190" t="s">
        <v>43</v>
      </c>
      <c r="O1242" s="81"/>
      <c r="P1242" s="191">
        <f>O1242*H1242</f>
        <v>0</v>
      </c>
      <c r="Q1242" s="191">
        <v>0</v>
      </c>
      <c r="R1242" s="191">
        <f>Q1242*H1242</f>
        <v>0</v>
      </c>
      <c r="S1242" s="191">
        <v>0</v>
      </c>
      <c r="T1242" s="192">
        <f>S1242*H1242</f>
        <v>0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193" t="s">
        <v>123</v>
      </c>
      <c r="AT1242" s="193" t="s">
        <v>118</v>
      </c>
      <c r="AU1242" s="193" t="s">
        <v>72</v>
      </c>
      <c r="AY1242" s="14" t="s">
        <v>124</v>
      </c>
      <c r="BE1242" s="194">
        <f>IF(N1242="základní",J1242,0)</f>
        <v>0</v>
      </c>
      <c r="BF1242" s="194">
        <f>IF(N1242="snížená",J1242,0)</f>
        <v>0</v>
      </c>
      <c r="BG1242" s="194">
        <f>IF(N1242="zákl. přenesená",J1242,0)</f>
        <v>0</v>
      </c>
      <c r="BH1242" s="194">
        <f>IF(N1242="sníž. přenesená",J1242,0)</f>
        <v>0</v>
      </c>
      <c r="BI1242" s="194">
        <f>IF(N1242="nulová",J1242,0)</f>
        <v>0</v>
      </c>
      <c r="BJ1242" s="14" t="s">
        <v>79</v>
      </c>
      <c r="BK1242" s="194">
        <f>ROUND(I1242*H1242,2)</f>
        <v>0</v>
      </c>
      <c r="BL1242" s="14" t="s">
        <v>123</v>
      </c>
      <c r="BM1242" s="193" t="s">
        <v>2161</v>
      </c>
    </row>
    <row r="1243" s="2" customFormat="1">
      <c r="A1243" s="35"/>
      <c r="B1243" s="36"/>
      <c r="C1243" s="37"/>
      <c r="D1243" s="195" t="s">
        <v>125</v>
      </c>
      <c r="E1243" s="37"/>
      <c r="F1243" s="196" t="s">
        <v>2160</v>
      </c>
      <c r="G1243" s="37"/>
      <c r="H1243" s="37"/>
      <c r="I1243" s="197"/>
      <c r="J1243" s="37"/>
      <c r="K1243" s="37"/>
      <c r="L1243" s="41"/>
      <c r="M1243" s="198"/>
      <c r="N1243" s="199"/>
      <c r="O1243" s="81"/>
      <c r="P1243" s="81"/>
      <c r="Q1243" s="81"/>
      <c r="R1243" s="81"/>
      <c r="S1243" s="81"/>
      <c r="T1243" s="82"/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T1243" s="14" t="s">
        <v>125</v>
      </c>
      <c r="AU1243" s="14" t="s">
        <v>72</v>
      </c>
    </row>
    <row r="1244" s="2" customFormat="1" ht="24.15" customHeight="1">
      <c r="A1244" s="35"/>
      <c r="B1244" s="36"/>
      <c r="C1244" s="182" t="s">
        <v>2162</v>
      </c>
      <c r="D1244" s="182" t="s">
        <v>118</v>
      </c>
      <c r="E1244" s="183" t="s">
        <v>2163</v>
      </c>
      <c r="F1244" s="184" t="s">
        <v>2164</v>
      </c>
      <c r="G1244" s="185" t="s">
        <v>2015</v>
      </c>
      <c r="H1244" s="186">
        <v>40</v>
      </c>
      <c r="I1244" s="187"/>
      <c r="J1244" s="188">
        <f>ROUND(I1244*H1244,2)</f>
        <v>0</v>
      </c>
      <c r="K1244" s="184" t="s">
        <v>122</v>
      </c>
      <c r="L1244" s="41"/>
      <c r="M1244" s="189" t="s">
        <v>19</v>
      </c>
      <c r="N1244" s="190" t="s">
        <v>43</v>
      </c>
      <c r="O1244" s="81"/>
      <c r="P1244" s="191">
        <f>O1244*H1244</f>
        <v>0</v>
      </c>
      <c r="Q1244" s="191">
        <v>0</v>
      </c>
      <c r="R1244" s="191">
        <f>Q1244*H1244</f>
        <v>0</v>
      </c>
      <c r="S1244" s="191">
        <v>0</v>
      </c>
      <c r="T1244" s="192">
        <f>S1244*H1244</f>
        <v>0</v>
      </c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R1244" s="193" t="s">
        <v>123</v>
      </c>
      <c r="AT1244" s="193" t="s">
        <v>118</v>
      </c>
      <c r="AU1244" s="193" t="s">
        <v>72</v>
      </c>
      <c r="AY1244" s="14" t="s">
        <v>124</v>
      </c>
      <c r="BE1244" s="194">
        <f>IF(N1244="základní",J1244,0)</f>
        <v>0</v>
      </c>
      <c r="BF1244" s="194">
        <f>IF(N1244="snížená",J1244,0)</f>
        <v>0</v>
      </c>
      <c r="BG1244" s="194">
        <f>IF(N1244="zákl. přenesená",J1244,0)</f>
        <v>0</v>
      </c>
      <c r="BH1244" s="194">
        <f>IF(N1244="sníž. přenesená",J1244,0)</f>
        <v>0</v>
      </c>
      <c r="BI1244" s="194">
        <f>IF(N1244="nulová",J1244,0)</f>
        <v>0</v>
      </c>
      <c r="BJ1244" s="14" t="s">
        <v>79</v>
      </c>
      <c r="BK1244" s="194">
        <f>ROUND(I1244*H1244,2)</f>
        <v>0</v>
      </c>
      <c r="BL1244" s="14" t="s">
        <v>123</v>
      </c>
      <c r="BM1244" s="193" t="s">
        <v>2165</v>
      </c>
    </row>
    <row r="1245" s="2" customFormat="1">
      <c r="A1245" s="35"/>
      <c r="B1245" s="36"/>
      <c r="C1245" s="37"/>
      <c r="D1245" s="195" t="s">
        <v>125</v>
      </c>
      <c r="E1245" s="37"/>
      <c r="F1245" s="196" t="s">
        <v>2164</v>
      </c>
      <c r="G1245" s="37"/>
      <c r="H1245" s="37"/>
      <c r="I1245" s="197"/>
      <c r="J1245" s="37"/>
      <c r="K1245" s="37"/>
      <c r="L1245" s="41"/>
      <c r="M1245" s="198"/>
      <c r="N1245" s="199"/>
      <c r="O1245" s="81"/>
      <c r="P1245" s="81"/>
      <c r="Q1245" s="81"/>
      <c r="R1245" s="81"/>
      <c r="S1245" s="81"/>
      <c r="T1245" s="82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T1245" s="14" t="s">
        <v>125</v>
      </c>
      <c r="AU1245" s="14" t="s">
        <v>72</v>
      </c>
    </row>
    <row r="1246" s="2" customFormat="1" ht="33" customHeight="1">
      <c r="A1246" s="35"/>
      <c r="B1246" s="36"/>
      <c r="C1246" s="182" t="s">
        <v>1143</v>
      </c>
      <c r="D1246" s="182" t="s">
        <v>118</v>
      </c>
      <c r="E1246" s="183" t="s">
        <v>2166</v>
      </c>
      <c r="F1246" s="184" t="s">
        <v>2167</v>
      </c>
      <c r="G1246" s="185" t="s">
        <v>2015</v>
      </c>
      <c r="H1246" s="186">
        <v>4</v>
      </c>
      <c r="I1246" s="187"/>
      <c r="J1246" s="188">
        <f>ROUND(I1246*H1246,2)</f>
        <v>0</v>
      </c>
      <c r="K1246" s="184" t="s">
        <v>122</v>
      </c>
      <c r="L1246" s="41"/>
      <c r="M1246" s="189" t="s">
        <v>19</v>
      </c>
      <c r="N1246" s="190" t="s">
        <v>43</v>
      </c>
      <c r="O1246" s="81"/>
      <c r="P1246" s="191">
        <f>O1246*H1246</f>
        <v>0</v>
      </c>
      <c r="Q1246" s="191">
        <v>0</v>
      </c>
      <c r="R1246" s="191">
        <f>Q1246*H1246</f>
        <v>0</v>
      </c>
      <c r="S1246" s="191">
        <v>0</v>
      </c>
      <c r="T1246" s="192">
        <f>S1246*H1246</f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193" t="s">
        <v>123</v>
      </c>
      <c r="AT1246" s="193" t="s">
        <v>118</v>
      </c>
      <c r="AU1246" s="193" t="s">
        <v>72</v>
      </c>
      <c r="AY1246" s="14" t="s">
        <v>124</v>
      </c>
      <c r="BE1246" s="194">
        <f>IF(N1246="základní",J1246,0)</f>
        <v>0</v>
      </c>
      <c r="BF1246" s="194">
        <f>IF(N1246="snížená",J1246,0)</f>
        <v>0</v>
      </c>
      <c r="BG1246" s="194">
        <f>IF(N1246="zákl. přenesená",J1246,0)</f>
        <v>0</v>
      </c>
      <c r="BH1246" s="194">
        <f>IF(N1246="sníž. přenesená",J1246,0)</f>
        <v>0</v>
      </c>
      <c r="BI1246" s="194">
        <f>IF(N1246="nulová",J1246,0)</f>
        <v>0</v>
      </c>
      <c r="BJ1246" s="14" t="s">
        <v>79</v>
      </c>
      <c r="BK1246" s="194">
        <f>ROUND(I1246*H1246,2)</f>
        <v>0</v>
      </c>
      <c r="BL1246" s="14" t="s">
        <v>123</v>
      </c>
      <c r="BM1246" s="193" t="s">
        <v>2168</v>
      </c>
    </row>
    <row r="1247" s="2" customFormat="1">
      <c r="A1247" s="35"/>
      <c r="B1247" s="36"/>
      <c r="C1247" s="37"/>
      <c r="D1247" s="195" t="s">
        <v>125</v>
      </c>
      <c r="E1247" s="37"/>
      <c r="F1247" s="196" t="s">
        <v>2167</v>
      </c>
      <c r="G1247" s="37"/>
      <c r="H1247" s="37"/>
      <c r="I1247" s="197"/>
      <c r="J1247" s="37"/>
      <c r="K1247" s="37"/>
      <c r="L1247" s="41"/>
      <c r="M1247" s="198"/>
      <c r="N1247" s="199"/>
      <c r="O1247" s="81"/>
      <c r="P1247" s="81"/>
      <c r="Q1247" s="81"/>
      <c r="R1247" s="81"/>
      <c r="S1247" s="81"/>
      <c r="T1247" s="82"/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T1247" s="14" t="s">
        <v>125</v>
      </c>
      <c r="AU1247" s="14" t="s">
        <v>72</v>
      </c>
    </row>
    <row r="1248" s="2" customFormat="1" ht="33" customHeight="1">
      <c r="A1248" s="35"/>
      <c r="B1248" s="36"/>
      <c r="C1248" s="182" t="s">
        <v>2169</v>
      </c>
      <c r="D1248" s="182" t="s">
        <v>118</v>
      </c>
      <c r="E1248" s="183" t="s">
        <v>2170</v>
      </c>
      <c r="F1248" s="184" t="s">
        <v>2171</v>
      </c>
      <c r="G1248" s="185" t="s">
        <v>2015</v>
      </c>
      <c r="H1248" s="186">
        <v>4</v>
      </c>
      <c r="I1248" s="187"/>
      <c r="J1248" s="188">
        <f>ROUND(I1248*H1248,2)</f>
        <v>0</v>
      </c>
      <c r="K1248" s="184" t="s">
        <v>122</v>
      </c>
      <c r="L1248" s="41"/>
      <c r="M1248" s="189" t="s">
        <v>19</v>
      </c>
      <c r="N1248" s="190" t="s">
        <v>43</v>
      </c>
      <c r="O1248" s="81"/>
      <c r="P1248" s="191">
        <f>O1248*H1248</f>
        <v>0</v>
      </c>
      <c r="Q1248" s="191">
        <v>0</v>
      </c>
      <c r="R1248" s="191">
        <f>Q1248*H1248</f>
        <v>0</v>
      </c>
      <c r="S1248" s="191">
        <v>0</v>
      </c>
      <c r="T1248" s="192">
        <f>S1248*H1248</f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193" t="s">
        <v>123</v>
      </c>
      <c r="AT1248" s="193" t="s">
        <v>118</v>
      </c>
      <c r="AU1248" s="193" t="s">
        <v>72</v>
      </c>
      <c r="AY1248" s="14" t="s">
        <v>124</v>
      </c>
      <c r="BE1248" s="194">
        <f>IF(N1248="základní",J1248,0)</f>
        <v>0</v>
      </c>
      <c r="BF1248" s="194">
        <f>IF(N1248="snížená",J1248,0)</f>
        <v>0</v>
      </c>
      <c r="BG1248" s="194">
        <f>IF(N1248="zákl. přenesená",J1248,0)</f>
        <v>0</v>
      </c>
      <c r="BH1248" s="194">
        <f>IF(N1248="sníž. přenesená",J1248,0)</f>
        <v>0</v>
      </c>
      <c r="BI1248" s="194">
        <f>IF(N1248="nulová",J1248,0)</f>
        <v>0</v>
      </c>
      <c r="BJ1248" s="14" t="s">
        <v>79</v>
      </c>
      <c r="BK1248" s="194">
        <f>ROUND(I1248*H1248,2)</f>
        <v>0</v>
      </c>
      <c r="BL1248" s="14" t="s">
        <v>123</v>
      </c>
      <c r="BM1248" s="193" t="s">
        <v>2172</v>
      </c>
    </row>
    <row r="1249" s="2" customFormat="1">
      <c r="A1249" s="35"/>
      <c r="B1249" s="36"/>
      <c r="C1249" s="37"/>
      <c r="D1249" s="195" t="s">
        <v>125</v>
      </c>
      <c r="E1249" s="37"/>
      <c r="F1249" s="196" t="s">
        <v>2171</v>
      </c>
      <c r="G1249" s="37"/>
      <c r="H1249" s="37"/>
      <c r="I1249" s="197"/>
      <c r="J1249" s="37"/>
      <c r="K1249" s="37"/>
      <c r="L1249" s="41"/>
      <c r="M1249" s="198"/>
      <c r="N1249" s="199"/>
      <c r="O1249" s="81"/>
      <c r="P1249" s="81"/>
      <c r="Q1249" s="81"/>
      <c r="R1249" s="81"/>
      <c r="S1249" s="81"/>
      <c r="T1249" s="82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T1249" s="14" t="s">
        <v>125</v>
      </c>
      <c r="AU1249" s="14" t="s">
        <v>72</v>
      </c>
    </row>
    <row r="1250" s="2" customFormat="1" ht="33" customHeight="1">
      <c r="A1250" s="35"/>
      <c r="B1250" s="36"/>
      <c r="C1250" s="182" t="s">
        <v>1147</v>
      </c>
      <c r="D1250" s="182" t="s">
        <v>118</v>
      </c>
      <c r="E1250" s="183" t="s">
        <v>2173</v>
      </c>
      <c r="F1250" s="184" t="s">
        <v>2174</v>
      </c>
      <c r="G1250" s="185" t="s">
        <v>2015</v>
      </c>
      <c r="H1250" s="186">
        <v>4</v>
      </c>
      <c r="I1250" s="187"/>
      <c r="J1250" s="188">
        <f>ROUND(I1250*H1250,2)</f>
        <v>0</v>
      </c>
      <c r="K1250" s="184" t="s">
        <v>122</v>
      </c>
      <c r="L1250" s="41"/>
      <c r="M1250" s="189" t="s">
        <v>19</v>
      </c>
      <c r="N1250" s="190" t="s">
        <v>43</v>
      </c>
      <c r="O1250" s="81"/>
      <c r="P1250" s="191">
        <f>O1250*H1250</f>
        <v>0</v>
      </c>
      <c r="Q1250" s="191">
        <v>0</v>
      </c>
      <c r="R1250" s="191">
        <f>Q1250*H1250</f>
        <v>0</v>
      </c>
      <c r="S1250" s="191">
        <v>0</v>
      </c>
      <c r="T1250" s="192">
        <f>S1250*H1250</f>
        <v>0</v>
      </c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R1250" s="193" t="s">
        <v>123</v>
      </c>
      <c r="AT1250" s="193" t="s">
        <v>118</v>
      </c>
      <c r="AU1250" s="193" t="s">
        <v>72</v>
      </c>
      <c r="AY1250" s="14" t="s">
        <v>124</v>
      </c>
      <c r="BE1250" s="194">
        <f>IF(N1250="základní",J1250,0)</f>
        <v>0</v>
      </c>
      <c r="BF1250" s="194">
        <f>IF(N1250="snížená",J1250,0)</f>
        <v>0</v>
      </c>
      <c r="BG1250" s="194">
        <f>IF(N1250="zákl. přenesená",J1250,0)</f>
        <v>0</v>
      </c>
      <c r="BH1250" s="194">
        <f>IF(N1250="sníž. přenesená",J1250,0)</f>
        <v>0</v>
      </c>
      <c r="BI1250" s="194">
        <f>IF(N1250="nulová",J1250,0)</f>
        <v>0</v>
      </c>
      <c r="BJ1250" s="14" t="s">
        <v>79</v>
      </c>
      <c r="BK1250" s="194">
        <f>ROUND(I1250*H1250,2)</f>
        <v>0</v>
      </c>
      <c r="BL1250" s="14" t="s">
        <v>123</v>
      </c>
      <c r="BM1250" s="193" t="s">
        <v>2175</v>
      </c>
    </row>
    <row r="1251" s="2" customFormat="1">
      <c r="A1251" s="35"/>
      <c r="B1251" s="36"/>
      <c r="C1251" s="37"/>
      <c r="D1251" s="195" t="s">
        <v>125</v>
      </c>
      <c r="E1251" s="37"/>
      <c r="F1251" s="196" t="s">
        <v>2174</v>
      </c>
      <c r="G1251" s="37"/>
      <c r="H1251" s="37"/>
      <c r="I1251" s="197"/>
      <c r="J1251" s="37"/>
      <c r="K1251" s="37"/>
      <c r="L1251" s="41"/>
      <c r="M1251" s="198"/>
      <c r="N1251" s="199"/>
      <c r="O1251" s="81"/>
      <c r="P1251" s="81"/>
      <c r="Q1251" s="81"/>
      <c r="R1251" s="81"/>
      <c r="S1251" s="81"/>
      <c r="T1251" s="82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T1251" s="14" t="s">
        <v>125</v>
      </c>
      <c r="AU1251" s="14" t="s">
        <v>72</v>
      </c>
    </row>
    <row r="1252" s="2" customFormat="1" ht="37.8" customHeight="1">
      <c r="A1252" s="35"/>
      <c r="B1252" s="36"/>
      <c r="C1252" s="182" t="s">
        <v>2176</v>
      </c>
      <c r="D1252" s="182" t="s">
        <v>118</v>
      </c>
      <c r="E1252" s="183" t="s">
        <v>2177</v>
      </c>
      <c r="F1252" s="184" t="s">
        <v>2178</v>
      </c>
      <c r="G1252" s="185" t="s">
        <v>128</v>
      </c>
      <c r="H1252" s="186">
        <v>200</v>
      </c>
      <c r="I1252" s="187"/>
      <c r="J1252" s="188">
        <f>ROUND(I1252*H1252,2)</f>
        <v>0</v>
      </c>
      <c r="K1252" s="184" t="s">
        <v>122</v>
      </c>
      <c r="L1252" s="41"/>
      <c r="M1252" s="189" t="s">
        <v>19</v>
      </c>
      <c r="N1252" s="190" t="s">
        <v>43</v>
      </c>
      <c r="O1252" s="81"/>
      <c r="P1252" s="191">
        <f>O1252*H1252</f>
        <v>0</v>
      </c>
      <c r="Q1252" s="191">
        <v>0</v>
      </c>
      <c r="R1252" s="191">
        <f>Q1252*H1252</f>
        <v>0</v>
      </c>
      <c r="S1252" s="191">
        <v>0</v>
      </c>
      <c r="T1252" s="192">
        <f>S1252*H1252</f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193" t="s">
        <v>123</v>
      </c>
      <c r="AT1252" s="193" t="s">
        <v>118</v>
      </c>
      <c r="AU1252" s="193" t="s">
        <v>72</v>
      </c>
      <c r="AY1252" s="14" t="s">
        <v>124</v>
      </c>
      <c r="BE1252" s="194">
        <f>IF(N1252="základní",J1252,0)</f>
        <v>0</v>
      </c>
      <c r="BF1252" s="194">
        <f>IF(N1252="snížená",J1252,0)</f>
        <v>0</v>
      </c>
      <c r="BG1252" s="194">
        <f>IF(N1252="zákl. přenesená",J1252,0)</f>
        <v>0</v>
      </c>
      <c r="BH1252" s="194">
        <f>IF(N1252="sníž. přenesená",J1252,0)</f>
        <v>0</v>
      </c>
      <c r="BI1252" s="194">
        <f>IF(N1252="nulová",J1252,0)</f>
        <v>0</v>
      </c>
      <c r="BJ1252" s="14" t="s">
        <v>79</v>
      </c>
      <c r="BK1252" s="194">
        <f>ROUND(I1252*H1252,2)</f>
        <v>0</v>
      </c>
      <c r="BL1252" s="14" t="s">
        <v>123</v>
      </c>
      <c r="BM1252" s="193" t="s">
        <v>2179</v>
      </c>
    </row>
    <row r="1253" s="2" customFormat="1">
      <c r="A1253" s="35"/>
      <c r="B1253" s="36"/>
      <c r="C1253" s="37"/>
      <c r="D1253" s="195" t="s">
        <v>125</v>
      </c>
      <c r="E1253" s="37"/>
      <c r="F1253" s="196" t="s">
        <v>2178</v>
      </c>
      <c r="G1253" s="37"/>
      <c r="H1253" s="37"/>
      <c r="I1253" s="197"/>
      <c r="J1253" s="37"/>
      <c r="K1253" s="37"/>
      <c r="L1253" s="41"/>
      <c r="M1253" s="198"/>
      <c r="N1253" s="199"/>
      <c r="O1253" s="81"/>
      <c r="P1253" s="81"/>
      <c r="Q1253" s="81"/>
      <c r="R1253" s="81"/>
      <c r="S1253" s="81"/>
      <c r="T1253" s="82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T1253" s="14" t="s">
        <v>125</v>
      </c>
      <c r="AU1253" s="14" t="s">
        <v>72</v>
      </c>
    </row>
    <row r="1254" s="2" customFormat="1" ht="37.8" customHeight="1">
      <c r="A1254" s="35"/>
      <c r="B1254" s="36"/>
      <c r="C1254" s="182" t="s">
        <v>1150</v>
      </c>
      <c r="D1254" s="182" t="s">
        <v>118</v>
      </c>
      <c r="E1254" s="183" t="s">
        <v>2180</v>
      </c>
      <c r="F1254" s="184" t="s">
        <v>2181</v>
      </c>
      <c r="G1254" s="185" t="s">
        <v>128</v>
      </c>
      <c r="H1254" s="186">
        <v>200</v>
      </c>
      <c r="I1254" s="187"/>
      <c r="J1254" s="188">
        <f>ROUND(I1254*H1254,2)</f>
        <v>0</v>
      </c>
      <c r="K1254" s="184" t="s">
        <v>122</v>
      </c>
      <c r="L1254" s="41"/>
      <c r="M1254" s="189" t="s">
        <v>19</v>
      </c>
      <c r="N1254" s="190" t="s">
        <v>43</v>
      </c>
      <c r="O1254" s="81"/>
      <c r="P1254" s="191">
        <f>O1254*H1254</f>
        <v>0</v>
      </c>
      <c r="Q1254" s="191">
        <v>0</v>
      </c>
      <c r="R1254" s="191">
        <f>Q1254*H1254</f>
        <v>0</v>
      </c>
      <c r="S1254" s="191">
        <v>0</v>
      </c>
      <c r="T1254" s="192">
        <f>S1254*H1254</f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193" t="s">
        <v>123</v>
      </c>
      <c r="AT1254" s="193" t="s">
        <v>118</v>
      </c>
      <c r="AU1254" s="193" t="s">
        <v>72</v>
      </c>
      <c r="AY1254" s="14" t="s">
        <v>124</v>
      </c>
      <c r="BE1254" s="194">
        <f>IF(N1254="základní",J1254,0)</f>
        <v>0</v>
      </c>
      <c r="BF1254" s="194">
        <f>IF(N1254="snížená",J1254,0)</f>
        <v>0</v>
      </c>
      <c r="BG1254" s="194">
        <f>IF(N1254="zákl. přenesená",J1254,0)</f>
        <v>0</v>
      </c>
      <c r="BH1254" s="194">
        <f>IF(N1254="sníž. přenesená",J1254,0)</f>
        <v>0</v>
      </c>
      <c r="BI1254" s="194">
        <f>IF(N1254="nulová",J1254,0)</f>
        <v>0</v>
      </c>
      <c r="BJ1254" s="14" t="s">
        <v>79</v>
      </c>
      <c r="BK1254" s="194">
        <f>ROUND(I1254*H1254,2)</f>
        <v>0</v>
      </c>
      <c r="BL1254" s="14" t="s">
        <v>123</v>
      </c>
      <c r="BM1254" s="193" t="s">
        <v>2182</v>
      </c>
    </row>
    <row r="1255" s="2" customFormat="1">
      <c r="A1255" s="35"/>
      <c r="B1255" s="36"/>
      <c r="C1255" s="37"/>
      <c r="D1255" s="195" t="s">
        <v>125</v>
      </c>
      <c r="E1255" s="37"/>
      <c r="F1255" s="196" t="s">
        <v>2181</v>
      </c>
      <c r="G1255" s="37"/>
      <c r="H1255" s="37"/>
      <c r="I1255" s="197"/>
      <c r="J1255" s="37"/>
      <c r="K1255" s="37"/>
      <c r="L1255" s="41"/>
      <c r="M1255" s="198"/>
      <c r="N1255" s="199"/>
      <c r="O1255" s="81"/>
      <c r="P1255" s="81"/>
      <c r="Q1255" s="81"/>
      <c r="R1255" s="81"/>
      <c r="S1255" s="81"/>
      <c r="T1255" s="82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T1255" s="14" t="s">
        <v>125</v>
      </c>
      <c r="AU1255" s="14" t="s">
        <v>72</v>
      </c>
    </row>
    <row r="1256" s="2" customFormat="1" ht="37.8" customHeight="1">
      <c r="A1256" s="35"/>
      <c r="B1256" s="36"/>
      <c r="C1256" s="182" t="s">
        <v>2183</v>
      </c>
      <c r="D1256" s="182" t="s">
        <v>118</v>
      </c>
      <c r="E1256" s="183" t="s">
        <v>2184</v>
      </c>
      <c r="F1256" s="184" t="s">
        <v>2185</v>
      </c>
      <c r="G1256" s="185" t="s">
        <v>128</v>
      </c>
      <c r="H1256" s="186">
        <v>200</v>
      </c>
      <c r="I1256" s="187"/>
      <c r="J1256" s="188">
        <f>ROUND(I1256*H1256,2)</f>
        <v>0</v>
      </c>
      <c r="K1256" s="184" t="s">
        <v>122</v>
      </c>
      <c r="L1256" s="41"/>
      <c r="M1256" s="189" t="s">
        <v>19</v>
      </c>
      <c r="N1256" s="190" t="s">
        <v>43</v>
      </c>
      <c r="O1256" s="81"/>
      <c r="P1256" s="191">
        <f>O1256*H1256</f>
        <v>0</v>
      </c>
      <c r="Q1256" s="191">
        <v>0</v>
      </c>
      <c r="R1256" s="191">
        <f>Q1256*H1256</f>
        <v>0</v>
      </c>
      <c r="S1256" s="191">
        <v>0</v>
      </c>
      <c r="T1256" s="192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193" t="s">
        <v>123</v>
      </c>
      <c r="AT1256" s="193" t="s">
        <v>118</v>
      </c>
      <c r="AU1256" s="193" t="s">
        <v>72</v>
      </c>
      <c r="AY1256" s="14" t="s">
        <v>124</v>
      </c>
      <c r="BE1256" s="194">
        <f>IF(N1256="základní",J1256,0)</f>
        <v>0</v>
      </c>
      <c r="BF1256" s="194">
        <f>IF(N1256="snížená",J1256,0)</f>
        <v>0</v>
      </c>
      <c r="BG1256" s="194">
        <f>IF(N1256="zákl. přenesená",J1256,0)</f>
        <v>0</v>
      </c>
      <c r="BH1256" s="194">
        <f>IF(N1256="sníž. přenesená",J1256,0)</f>
        <v>0</v>
      </c>
      <c r="BI1256" s="194">
        <f>IF(N1256="nulová",J1256,0)</f>
        <v>0</v>
      </c>
      <c r="BJ1256" s="14" t="s">
        <v>79</v>
      </c>
      <c r="BK1256" s="194">
        <f>ROUND(I1256*H1256,2)</f>
        <v>0</v>
      </c>
      <c r="BL1256" s="14" t="s">
        <v>123</v>
      </c>
      <c r="BM1256" s="193" t="s">
        <v>2186</v>
      </c>
    </row>
    <row r="1257" s="2" customFormat="1">
      <c r="A1257" s="35"/>
      <c r="B1257" s="36"/>
      <c r="C1257" s="37"/>
      <c r="D1257" s="195" t="s">
        <v>125</v>
      </c>
      <c r="E1257" s="37"/>
      <c r="F1257" s="196" t="s">
        <v>2185</v>
      </c>
      <c r="G1257" s="37"/>
      <c r="H1257" s="37"/>
      <c r="I1257" s="197"/>
      <c r="J1257" s="37"/>
      <c r="K1257" s="37"/>
      <c r="L1257" s="41"/>
      <c r="M1257" s="198"/>
      <c r="N1257" s="199"/>
      <c r="O1257" s="81"/>
      <c r="P1257" s="81"/>
      <c r="Q1257" s="81"/>
      <c r="R1257" s="81"/>
      <c r="S1257" s="81"/>
      <c r="T1257" s="82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T1257" s="14" t="s">
        <v>125</v>
      </c>
      <c r="AU1257" s="14" t="s">
        <v>72</v>
      </c>
    </row>
    <row r="1258" s="2" customFormat="1" ht="37.8" customHeight="1">
      <c r="A1258" s="35"/>
      <c r="B1258" s="36"/>
      <c r="C1258" s="182" t="s">
        <v>1154</v>
      </c>
      <c r="D1258" s="182" t="s">
        <v>118</v>
      </c>
      <c r="E1258" s="183" t="s">
        <v>2187</v>
      </c>
      <c r="F1258" s="184" t="s">
        <v>2188</v>
      </c>
      <c r="G1258" s="185" t="s">
        <v>128</v>
      </c>
      <c r="H1258" s="186">
        <v>100</v>
      </c>
      <c r="I1258" s="187"/>
      <c r="J1258" s="188">
        <f>ROUND(I1258*H1258,2)</f>
        <v>0</v>
      </c>
      <c r="K1258" s="184" t="s">
        <v>122</v>
      </c>
      <c r="L1258" s="41"/>
      <c r="M1258" s="189" t="s">
        <v>19</v>
      </c>
      <c r="N1258" s="190" t="s">
        <v>43</v>
      </c>
      <c r="O1258" s="81"/>
      <c r="P1258" s="191">
        <f>O1258*H1258</f>
        <v>0</v>
      </c>
      <c r="Q1258" s="191">
        <v>0</v>
      </c>
      <c r="R1258" s="191">
        <f>Q1258*H1258</f>
        <v>0</v>
      </c>
      <c r="S1258" s="191">
        <v>0</v>
      </c>
      <c r="T1258" s="192">
        <f>S1258*H1258</f>
        <v>0</v>
      </c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R1258" s="193" t="s">
        <v>123</v>
      </c>
      <c r="AT1258" s="193" t="s">
        <v>118</v>
      </c>
      <c r="AU1258" s="193" t="s">
        <v>72</v>
      </c>
      <c r="AY1258" s="14" t="s">
        <v>124</v>
      </c>
      <c r="BE1258" s="194">
        <f>IF(N1258="základní",J1258,0)</f>
        <v>0</v>
      </c>
      <c r="BF1258" s="194">
        <f>IF(N1258="snížená",J1258,0)</f>
        <v>0</v>
      </c>
      <c r="BG1258" s="194">
        <f>IF(N1258="zákl. přenesená",J1258,0)</f>
        <v>0</v>
      </c>
      <c r="BH1258" s="194">
        <f>IF(N1258="sníž. přenesená",J1258,0)</f>
        <v>0</v>
      </c>
      <c r="BI1258" s="194">
        <f>IF(N1258="nulová",J1258,0)</f>
        <v>0</v>
      </c>
      <c r="BJ1258" s="14" t="s">
        <v>79</v>
      </c>
      <c r="BK1258" s="194">
        <f>ROUND(I1258*H1258,2)</f>
        <v>0</v>
      </c>
      <c r="BL1258" s="14" t="s">
        <v>123</v>
      </c>
      <c r="BM1258" s="193" t="s">
        <v>2189</v>
      </c>
    </row>
    <row r="1259" s="2" customFormat="1">
      <c r="A1259" s="35"/>
      <c r="B1259" s="36"/>
      <c r="C1259" s="37"/>
      <c r="D1259" s="195" t="s">
        <v>125</v>
      </c>
      <c r="E1259" s="37"/>
      <c r="F1259" s="196" t="s">
        <v>2188</v>
      </c>
      <c r="G1259" s="37"/>
      <c r="H1259" s="37"/>
      <c r="I1259" s="197"/>
      <c r="J1259" s="37"/>
      <c r="K1259" s="37"/>
      <c r="L1259" s="41"/>
      <c r="M1259" s="198"/>
      <c r="N1259" s="199"/>
      <c r="O1259" s="81"/>
      <c r="P1259" s="81"/>
      <c r="Q1259" s="81"/>
      <c r="R1259" s="81"/>
      <c r="S1259" s="81"/>
      <c r="T1259" s="82"/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T1259" s="14" t="s">
        <v>125</v>
      </c>
      <c r="AU1259" s="14" t="s">
        <v>72</v>
      </c>
    </row>
    <row r="1260" s="2" customFormat="1" ht="37.8" customHeight="1">
      <c r="A1260" s="35"/>
      <c r="B1260" s="36"/>
      <c r="C1260" s="182" t="s">
        <v>2190</v>
      </c>
      <c r="D1260" s="182" t="s">
        <v>118</v>
      </c>
      <c r="E1260" s="183" t="s">
        <v>2191</v>
      </c>
      <c r="F1260" s="184" t="s">
        <v>2192</v>
      </c>
      <c r="G1260" s="185" t="s">
        <v>128</v>
      </c>
      <c r="H1260" s="186">
        <v>200</v>
      </c>
      <c r="I1260" s="187"/>
      <c r="J1260" s="188">
        <f>ROUND(I1260*H1260,2)</f>
        <v>0</v>
      </c>
      <c r="K1260" s="184" t="s">
        <v>122</v>
      </c>
      <c r="L1260" s="41"/>
      <c r="M1260" s="189" t="s">
        <v>19</v>
      </c>
      <c r="N1260" s="190" t="s">
        <v>43</v>
      </c>
      <c r="O1260" s="81"/>
      <c r="P1260" s="191">
        <f>O1260*H1260</f>
        <v>0</v>
      </c>
      <c r="Q1260" s="191">
        <v>0</v>
      </c>
      <c r="R1260" s="191">
        <f>Q1260*H1260</f>
        <v>0</v>
      </c>
      <c r="S1260" s="191">
        <v>0</v>
      </c>
      <c r="T1260" s="192">
        <f>S1260*H1260</f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193" t="s">
        <v>123</v>
      </c>
      <c r="AT1260" s="193" t="s">
        <v>118</v>
      </c>
      <c r="AU1260" s="193" t="s">
        <v>72</v>
      </c>
      <c r="AY1260" s="14" t="s">
        <v>124</v>
      </c>
      <c r="BE1260" s="194">
        <f>IF(N1260="základní",J1260,0)</f>
        <v>0</v>
      </c>
      <c r="BF1260" s="194">
        <f>IF(N1260="snížená",J1260,0)</f>
        <v>0</v>
      </c>
      <c r="BG1260" s="194">
        <f>IF(N1260="zákl. přenesená",J1260,0)</f>
        <v>0</v>
      </c>
      <c r="BH1260" s="194">
        <f>IF(N1260="sníž. přenesená",J1260,0)</f>
        <v>0</v>
      </c>
      <c r="BI1260" s="194">
        <f>IF(N1260="nulová",J1260,0)</f>
        <v>0</v>
      </c>
      <c r="BJ1260" s="14" t="s">
        <v>79</v>
      </c>
      <c r="BK1260" s="194">
        <f>ROUND(I1260*H1260,2)</f>
        <v>0</v>
      </c>
      <c r="BL1260" s="14" t="s">
        <v>123</v>
      </c>
      <c r="BM1260" s="193" t="s">
        <v>2193</v>
      </c>
    </row>
    <row r="1261" s="2" customFormat="1">
      <c r="A1261" s="35"/>
      <c r="B1261" s="36"/>
      <c r="C1261" s="37"/>
      <c r="D1261" s="195" t="s">
        <v>125</v>
      </c>
      <c r="E1261" s="37"/>
      <c r="F1261" s="196" t="s">
        <v>2192</v>
      </c>
      <c r="G1261" s="37"/>
      <c r="H1261" s="37"/>
      <c r="I1261" s="197"/>
      <c r="J1261" s="37"/>
      <c r="K1261" s="37"/>
      <c r="L1261" s="41"/>
      <c r="M1261" s="198"/>
      <c r="N1261" s="199"/>
      <c r="O1261" s="81"/>
      <c r="P1261" s="81"/>
      <c r="Q1261" s="81"/>
      <c r="R1261" s="81"/>
      <c r="S1261" s="81"/>
      <c r="T1261" s="82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T1261" s="14" t="s">
        <v>125</v>
      </c>
      <c r="AU1261" s="14" t="s">
        <v>72</v>
      </c>
    </row>
    <row r="1262" s="2" customFormat="1" ht="37.8" customHeight="1">
      <c r="A1262" s="35"/>
      <c r="B1262" s="36"/>
      <c r="C1262" s="182" t="s">
        <v>1157</v>
      </c>
      <c r="D1262" s="182" t="s">
        <v>118</v>
      </c>
      <c r="E1262" s="183" t="s">
        <v>2194</v>
      </c>
      <c r="F1262" s="184" t="s">
        <v>2195</v>
      </c>
      <c r="G1262" s="185" t="s">
        <v>128</v>
      </c>
      <c r="H1262" s="186">
        <v>200</v>
      </c>
      <c r="I1262" s="187"/>
      <c r="J1262" s="188">
        <f>ROUND(I1262*H1262,2)</f>
        <v>0</v>
      </c>
      <c r="K1262" s="184" t="s">
        <v>122</v>
      </c>
      <c r="L1262" s="41"/>
      <c r="M1262" s="189" t="s">
        <v>19</v>
      </c>
      <c r="N1262" s="190" t="s">
        <v>43</v>
      </c>
      <c r="O1262" s="81"/>
      <c r="P1262" s="191">
        <f>O1262*H1262</f>
        <v>0</v>
      </c>
      <c r="Q1262" s="191">
        <v>0</v>
      </c>
      <c r="R1262" s="191">
        <f>Q1262*H1262</f>
        <v>0</v>
      </c>
      <c r="S1262" s="191">
        <v>0</v>
      </c>
      <c r="T1262" s="192">
        <f>S1262*H1262</f>
        <v>0</v>
      </c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R1262" s="193" t="s">
        <v>123</v>
      </c>
      <c r="AT1262" s="193" t="s">
        <v>118</v>
      </c>
      <c r="AU1262" s="193" t="s">
        <v>72</v>
      </c>
      <c r="AY1262" s="14" t="s">
        <v>124</v>
      </c>
      <c r="BE1262" s="194">
        <f>IF(N1262="základní",J1262,0)</f>
        <v>0</v>
      </c>
      <c r="BF1262" s="194">
        <f>IF(N1262="snížená",J1262,0)</f>
        <v>0</v>
      </c>
      <c r="BG1262" s="194">
        <f>IF(N1262="zákl. přenesená",J1262,0)</f>
        <v>0</v>
      </c>
      <c r="BH1262" s="194">
        <f>IF(N1262="sníž. přenesená",J1262,0)</f>
        <v>0</v>
      </c>
      <c r="BI1262" s="194">
        <f>IF(N1262="nulová",J1262,0)</f>
        <v>0</v>
      </c>
      <c r="BJ1262" s="14" t="s">
        <v>79</v>
      </c>
      <c r="BK1262" s="194">
        <f>ROUND(I1262*H1262,2)</f>
        <v>0</v>
      </c>
      <c r="BL1262" s="14" t="s">
        <v>123</v>
      </c>
      <c r="BM1262" s="193" t="s">
        <v>2196</v>
      </c>
    </row>
    <row r="1263" s="2" customFormat="1">
      <c r="A1263" s="35"/>
      <c r="B1263" s="36"/>
      <c r="C1263" s="37"/>
      <c r="D1263" s="195" t="s">
        <v>125</v>
      </c>
      <c r="E1263" s="37"/>
      <c r="F1263" s="196" t="s">
        <v>2195</v>
      </c>
      <c r="G1263" s="37"/>
      <c r="H1263" s="37"/>
      <c r="I1263" s="197"/>
      <c r="J1263" s="37"/>
      <c r="K1263" s="37"/>
      <c r="L1263" s="41"/>
      <c r="M1263" s="198"/>
      <c r="N1263" s="199"/>
      <c r="O1263" s="81"/>
      <c r="P1263" s="81"/>
      <c r="Q1263" s="81"/>
      <c r="R1263" s="81"/>
      <c r="S1263" s="81"/>
      <c r="T1263" s="82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T1263" s="14" t="s">
        <v>125</v>
      </c>
      <c r="AU1263" s="14" t="s">
        <v>72</v>
      </c>
    </row>
    <row r="1264" s="2" customFormat="1" ht="37.8" customHeight="1">
      <c r="A1264" s="35"/>
      <c r="B1264" s="36"/>
      <c r="C1264" s="182" t="s">
        <v>2197</v>
      </c>
      <c r="D1264" s="182" t="s">
        <v>118</v>
      </c>
      <c r="E1264" s="183" t="s">
        <v>2198</v>
      </c>
      <c r="F1264" s="184" t="s">
        <v>2199</v>
      </c>
      <c r="G1264" s="185" t="s">
        <v>128</v>
      </c>
      <c r="H1264" s="186">
        <v>200</v>
      </c>
      <c r="I1264" s="187"/>
      <c r="J1264" s="188">
        <f>ROUND(I1264*H1264,2)</f>
        <v>0</v>
      </c>
      <c r="K1264" s="184" t="s">
        <v>122</v>
      </c>
      <c r="L1264" s="41"/>
      <c r="M1264" s="189" t="s">
        <v>19</v>
      </c>
      <c r="N1264" s="190" t="s">
        <v>43</v>
      </c>
      <c r="O1264" s="81"/>
      <c r="P1264" s="191">
        <f>O1264*H1264</f>
        <v>0</v>
      </c>
      <c r="Q1264" s="191">
        <v>0</v>
      </c>
      <c r="R1264" s="191">
        <f>Q1264*H1264</f>
        <v>0</v>
      </c>
      <c r="S1264" s="191">
        <v>0</v>
      </c>
      <c r="T1264" s="192">
        <f>S1264*H1264</f>
        <v>0</v>
      </c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R1264" s="193" t="s">
        <v>123</v>
      </c>
      <c r="AT1264" s="193" t="s">
        <v>118</v>
      </c>
      <c r="AU1264" s="193" t="s">
        <v>72</v>
      </c>
      <c r="AY1264" s="14" t="s">
        <v>124</v>
      </c>
      <c r="BE1264" s="194">
        <f>IF(N1264="základní",J1264,0)</f>
        <v>0</v>
      </c>
      <c r="BF1264" s="194">
        <f>IF(N1264="snížená",J1264,0)</f>
        <v>0</v>
      </c>
      <c r="BG1264" s="194">
        <f>IF(N1264="zákl. přenesená",J1264,0)</f>
        <v>0</v>
      </c>
      <c r="BH1264" s="194">
        <f>IF(N1264="sníž. přenesená",J1264,0)</f>
        <v>0</v>
      </c>
      <c r="BI1264" s="194">
        <f>IF(N1264="nulová",J1264,0)</f>
        <v>0</v>
      </c>
      <c r="BJ1264" s="14" t="s">
        <v>79</v>
      </c>
      <c r="BK1264" s="194">
        <f>ROUND(I1264*H1264,2)</f>
        <v>0</v>
      </c>
      <c r="BL1264" s="14" t="s">
        <v>123</v>
      </c>
      <c r="BM1264" s="193" t="s">
        <v>2200</v>
      </c>
    </row>
    <row r="1265" s="2" customFormat="1">
      <c r="A1265" s="35"/>
      <c r="B1265" s="36"/>
      <c r="C1265" s="37"/>
      <c r="D1265" s="195" t="s">
        <v>125</v>
      </c>
      <c r="E1265" s="37"/>
      <c r="F1265" s="196" t="s">
        <v>2199</v>
      </c>
      <c r="G1265" s="37"/>
      <c r="H1265" s="37"/>
      <c r="I1265" s="197"/>
      <c r="J1265" s="37"/>
      <c r="K1265" s="37"/>
      <c r="L1265" s="41"/>
      <c r="M1265" s="198"/>
      <c r="N1265" s="199"/>
      <c r="O1265" s="81"/>
      <c r="P1265" s="81"/>
      <c r="Q1265" s="81"/>
      <c r="R1265" s="81"/>
      <c r="S1265" s="81"/>
      <c r="T1265" s="82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T1265" s="14" t="s">
        <v>125</v>
      </c>
      <c r="AU1265" s="14" t="s">
        <v>72</v>
      </c>
    </row>
    <row r="1266" s="2" customFormat="1" ht="37.8" customHeight="1">
      <c r="A1266" s="35"/>
      <c r="B1266" s="36"/>
      <c r="C1266" s="182" t="s">
        <v>1161</v>
      </c>
      <c r="D1266" s="182" t="s">
        <v>118</v>
      </c>
      <c r="E1266" s="183" t="s">
        <v>2201</v>
      </c>
      <c r="F1266" s="184" t="s">
        <v>2202</v>
      </c>
      <c r="G1266" s="185" t="s">
        <v>128</v>
      </c>
      <c r="H1266" s="186">
        <v>100</v>
      </c>
      <c r="I1266" s="187"/>
      <c r="J1266" s="188">
        <f>ROUND(I1266*H1266,2)</f>
        <v>0</v>
      </c>
      <c r="K1266" s="184" t="s">
        <v>122</v>
      </c>
      <c r="L1266" s="41"/>
      <c r="M1266" s="189" t="s">
        <v>19</v>
      </c>
      <c r="N1266" s="190" t="s">
        <v>43</v>
      </c>
      <c r="O1266" s="81"/>
      <c r="P1266" s="191">
        <f>O1266*H1266</f>
        <v>0</v>
      </c>
      <c r="Q1266" s="191">
        <v>0</v>
      </c>
      <c r="R1266" s="191">
        <f>Q1266*H1266</f>
        <v>0</v>
      </c>
      <c r="S1266" s="191">
        <v>0</v>
      </c>
      <c r="T1266" s="192">
        <f>S1266*H1266</f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193" t="s">
        <v>123</v>
      </c>
      <c r="AT1266" s="193" t="s">
        <v>118</v>
      </c>
      <c r="AU1266" s="193" t="s">
        <v>72</v>
      </c>
      <c r="AY1266" s="14" t="s">
        <v>124</v>
      </c>
      <c r="BE1266" s="194">
        <f>IF(N1266="základní",J1266,0)</f>
        <v>0</v>
      </c>
      <c r="BF1266" s="194">
        <f>IF(N1266="snížená",J1266,0)</f>
        <v>0</v>
      </c>
      <c r="BG1266" s="194">
        <f>IF(N1266="zákl. přenesená",J1266,0)</f>
        <v>0</v>
      </c>
      <c r="BH1266" s="194">
        <f>IF(N1266="sníž. přenesená",J1266,0)</f>
        <v>0</v>
      </c>
      <c r="BI1266" s="194">
        <f>IF(N1266="nulová",J1266,0)</f>
        <v>0</v>
      </c>
      <c r="BJ1266" s="14" t="s">
        <v>79</v>
      </c>
      <c r="BK1266" s="194">
        <f>ROUND(I1266*H1266,2)</f>
        <v>0</v>
      </c>
      <c r="BL1266" s="14" t="s">
        <v>123</v>
      </c>
      <c r="BM1266" s="193" t="s">
        <v>2203</v>
      </c>
    </row>
    <row r="1267" s="2" customFormat="1">
      <c r="A1267" s="35"/>
      <c r="B1267" s="36"/>
      <c r="C1267" s="37"/>
      <c r="D1267" s="195" t="s">
        <v>125</v>
      </c>
      <c r="E1267" s="37"/>
      <c r="F1267" s="196" t="s">
        <v>2202</v>
      </c>
      <c r="G1267" s="37"/>
      <c r="H1267" s="37"/>
      <c r="I1267" s="197"/>
      <c r="J1267" s="37"/>
      <c r="K1267" s="37"/>
      <c r="L1267" s="41"/>
      <c r="M1267" s="198"/>
      <c r="N1267" s="199"/>
      <c r="O1267" s="81"/>
      <c r="P1267" s="81"/>
      <c r="Q1267" s="81"/>
      <c r="R1267" s="81"/>
      <c r="S1267" s="81"/>
      <c r="T1267" s="82"/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T1267" s="14" t="s">
        <v>125</v>
      </c>
      <c r="AU1267" s="14" t="s">
        <v>72</v>
      </c>
    </row>
    <row r="1268" s="2" customFormat="1" ht="44.25" customHeight="1">
      <c r="A1268" s="35"/>
      <c r="B1268" s="36"/>
      <c r="C1268" s="182" t="s">
        <v>2204</v>
      </c>
      <c r="D1268" s="182" t="s">
        <v>118</v>
      </c>
      <c r="E1268" s="183" t="s">
        <v>2205</v>
      </c>
      <c r="F1268" s="184" t="s">
        <v>2206</v>
      </c>
      <c r="G1268" s="185" t="s">
        <v>128</v>
      </c>
      <c r="H1268" s="186">
        <v>50</v>
      </c>
      <c r="I1268" s="187"/>
      <c r="J1268" s="188">
        <f>ROUND(I1268*H1268,2)</f>
        <v>0</v>
      </c>
      <c r="K1268" s="184" t="s">
        <v>122</v>
      </c>
      <c r="L1268" s="41"/>
      <c r="M1268" s="189" t="s">
        <v>19</v>
      </c>
      <c r="N1268" s="190" t="s">
        <v>43</v>
      </c>
      <c r="O1268" s="81"/>
      <c r="P1268" s="191">
        <f>O1268*H1268</f>
        <v>0</v>
      </c>
      <c r="Q1268" s="191">
        <v>0</v>
      </c>
      <c r="R1268" s="191">
        <f>Q1268*H1268</f>
        <v>0</v>
      </c>
      <c r="S1268" s="191">
        <v>0</v>
      </c>
      <c r="T1268" s="192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193" t="s">
        <v>123</v>
      </c>
      <c r="AT1268" s="193" t="s">
        <v>118</v>
      </c>
      <c r="AU1268" s="193" t="s">
        <v>72</v>
      </c>
      <c r="AY1268" s="14" t="s">
        <v>124</v>
      </c>
      <c r="BE1268" s="194">
        <f>IF(N1268="základní",J1268,0)</f>
        <v>0</v>
      </c>
      <c r="BF1268" s="194">
        <f>IF(N1268="snížená",J1268,0)</f>
        <v>0</v>
      </c>
      <c r="BG1268" s="194">
        <f>IF(N1268="zákl. přenesená",J1268,0)</f>
        <v>0</v>
      </c>
      <c r="BH1268" s="194">
        <f>IF(N1268="sníž. přenesená",J1268,0)</f>
        <v>0</v>
      </c>
      <c r="BI1268" s="194">
        <f>IF(N1268="nulová",J1268,0)</f>
        <v>0</v>
      </c>
      <c r="BJ1268" s="14" t="s">
        <v>79</v>
      </c>
      <c r="BK1268" s="194">
        <f>ROUND(I1268*H1268,2)</f>
        <v>0</v>
      </c>
      <c r="BL1268" s="14" t="s">
        <v>123</v>
      </c>
      <c r="BM1268" s="193" t="s">
        <v>2207</v>
      </c>
    </row>
    <row r="1269" s="2" customFormat="1">
      <c r="A1269" s="35"/>
      <c r="B1269" s="36"/>
      <c r="C1269" s="37"/>
      <c r="D1269" s="195" t="s">
        <v>125</v>
      </c>
      <c r="E1269" s="37"/>
      <c r="F1269" s="196" t="s">
        <v>2206</v>
      </c>
      <c r="G1269" s="37"/>
      <c r="H1269" s="37"/>
      <c r="I1269" s="197"/>
      <c r="J1269" s="37"/>
      <c r="K1269" s="37"/>
      <c r="L1269" s="41"/>
      <c r="M1269" s="198"/>
      <c r="N1269" s="199"/>
      <c r="O1269" s="81"/>
      <c r="P1269" s="81"/>
      <c r="Q1269" s="81"/>
      <c r="R1269" s="81"/>
      <c r="S1269" s="81"/>
      <c r="T1269" s="82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T1269" s="14" t="s">
        <v>125</v>
      </c>
      <c r="AU1269" s="14" t="s">
        <v>72</v>
      </c>
    </row>
    <row r="1270" s="2" customFormat="1" ht="44.25" customHeight="1">
      <c r="A1270" s="35"/>
      <c r="B1270" s="36"/>
      <c r="C1270" s="182" t="s">
        <v>1164</v>
      </c>
      <c r="D1270" s="182" t="s">
        <v>118</v>
      </c>
      <c r="E1270" s="183" t="s">
        <v>2208</v>
      </c>
      <c r="F1270" s="184" t="s">
        <v>2209</v>
      </c>
      <c r="G1270" s="185" t="s">
        <v>128</v>
      </c>
      <c r="H1270" s="186">
        <v>50</v>
      </c>
      <c r="I1270" s="187"/>
      <c r="J1270" s="188">
        <f>ROUND(I1270*H1270,2)</f>
        <v>0</v>
      </c>
      <c r="K1270" s="184" t="s">
        <v>122</v>
      </c>
      <c r="L1270" s="41"/>
      <c r="M1270" s="189" t="s">
        <v>19</v>
      </c>
      <c r="N1270" s="190" t="s">
        <v>43</v>
      </c>
      <c r="O1270" s="81"/>
      <c r="P1270" s="191">
        <f>O1270*H1270</f>
        <v>0</v>
      </c>
      <c r="Q1270" s="191">
        <v>0</v>
      </c>
      <c r="R1270" s="191">
        <f>Q1270*H1270</f>
        <v>0</v>
      </c>
      <c r="S1270" s="191">
        <v>0</v>
      </c>
      <c r="T1270" s="192">
        <f>S1270*H1270</f>
        <v>0</v>
      </c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R1270" s="193" t="s">
        <v>123</v>
      </c>
      <c r="AT1270" s="193" t="s">
        <v>118</v>
      </c>
      <c r="AU1270" s="193" t="s">
        <v>72</v>
      </c>
      <c r="AY1270" s="14" t="s">
        <v>124</v>
      </c>
      <c r="BE1270" s="194">
        <f>IF(N1270="základní",J1270,0)</f>
        <v>0</v>
      </c>
      <c r="BF1270" s="194">
        <f>IF(N1270="snížená",J1270,0)</f>
        <v>0</v>
      </c>
      <c r="BG1270" s="194">
        <f>IF(N1270="zákl. přenesená",J1270,0)</f>
        <v>0</v>
      </c>
      <c r="BH1270" s="194">
        <f>IF(N1270="sníž. přenesená",J1270,0)</f>
        <v>0</v>
      </c>
      <c r="BI1270" s="194">
        <f>IF(N1270="nulová",J1270,0)</f>
        <v>0</v>
      </c>
      <c r="BJ1270" s="14" t="s">
        <v>79</v>
      </c>
      <c r="BK1270" s="194">
        <f>ROUND(I1270*H1270,2)</f>
        <v>0</v>
      </c>
      <c r="BL1270" s="14" t="s">
        <v>123</v>
      </c>
      <c r="BM1270" s="193" t="s">
        <v>2210</v>
      </c>
    </row>
    <row r="1271" s="2" customFormat="1">
      <c r="A1271" s="35"/>
      <c r="B1271" s="36"/>
      <c r="C1271" s="37"/>
      <c r="D1271" s="195" t="s">
        <v>125</v>
      </c>
      <c r="E1271" s="37"/>
      <c r="F1271" s="196" t="s">
        <v>2209</v>
      </c>
      <c r="G1271" s="37"/>
      <c r="H1271" s="37"/>
      <c r="I1271" s="197"/>
      <c r="J1271" s="37"/>
      <c r="K1271" s="37"/>
      <c r="L1271" s="41"/>
      <c r="M1271" s="198"/>
      <c r="N1271" s="199"/>
      <c r="O1271" s="81"/>
      <c r="P1271" s="81"/>
      <c r="Q1271" s="81"/>
      <c r="R1271" s="81"/>
      <c r="S1271" s="81"/>
      <c r="T1271" s="82"/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T1271" s="14" t="s">
        <v>125</v>
      </c>
      <c r="AU1271" s="14" t="s">
        <v>72</v>
      </c>
    </row>
    <row r="1272" s="2" customFormat="1" ht="44.25" customHeight="1">
      <c r="A1272" s="35"/>
      <c r="B1272" s="36"/>
      <c r="C1272" s="182" t="s">
        <v>2211</v>
      </c>
      <c r="D1272" s="182" t="s">
        <v>118</v>
      </c>
      <c r="E1272" s="183" t="s">
        <v>2212</v>
      </c>
      <c r="F1272" s="184" t="s">
        <v>2213</v>
      </c>
      <c r="G1272" s="185" t="s">
        <v>128</v>
      </c>
      <c r="H1272" s="186">
        <v>50</v>
      </c>
      <c r="I1272" s="187"/>
      <c r="J1272" s="188">
        <f>ROUND(I1272*H1272,2)</f>
        <v>0</v>
      </c>
      <c r="K1272" s="184" t="s">
        <v>122</v>
      </c>
      <c r="L1272" s="41"/>
      <c r="M1272" s="189" t="s">
        <v>19</v>
      </c>
      <c r="N1272" s="190" t="s">
        <v>43</v>
      </c>
      <c r="O1272" s="81"/>
      <c r="P1272" s="191">
        <f>O1272*H1272</f>
        <v>0</v>
      </c>
      <c r="Q1272" s="191">
        <v>0</v>
      </c>
      <c r="R1272" s="191">
        <f>Q1272*H1272</f>
        <v>0</v>
      </c>
      <c r="S1272" s="191">
        <v>0</v>
      </c>
      <c r="T1272" s="192">
        <f>S1272*H1272</f>
        <v>0</v>
      </c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R1272" s="193" t="s">
        <v>123</v>
      </c>
      <c r="AT1272" s="193" t="s">
        <v>118</v>
      </c>
      <c r="AU1272" s="193" t="s">
        <v>72</v>
      </c>
      <c r="AY1272" s="14" t="s">
        <v>124</v>
      </c>
      <c r="BE1272" s="194">
        <f>IF(N1272="základní",J1272,0)</f>
        <v>0</v>
      </c>
      <c r="BF1272" s="194">
        <f>IF(N1272="snížená",J1272,0)</f>
        <v>0</v>
      </c>
      <c r="BG1272" s="194">
        <f>IF(N1272="zákl. přenesená",J1272,0)</f>
        <v>0</v>
      </c>
      <c r="BH1272" s="194">
        <f>IF(N1272="sníž. přenesená",J1272,0)</f>
        <v>0</v>
      </c>
      <c r="BI1272" s="194">
        <f>IF(N1272="nulová",J1272,0)</f>
        <v>0</v>
      </c>
      <c r="BJ1272" s="14" t="s">
        <v>79</v>
      </c>
      <c r="BK1272" s="194">
        <f>ROUND(I1272*H1272,2)</f>
        <v>0</v>
      </c>
      <c r="BL1272" s="14" t="s">
        <v>123</v>
      </c>
      <c r="BM1272" s="193" t="s">
        <v>2214</v>
      </c>
    </row>
    <row r="1273" s="2" customFormat="1">
      <c r="A1273" s="35"/>
      <c r="B1273" s="36"/>
      <c r="C1273" s="37"/>
      <c r="D1273" s="195" t="s">
        <v>125</v>
      </c>
      <c r="E1273" s="37"/>
      <c r="F1273" s="196" t="s">
        <v>2213</v>
      </c>
      <c r="G1273" s="37"/>
      <c r="H1273" s="37"/>
      <c r="I1273" s="197"/>
      <c r="J1273" s="37"/>
      <c r="K1273" s="37"/>
      <c r="L1273" s="41"/>
      <c r="M1273" s="198"/>
      <c r="N1273" s="199"/>
      <c r="O1273" s="81"/>
      <c r="P1273" s="81"/>
      <c r="Q1273" s="81"/>
      <c r="R1273" s="81"/>
      <c r="S1273" s="81"/>
      <c r="T1273" s="82"/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T1273" s="14" t="s">
        <v>125</v>
      </c>
      <c r="AU1273" s="14" t="s">
        <v>72</v>
      </c>
    </row>
    <row r="1274" s="2" customFormat="1" ht="44.25" customHeight="1">
      <c r="A1274" s="35"/>
      <c r="B1274" s="36"/>
      <c r="C1274" s="182" t="s">
        <v>1168</v>
      </c>
      <c r="D1274" s="182" t="s">
        <v>118</v>
      </c>
      <c r="E1274" s="183" t="s">
        <v>2215</v>
      </c>
      <c r="F1274" s="184" t="s">
        <v>2216</v>
      </c>
      <c r="G1274" s="185" t="s">
        <v>128</v>
      </c>
      <c r="H1274" s="186">
        <v>50</v>
      </c>
      <c r="I1274" s="187"/>
      <c r="J1274" s="188">
        <f>ROUND(I1274*H1274,2)</f>
        <v>0</v>
      </c>
      <c r="K1274" s="184" t="s">
        <v>122</v>
      </c>
      <c r="L1274" s="41"/>
      <c r="M1274" s="189" t="s">
        <v>19</v>
      </c>
      <c r="N1274" s="190" t="s">
        <v>43</v>
      </c>
      <c r="O1274" s="81"/>
      <c r="P1274" s="191">
        <f>O1274*H1274</f>
        <v>0</v>
      </c>
      <c r="Q1274" s="191">
        <v>0</v>
      </c>
      <c r="R1274" s="191">
        <f>Q1274*H1274</f>
        <v>0</v>
      </c>
      <c r="S1274" s="191">
        <v>0</v>
      </c>
      <c r="T1274" s="192">
        <f>S1274*H1274</f>
        <v>0</v>
      </c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R1274" s="193" t="s">
        <v>123</v>
      </c>
      <c r="AT1274" s="193" t="s">
        <v>118</v>
      </c>
      <c r="AU1274" s="193" t="s">
        <v>72</v>
      </c>
      <c r="AY1274" s="14" t="s">
        <v>124</v>
      </c>
      <c r="BE1274" s="194">
        <f>IF(N1274="základní",J1274,0)</f>
        <v>0</v>
      </c>
      <c r="BF1274" s="194">
        <f>IF(N1274="snížená",J1274,0)</f>
        <v>0</v>
      </c>
      <c r="BG1274" s="194">
        <f>IF(N1274="zákl. přenesená",J1274,0)</f>
        <v>0</v>
      </c>
      <c r="BH1274" s="194">
        <f>IF(N1274="sníž. přenesená",J1274,0)</f>
        <v>0</v>
      </c>
      <c r="BI1274" s="194">
        <f>IF(N1274="nulová",J1274,0)</f>
        <v>0</v>
      </c>
      <c r="BJ1274" s="14" t="s">
        <v>79</v>
      </c>
      <c r="BK1274" s="194">
        <f>ROUND(I1274*H1274,2)</f>
        <v>0</v>
      </c>
      <c r="BL1274" s="14" t="s">
        <v>123</v>
      </c>
      <c r="BM1274" s="193" t="s">
        <v>2217</v>
      </c>
    </row>
    <row r="1275" s="2" customFormat="1">
      <c r="A1275" s="35"/>
      <c r="B1275" s="36"/>
      <c r="C1275" s="37"/>
      <c r="D1275" s="195" t="s">
        <v>125</v>
      </c>
      <c r="E1275" s="37"/>
      <c r="F1275" s="196" t="s">
        <v>2216</v>
      </c>
      <c r="G1275" s="37"/>
      <c r="H1275" s="37"/>
      <c r="I1275" s="197"/>
      <c r="J1275" s="37"/>
      <c r="K1275" s="37"/>
      <c r="L1275" s="41"/>
      <c r="M1275" s="198"/>
      <c r="N1275" s="199"/>
      <c r="O1275" s="81"/>
      <c r="P1275" s="81"/>
      <c r="Q1275" s="81"/>
      <c r="R1275" s="81"/>
      <c r="S1275" s="81"/>
      <c r="T1275" s="82"/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T1275" s="14" t="s">
        <v>125</v>
      </c>
      <c r="AU1275" s="14" t="s">
        <v>72</v>
      </c>
    </row>
    <row r="1276" s="2" customFormat="1" ht="37.8" customHeight="1">
      <c r="A1276" s="35"/>
      <c r="B1276" s="36"/>
      <c r="C1276" s="182" t="s">
        <v>2218</v>
      </c>
      <c r="D1276" s="182" t="s">
        <v>118</v>
      </c>
      <c r="E1276" s="183" t="s">
        <v>2219</v>
      </c>
      <c r="F1276" s="184" t="s">
        <v>2220</v>
      </c>
      <c r="G1276" s="185" t="s">
        <v>128</v>
      </c>
      <c r="H1276" s="186">
        <v>2000</v>
      </c>
      <c r="I1276" s="187"/>
      <c r="J1276" s="188">
        <f>ROUND(I1276*H1276,2)</f>
        <v>0</v>
      </c>
      <c r="K1276" s="184" t="s">
        <v>122</v>
      </c>
      <c r="L1276" s="41"/>
      <c r="M1276" s="189" t="s">
        <v>19</v>
      </c>
      <c r="N1276" s="190" t="s">
        <v>43</v>
      </c>
      <c r="O1276" s="81"/>
      <c r="P1276" s="191">
        <f>O1276*H1276</f>
        <v>0</v>
      </c>
      <c r="Q1276" s="191">
        <v>0</v>
      </c>
      <c r="R1276" s="191">
        <f>Q1276*H1276</f>
        <v>0</v>
      </c>
      <c r="S1276" s="191">
        <v>0</v>
      </c>
      <c r="T1276" s="192">
        <f>S1276*H1276</f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193" t="s">
        <v>123</v>
      </c>
      <c r="AT1276" s="193" t="s">
        <v>118</v>
      </c>
      <c r="AU1276" s="193" t="s">
        <v>72</v>
      </c>
      <c r="AY1276" s="14" t="s">
        <v>124</v>
      </c>
      <c r="BE1276" s="194">
        <f>IF(N1276="základní",J1276,0)</f>
        <v>0</v>
      </c>
      <c r="BF1276" s="194">
        <f>IF(N1276="snížená",J1276,0)</f>
        <v>0</v>
      </c>
      <c r="BG1276" s="194">
        <f>IF(N1276="zákl. přenesená",J1276,0)</f>
        <v>0</v>
      </c>
      <c r="BH1276" s="194">
        <f>IF(N1276="sníž. přenesená",J1276,0)</f>
        <v>0</v>
      </c>
      <c r="BI1276" s="194">
        <f>IF(N1276="nulová",J1276,0)</f>
        <v>0</v>
      </c>
      <c r="BJ1276" s="14" t="s">
        <v>79</v>
      </c>
      <c r="BK1276" s="194">
        <f>ROUND(I1276*H1276,2)</f>
        <v>0</v>
      </c>
      <c r="BL1276" s="14" t="s">
        <v>123</v>
      </c>
      <c r="BM1276" s="193" t="s">
        <v>2221</v>
      </c>
    </row>
    <row r="1277" s="2" customFormat="1">
      <c r="A1277" s="35"/>
      <c r="B1277" s="36"/>
      <c r="C1277" s="37"/>
      <c r="D1277" s="195" t="s">
        <v>125</v>
      </c>
      <c r="E1277" s="37"/>
      <c r="F1277" s="196" t="s">
        <v>2220</v>
      </c>
      <c r="G1277" s="37"/>
      <c r="H1277" s="37"/>
      <c r="I1277" s="197"/>
      <c r="J1277" s="37"/>
      <c r="K1277" s="37"/>
      <c r="L1277" s="41"/>
      <c r="M1277" s="198"/>
      <c r="N1277" s="199"/>
      <c r="O1277" s="81"/>
      <c r="P1277" s="81"/>
      <c r="Q1277" s="81"/>
      <c r="R1277" s="81"/>
      <c r="S1277" s="81"/>
      <c r="T1277" s="82"/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T1277" s="14" t="s">
        <v>125</v>
      </c>
      <c r="AU1277" s="14" t="s">
        <v>72</v>
      </c>
    </row>
    <row r="1278" s="2" customFormat="1" ht="37.8" customHeight="1">
      <c r="A1278" s="35"/>
      <c r="B1278" s="36"/>
      <c r="C1278" s="182" t="s">
        <v>1171</v>
      </c>
      <c r="D1278" s="182" t="s">
        <v>118</v>
      </c>
      <c r="E1278" s="183" t="s">
        <v>2222</v>
      </c>
      <c r="F1278" s="184" t="s">
        <v>2223</v>
      </c>
      <c r="G1278" s="185" t="s">
        <v>128</v>
      </c>
      <c r="H1278" s="186">
        <v>1600</v>
      </c>
      <c r="I1278" s="187"/>
      <c r="J1278" s="188">
        <f>ROUND(I1278*H1278,2)</f>
        <v>0</v>
      </c>
      <c r="K1278" s="184" t="s">
        <v>122</v>
      </c>
      <c r="L1278" s="41"/>
      <c r="M1278" s="189" t="s">
        <v>19</v>
      </c>
      <c r="N1278" s="190" t="s">
        <v>43</v>
      </c>
      <c r="O1278" s="81"/>
      <c r="P1278" s="191">
        <f>O1278*H1278</f>
        <v>0</v>
      </c>
      <c r="Q1278" s="191">
        <v>0</v>
      </c>
      <c r="R1278" s="191">
        <f>Q1278*H1278</f>
        <v>0</v>
      </c>
      <c r="S1278" s="191">
        <v>0</v>
      </c>
      <c r="T1278" s="192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193" t="s">
        <v>123</v>
      </c>
      <c r="AT1278" s="193" t="s">
        <v>118</v>
      </c>
      <c r="AU1278" s="193" t="s">
        <v>72</v>
      </c>
      <c r="AY1278" s="14" t="s">
        <v>124</v>
      </c>
      <c r="BE1278" s="194">
        <f>IF(N1278="základní",J1278,0)</f>
        <v>0</v>
      </c>
      <c r="BF1278" s="194">
        <f>IF(N1278="snížená",J1278,0)</f>
        <v>0</v>
      </c>
      <c r="BG1278" s="194">
        <f>IF(N1278="zákl. přenesená",J1278,0)</f>
        <v>0</v>
      </c>
      <c r="BH1278" s="194">
        <f>IF(N1278="sníž. přenesená",J1278,0)</f>
        <v>0</v>
      </c>
      <c r="BI1278" s="194">
        <f>IF(N1278="nulová",J1278,0)</f>
        <v>0</v>
      </c>
      <c r="BJ1278" s="14" t="s">
        <v>79</v>
      </c>
      <c r="BK1278" s="194">
        <f>ROUND(I1278*H1278,2)</f>
        <v>0</v>
      </c>
      <c r="BL1278" s="14" t="s">
        <v>123</v>
      </c>
      <c r="BM1278" s="193" t="s">
        <v>2224</v>
      </c>
    </row>
    <row r="1279" s="2" customFormat="1">
      <c r="A1279" s="35"/>
      <c r="B1279" s="36"/>
      <c r="C1279" s="37"/>
      <c r="D1279" s="195" t="s">
        <v>125</v>
      </c>
      <c r="E1279" s="37"/>
      <c r="F1279" s="196" t="s">
        <v>2223</v>
      </c>
      <c r="G1279" s="37"/>
      <c r="H1279" s="37"/>
      <c r="I1279" s="197"/>
      <c r="J1279" s="37"/>
      <c r="K1279" s="37"/>
      <c r="L1279" s="41"/>
      <c r="M1279" s="198"/>
      <c r="N1279" s="199"/>
      <c r="O1279" s="81"/>
      <c r="P1279" s="81"/>
      <c r="Q1279" s="81"/>
      <c r="R1279" s="81"/>
      <c r="S1279" s="81"/>
      <c r="T1279" s="82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T1279" s="14" t="s">
        <v>125</v>
      </c>
      <c r="AU1279" s="14" t="s">
        <v>72</v>
      </c>
    </row>
    <row r="1280" s="2" customFormat="1" ht="37.8" customHeight="1">
      <c r="A1280" s="35"/>
      <c r="B1280" s="36"/>
      <c r="C1280" s="182" t="s">
        <v>2225</v>
      </c>
      <c r="D1280" s="182" t="s">
        <v>118</v>
      </c>
      <c r="E1280" s="183" t="s">
        <v>2226</v>
      </c>
      <c r="F1280" s="184" t="s">
        <v>2227</v>
      </c>
      <c r="G1280" s="185" t="s">
        <v>128</v>
      </c>
      <c r="H1280" s="186">
        <v>1600</v>
      </c>
      <c r="I1280" s="187"/>
      <c r="J1280" s="188">
        <f>ROUND(I1280*H1280,2)</f>
        <v>0</v>
      </c>
      <c r="K1280" s="184" t="s">
        <v>122</v>
      </c>
      <c r="L1280" s="41"/>
      <c r="M1280" s="189" t="s">
        <v>19</v>
      </c>
      <c r="N1280" s="190" t="s">
        <v>43</v>
      </c>
      <c r="O1280" s="81"/>
      <c r="P1280" s="191">
        <f>O1280*H1280</f>
        <v>0</v>
      </c>
      <c r="Q1280" s="191">
        <v>0</v>
      </c>
      <c r="R1280" s="191">
        <f>Q1280*H1280</f>
        <v>0</v>
      </c>
      <c r="S1280" s="191">
        <v>0</v>
      </c>
      <c r="T1280" s="192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193" t="s">
        <v>123</v>
      </c>
      <c r="AT1280" s="193" t="s">
        <v>118</v>
      </c>
      <c r="AU1280" s="193" t="s">
        <v>72</v>
      </c>
      <c r="AY1280" s="14" t="s">
        <v>124</v>
      </c>
      <c r="BE1280" s="194">
        <f>IF(N1280="základní",J1280,0)</f>
        <v>0</v>
      </c>
      <c r="BF1280" s="194">
        <f>IF(N1280="snížená",J1280,0)</f>
        <v>0</v>
      </c>
      <c r="BG1280" s="194">
        <f>IF(N1280="zákl. přenesená",J1280,0)</f>
        <v>0</v>
      </c>
      <c r="BH1280" s="194">
        <f>IF(N1280="sníž. přenesená",J1280,0)</f>
        <v>0</v>
      </c>
      <c r="BI1280" s="194">
        <f>IF(N1280="nulová",J1280,0)</f>
        <v>0</v>
      </c>
      <c r="BJ1280" s="14" t="s">
        <v>79</v>
      </c>
      <c r="BK1280" s="194">
        <f>ROUND(I1280*H1280,2)</f>
        <v>0</v>
      </c>
      <c r="BL1280" s="14" t="s">
        <v>123</v>
      </c>
      <c r="BM1280" s="193" t="s">
        <v>2228</v>
      </c>
    </row>
    <row r="1281" s="2" customFormat="1">
      <c r="A1281" s="35"/>
      <c r="B1281" s="36"/>
      <c r="C1281" s="37"/>
      <c r="D1281" s="195" t="s">
        <v>125</v>
      </c>
      <c r="E1281" s="37"/>
      <c r="F1281" s="196" t="s">
        <v>2227</v>
      </c>
      <c r="G1281" s="37"/>
      <c r="H1281" s="37"/>
      <c r="I1281" s="197"/>
      <c r="J1281" s="37"/>
      <c r="K1281" s="37"/>
      <c r="L1281" s="41"/>
      <c r="M1281" s="198"/>
      <c r="N1281" s="199"/>
      <c r="O1281" s="81"/>
      <c r="P1281" s="81"/>
      <c r="Q1281" s="81"/>
      <c r="R1281" s="81"/>
      <c r="S1281" s="81"/>
      <c r="T1281" s="82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T1281" s="14" t="s">
        <v>125</v>
      </c>
      <c r="AU1281" s="14" t="s">
        <v>72</v>
      </c>
    </row>
    <row r="1282" s="2" customFormat="1" ht="37.8" customHeight="1">
      <c r="A1282" s="35"/>
      <c r="B1282" s="36"/>
      <c r="C1282" s="182" t="s">
        <v>1175</v>
      </c>
      <c r="D1282" s="182" t="s">
        <v>118</v>
      </c>
      <c r="E1282" s="183" t="s">
        <v>2229</v>
      </c>
      <c r="F1282" s="184" t="s">
        <v>2230</v>
      </c>
      <c r="G1282" s="185" t="s">
        <v>128</v>
      </c>
      <c r="H1282" s="186">
        <v>500</v>
      </c>
      <c r="I1282" s="187"/>
      <c r="J1282" s="188">
        <f>ROUND(I1282*H1282,2)</f>
        <v>0</v>
      </c>
      <c r="K1282" s="184" t="s">
        <v>122</v>
      </c>
      <c r="L1282" s="41"/>
      <c r="M1282" s="189" t="s">
        <v>19</v>
      </c>
      <c r="N1282" s="190" t="s">
        <v>43</v>
      </c>
      <c r="O1282" s="81"/>
      <c r="P1282" s="191">
        <f>O1282*H1282</f>
        <v>0</v>
      </c>
      <c r="Q1282" s="191">
        <v>0</v>
      </c>
      <c r="R1282" s="191">
        <f>Q1282*H1282</f>
        <v>0</v>
      </c>
      <c r="S1282" s="191">
        <v>0</v>
      </c>
      <c r="T1282" s="192">
        <f>S1282*H1282</f>
        <v>0</v>
      </c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R1282" s="193" t="s">
        <v>123</v>
      </c>
      <c r="AT1282" s="193" t="s">
        <v>118</v>
      </c>
      <c r="AU1282" s="193" t="s">
        <v>72</v>
      </c>
      <c r="AY1282" s="14" t="s">
        <v>124</v>
      </c>
      <c r="BE1282" s="194">
        <f>IF(N1282="základní",J1282,0)</f>
        <v>0</v>
      </c>
      <c r="BF1282" s="194">
        <f>IF(N1282="snížená",J1282,0)</f>
        <v>0</v>
      </c>
      <c r="BG1282" s="194">
        <f>IF(N1282="zákl. přenesená",J1282,0)</f>
        <v>0</v>
      </c>
      <c r="BH1282" s="194">
        <f>IF(N1282="sníž. přenesená",J1282,0)</f>
        <v>0</v>
      </c>
      <c r="BI1282" s="194">
        <f>IF(N1282="nulová",J1282,0)</f>
        <v>0</v>
      </c>
      <c r="BJ1282" s="14" t="s">
        <v>79</v>
      </c>
      <c r="BK1282" s="194">
        <f>ROUND(I1282*H1282,2)</f>
        <v>0</v>
      </c>
      <c r="BL1282" s="14" t="s">
        <v>123</v>
      </c>
      <c r="BM1282" s="193" t="s">
        <v>2231</v>
      </c>
    </row>
    <row r="1283" s="2" customFormat="1">
      <c r="A1283" s="35"/>
      <c r="B1283" s="36"/>
      <c r="C1283" s="37"/>
      <c r="D1283" s="195" t="s">
        <v>125</v>
      </c>
      <c r="E1283" s="37"/>
      <c r="F1283" s="196" t="s">
        <v>2230</v>
      </c>
      <c r="G1283" s="37"/>
      <c r="H1283" s="37"/>
      <c r="I1283" s="197"/>
      <c r="J1283" s="37"/>
      <c r="K1283" s="37"/>
      <c r="L1283" s="41"/>
      <c r="M1283" s="198"/>
      <c r="N1283" s="199"/>
      <c r="O1283" s="81"/>
      <c r="P1283" s="81"/>
      <c r="Q1283" s="81"/>
      <c r="R1283" s="81"/>
      <c r="S1283" s="81"/>
      <c r="T1283" s="82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T1283" s="14" t="s">
        <v>125</v>
      </c>
      <c r="AU1283" s="14" t="s">
        <v>72</v>
      </c>
    </row>
    <row r="1284" s="2" customFormat="1" ht="37.8" customHeight="1">
      <c r="A1284" s="35"/>
      <c r="B1284" s="36"/>
      <c r="C1284" s="182" t="s">
        <v>2232</v>
      </c>
      <c r="D1284" s="182" t="s">
        <v>118</v>
      </c>
      <c r="E1284" s="183" t="s">
        <v>2233</v>
      </c>
      <c r="F1284" s="184" t="s">
        <v>2234</v>
      </c>
      <c r="G1284" s="185" t="s">
        <v>128</v>
      </c>
      <c r="H1284" s="186">
        <v>1600</v>
      </c>
      <c r="I1284" s="187"/>
      <c r="J1284" s="188">
        <f>ROUND(I1284*H1284,2)</f>
        <v>0</v>
      </c>
      <c r="K1284" s="184" t="s">
        <v>122</v>
      </c>
      <c r="L1284" s="41"/>
      <c r="M1284" s="189" t="s">
        <v>19</v>
      </c>
      <c r="N1284" s="190" t="s">
        <v>43</v>
      </c>
      <c r="O1284" s="81"/>
      <c r="P1284" s="191">
        <f>O1284*H1284</f>
        <v>0</v>
      </c>
      <c r="Q1284" s="191">
        <v>0</v>
      </c>
      <c r="R1284" s="191">
        <f>Q1284*H1284</f>
        <v>0</v>
      </c>
      <c r="S1284" s="191">
        <v>0</v>
      </c>
      <c r="T1284" s="192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193" t="s">
        <v>123</v>
      </c>
      <c r="AT1284" s="193" t="s">
        <v>118</v>
      </c>
      <c r="AU1284" s="193" t="s">
        <v>72</v>
      </c>
      <c r="AY1284" s="14" t="s">
        <v>124</v>
      </c>
      <c r="BE1284" s="194">
        <f>IF(N1284="základní",J1284,0)</f>
        <v>0</v>
      </c>
      <c r="BF1284" s="194">
        <f>IF(N1284="snížená",J1284,0)</f>
        <v>0</v>
      </c>
      <c r="BG1284" s="194">
        <f>IF(N1284="zákl. přenesená",J1284,0)</f>
        <v>0</v>
      </c>
      <c r="BH1284" s="194">
        <f>IF(N1284="sníž. přenesená",J1284,0)</f>
        <v>0</v>
      </c>
      <c r="BI1284" s="194">
        <f>IF(N1284="nulová",J1284,0)</f>
        <v>0</v>
      </c>
      <c r="BJ1284" s="14" t="s">
        <v>79</v>
      </c>
      <c r="BK1284" s="194">
        <f>ROUND(I1284*H1284,2)</f>
        <v>0</v>
      </c>
      <c r="BL1284" s="14" t="s">
        <v>123</v>
      </c>
      <c r="BM1284" s="193" t="s">
        <v>2235</v>
      </c>
    </row>
    <row r="1285" s="2" customFormat="1">
      <c r="A1285" s="35"/>
      <c r="B1285" s="36"/>
      <c r="C1285" s="37"/>
      <c r="D1285" s="195" t="s">
        <v>125</v>
      </c>
      <c r="E1285" s="37"/>
      <c r="F1285" s="196" t="s">
        <v>2234</v>
      </c>
      <c r="G1285" s="37"/>
      <c r="H1285" s="37"/>
      <c r="I1285" s="197"/>
      <c r="J1285" s="37"/>
      <c r="K1285" s="37"/>
      <c r="L1285" s="41"/>
      <c r="M1285" s="198"/>
      <c r="N1285" s="199"/>
      <c r="O1285" s="81"/>
      <c r="P1285" s="81"/>
      <c r="Q1285" s="81"/>
      <c r="R1285" s="81"/>
      <c r="S1285" s="81"/>
      <c r="T1285" s="82"/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T1285" s="14" t="s">
        <v>125</v>
      </c>
      <c r="AU1285" s="14" t="s">
        <v>72</v>
      </c>
    </row>
    <row r="1286" s="2" customFormat="1" ht="37.8" customHeight="1">
      <c r="A1286" s="35"/>
      <c r="B1286" s="36"/>
      <c r="C1286" s="182" t="s">
        <v>1178</v>
      </c>
      <c r="D1286" s="182" t="s">
        <v>118</v>
      </c>
      <c r="E1286" s="183" t="s">
        <v>2236</v>
      </c>
      <c r="F1286" s="184" t="s">
        <v>2237</v>
      </c>
      <c r="G1286" s="185" t="s">
        <v>128</v>
      </c>
      <c r="H1286" s="186">
        <v>1600</v>
      </c>
      <c r="I1286" s="187"/>
      <c r="J1286" s="188">
        <f>ROUND(I1286*H1286,2)</f>
        <v>0</v>
      </c>
      <c r="K1286" s="184" t="s">
        <v>122</v>
      </c>
      <c r="L1286" s="41"/>
      <c r="M1286" s="189" t="s">
        <v>19</v>
      </c>
      <c r="N1286" s="190" t="s">
        <v>43</v>
      </c>
      <c r="O1286" s="81"/>
      <c r="P1286" s="191">
        <f>O1286*H1286</f>
        <v>0</v>
      </c>
      <c r="Q1286" s="191">
        <v>0</v>
      </c>
      <c r="R1286" s="191">
        <f>Q1286*H1286</f>
        <v>0</v>
      </c>
      <c r="S1286" s="191">
        <v>0</v>
      </c>
      <c r="T1286" s="192">
        <f>S1286*H1286</f>
        <v>0</v>
      </c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R1286" s="193" t="s">
        <v>123</v>
      </c>
      <c r="AT1286" s="193" t="s">
        <v>118</v>
      </c>
      <c r="AU1286" s="193" t="s">
        <v>72</v>
      </c>
      <c r="AY1286" s="14" t="s">
        <v>124</v>
      </c>
      <c r="BE1286" s="194">
        <f>IF(N1286="základní",J1286,0)</f>
        <v>0</v>
      </c>
      <c r="BF1286" s="194">
        <f>IF(N1286="snížená",J1286,0)</f>
        <v>0</v>
      </c>
      <c r="BG1286" s="194">
        <f>IF(N1286="zákl. přenesená",J1286,0)</f>
        <v>0</v>
      </c>
      <c r="BH1286" s="194">
        <f>IF(N1286="sníž. přenesená",J1286,0)</f>
        <v>0</v>
      </c>
      <c r="BI1286" s="194">
        <f>IF(N1286="nulová",J1286,0)</f>
        <v>0</v>
      </c>
      <c r="BJ1286" s="14" t="s">
        <v>79</v>
      </c>
      <c r="BK1286" s="194">
        <f>ROUND(I1286*H1286,2)</f>
        <v>0</v>
      </c>
      <c r="BL1286" s="14" t="s">
        <v>123</v>
      </c>
      <c r="BM1286" s="193" t="s">
        <v>2238</v>
      </c>
    </row>
    <row r="1287" s="2" customFormat="1">
      <c r="A1287" s="35"/>
      <c r="B1287" s="36"/>
      <c r="C1287" s="37"/>
      <c r="D1287" s="195" t="s">
        <v>125</v>
      </c>
      <c r="E1287" s="37"/>
      <c r="F1287" s="196" t="s">
        <v>2237</v>
      </c>
      <c r="G1287" s="37"/>
      <c r="H1287" s="37"/>
      <c r="I1287" s="197"/>
      <c r="J1287" s="37"/>
      <c r="K1287" s="37"/>
      <c r="L1287" s="41"/>
      <c r="M1287" s="198"/>
      <c r="N1287" s="199"/>
      <c r="O1287" s="81"/>
      <c r="P1287" s="81"/>
      <c r="Q1287" s="81"/>
      <c r="R1287" s="81"/>
      <c r="S1287" s="81"/>
      <c r="T1287" s="82"/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T1287" s="14" t="s">
        <v>125</v>
      </c>
      <c r="AU1287" s="14" t="s">
        <v>72</v>
      </c>
    </row>
    <row r="1288" s="2" customFormat="1" ht="37.8" customHeight="1">
      <c r="A1288" s="35"/>
      <c r="B1288" s="36"/>
      <c r="C1288" s="182" t="s">
        <v>2239</v>
      </c>
      <c r="D1288" s="182" t="s">
        <v>118</v>
      </c>
      <c r="E1288" s="183" t="s">
        <v>2240</v>
      </c>
      <c r="F1288" s="184" t="s">
        <v>2241</v>
      </c>
      <c r="G1288" s="185" t="s">
        <v>128</v>
      </c>
      <c r="H1288" s="186">
        <v>1600</v>
      </c>
      <c r="I1288" s="187"/>
      <c r="J1288" s="188">
        <f>ROUND(I1288*H1288,2)</f>
        <v>0</v>
      </c>
      <c r="K1288" s="184" t="s">
        <v>122</v>
      </c>
      <c r="L1288" s="41"/>
      <c r="M1288" s="189" t="s">
        <v>19</v>
      </c>
      <c r="N1288" s="190" t="s">
        <v>43</v>
      </c>
      <c r="O1288" s="81"/>
      <c r="P1288" s="191">
        <f>O1288*H1288</f>
        <v>0</v>
      </c>
      <c r="Q1288" s="191">
        <v>0</v>
      </c>
      <c r="R1288" s="191">
        <f>Q1288*H1288</f>
        <v>0</v>
      </c>
      <c r="S1288" s="191">
        <v>0</v>
      </c>
      <c r="T1288" s="192">
        <f>S1288*H1288</f>
        <v>0</v>
      </c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R1288" s="193" t="s">
        <v>123</v>
      </c>
      <c r="AT1288" s="193" t="s">
        <v>118</v>
      </c>
      <c r="AU1288" s="193" t="s">
        <v>72</v>
      </c>
      <c r="AY1288" s="14" t="s">
        <v>124</v>
      </c>
      <c r="BE1288" s="194">
        <f>IF(N1288="základní",J1288,0)</f>
        <v>0</v>
      </c>
      <c r="BF1288" s="194">
        <f>IF(N1288="snížená",J1288,0)</f>
        <v>0</v>
      </c>
      <c r="BG1288" s="194">
        <f>IF(N1288="zákl. přenesená",J1288,0)</f>
        <v>0</v>
      </c>
      <c r="BH1288" s="194">
        <f>IF(N1288="sníž. přenesená",J1288,0)</f>
        <v>0</v>
      </c>
      <c r="BI1288" s="194">
        <f>IF(N1288="nulová",J1288,0)</f>
        <v>0</v>
      </c>
      <c r="BJ1288" s="14" t="s">
        <v>79</v>
      </c>
      <c r="BK1288" s="194">
        <f>ROUND(I1288*H1288,2)</f>
        <v>0</v>
      </c>
      <c r="BL1288" s="14" t="s">
        <v>123</v>
      </c>
      <c r="BM1288" s="193" t="s">
        <v>2242</v>
      </c>
    </row>
    <row r="1289" s="2" customFormat="1">
      <c r="A1289" s="35"/>
      <c r="B1289" s="36"/>
      <c r="C1289" s="37"/>
      <c r="D1289" s="195" t="s">
        <v>125</v>
      </c>
      <c r="E1289" s="37"/>
      <c r="F1289" s="196" t="s">
        <v>2241</v>
      </c>
      <c r="G1289" s="37"/>
      <c r="H1289" s="37"/>
      <c r="I1289" s="197"/>
      <c r="J1289" s="37"/>
      <c r="K1289" s="37"/>
      <c r="L1289" s="41"/>
      <c r="M1289" s="198"/>
      <c r="N1289" s="199"/>
      <c r="O1289" s="81"/>
      <c r="P1289" s="81"/>
      <c r="Q1289" s="81"/>
      <c r="R1289" s="81"/>
      <c r="S1289" s="81"/>
      <c r="T1289" s="82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T1289" s="14" t="s">
        <v>125</v>
      </c>
      <c r="AU1289" s="14" t="s">
        <v>72</v>
      </c>
    </row>
    <row r="1290" s="2" customFormat="1" ht="37.8" customHeight="1">
      <c r="A1290" s="35"/>
      <c r="B1290" s="36"/>
      <c r="C1290" s="182" t="s">
        <v>1182</v>
      </c>
      <c r="D1290" s="182" t="s">
        <v>118</v>
      </c>
      <c r="E1290" s="183" t="s">
        <v>2243</v>
      </c>
      <c r="F1290" s="184" t="s">
        <v>2244</v>
      </c>
      <c r="G1290" s="185" t="s">
        <v>128</v>
      </c>
      <c r="H1290" s="186">
        <v>500</v>
      </c>
      <c r="I1290" s="187"/>
      <c r="J1290" s="188">
        <f>ROUND(I1290*H1290,2)</f>
        <v>0</v>
      </c>
      <c r="K1290" s="184" t="s">
        <v>122</v>
      </c>
      <c r="L1290" s="41"/>
      <c r="M1290" s="189" t="s">
        <v>19</v>
      </c>
      <c r="N1290" s="190" t="s">
        <v>43</v>
      </c>
      <c r="O1290" s="81"/>
      <c r="P1290" s="191">
        <f>O1290*H1290</f>
        <v>0</v>
      </c>
      <c r="Q1290" s="191">
        <v>0</v>
      </c>
      <c r="R1290" s="191">
        <f>Q1290*H1290</f>
        <v>0</v>
      </c>
      <c r="S1290" s="191">
        <v>0</v>
      </c>
      <c r="T1290" s="192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193" t="s">
        <v>123</v>
      </c>
      <c r="AT1290" s="193" t="s">
        <v>118</v>
      </c>
      <c r="AU1290" s="193" t="s">
        <v>72</v>
      </c>
      <c r="AY1290" s="14" t="s">
        <v>124</v>
      </c>
      <c r="BE1290" s="194">
        <f>IF(N1290="základní",J1290,0)</f>
        <v>0</v>
      </c>
      <c r="BF1290" s="194">
        <f>IF(N1290="snížená",J1290,0)</f>
        <v>0</v>
      </c>
      <c r="BG1290" s="194">
        <f>IF(N1290="zákl. přenesená",J1290,0)</f>
        <v>0</v>
      </c>
      <c r="BH1290" s="194">
        <f>IF(N1290="sníž. přenesená",J1290,0)</f>
        <v>0</v>
      </c>
      <c r="BI1290" s="194">
        <f>IF(N1290="nulová",J1290,0)</f>
        <v>0</v>
      </c>
      <c r="BJ1290" s="14" t="s">
        <v>79</v>
      </c>
      <c r="BK1290" s="194">
        <f>ROUND(I1290*H1290,2)</f>
        <v>0</v>
      </c>
      <c r="BL1290" s="14" t="s">
        <v>123</v>
      </c>
      <c r="BM1290" s="193" t="s">
        <v>2245</v>
      </c>
    </row>
    <row r="1291" s="2" customFormat="1">
      <c r="A1291" s="35"/>
      <c r="B1291" s="36"/>
      <c r="C1291" s="37"/>
      <c r="D1291" s="195" t="s">
        <v>125</v>
      </c>
      <c r="E1291" s="37"/>
      <c r="F1291" s="196" t="s">
        <v>2244</v>
      </c>
      <c r="G1291" s="37"/>
      <c r="H1291" s="37"/>
      <c r="I1291" s="197"/>
      <c r="J1291" s="37"/>
      <c r="K1291" s="37"/>
      <c r="L1291" s="41"/>
      <c r="M1291" s="198"/>
      <c r="N1291" s="199"/>
      <c r="O1291" s="81"/>
      <c r="P1291" s="81"/>
      <c r="Q1291" s="81"/>
      <c r="R1291" s="81"/>
      <c r="S1291" s="81"/>
      <c r="T1291" s="82"/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T1291" s="14" t="s">
        <v>125</v>
      </c>
      <c r="AU1291" s="14" t="s">
        <v>72</v>
      </c>
    </row>
    <row r="1292" s="2" customFormat="1" ht="24.15" customHeight="1">
      <c r="A1292" s="35"/>
      <c r="B1292" s="36"/>
      <c r="C1292" s="182" t="s">
        <v>2246</v>
      </c>
      <c r="D1292" s="182" t="s">
        <v>118</v>
      </c>
      <c r="E1292" s="183" t="s">
        <v>2247</v>
      </c>
      <c r="F1292" s="184" t="s">
        <v>2248</v>
      </c>
      <c r="G1292" s="185" t="s">
        <v>128</v>
      </c>
      <c r="H1292" s="186">
        <v>1000</v>
      </c>
      <c r="I1292" s="187"/>
      <c r="J1292" s="188">
        <f>ROUND(I1292*H1292,2)</f>
        <v>0</v>
      </c>
      <c r="K1292" s="184" t="s">
        <v>122</v>
      </c>
      <c r="L1292" s="41"/>
      <c r="M1292" s="189" t="s">
        <v>19</v>
      </c>
      <c r="N1292" s="190" t="s">
        <v>43</v>
      </c>
      <c r="O1292" s="81"/>
      <c r="P1292" s="191">
        <f>O1292*H1292</f>
        <v>0</v>
      </c>
      <c r="Q1292" s="191">
        <v>0</v>
      </c>
      <c r="R1292" s="191">
        <f>Q1292*H1292</f>
        <v>0</v>
      </c>
      <c r="S1292" s="191">
        <v>0</v>
      </c>
      <c r="T1292" s="192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193" t="s">
        <v>123</v>
      </c>
      <c r="AT1292" s="193" t="s">
        <v>118</v>
      </c>
      <c r="AU1292" s="193" t="s">
        <v>72</v>
      </c>
      <c r="AY1292" s="14" t="s">
        <v>124</v>
      </c>
      <c r="BE1292" s="194">
        <f>IF(N1292="základní",J1292,0)</f>
        <v>0</v>
      </c>
      <c r="BF1292" s="194">
        <f>IF(N1292="snížená",J1292,0)</f>
        <v>0</v>
      </c>
      <c r="BG1292" s="194">
        <f>IF(N1292="zákl. přenesená",J1292,0)</f>
        <v>0</v>
      </c>
      <c r="BH1292" s="194">
        <f>IF(N1292="sníž. přenesená",J1292,0)</f>
        <v>0</v>
      </c>
      <c r="BI1292" s="194">
        <f>IF(N1292="nulová",J1292,0)</f>
        <v>0</v>
      </c>
      <c r="BJ1292" s="14" t="s">
        <v>79</v>
      </c>
      <c r="BK1292" s="194">
        <f>ROUND(I1292*H1292,2)</f>
        <v>0</v>
      </c>
      <c r="BL1292" s="14" t="s">
        <v>123</v>
      </c>
      <c r="BM1292" s="193" t="s">
        <v>2249</v>
      </c>
    </row>
    <row r="1293" s="2" customFormat="1">
      <c r="A1293" s="35"/>
      <c r="B1293" s="36"/>
      <c r="C1293" s="37"/>
      <c r="D1293" s="195" t="s">
        <v>125</v>
      </c>
      <c r="E1293" s="37"/>
      <c r="F1293" s="196" t="s">
        <v>2248</v>
      </c>
      <c r="G1293" s="37"/>
      <c r="H1293" s="37"/>
      <c r="I1293" s="197"/>
      <c r="J1293" s="37"/>
      <c r="K1293" s="37"/>
      <c r="L1293" s="41"/>
      <c r="M1293" s="198"/>
      <c r="N1293" s="199"/>
      <c r="O1293" s="81"/>
      <c r="P1293" s="81"/>
      <c r="Q1293" s="81"/>
      <c r="R1293" s="81"/>
      <c r="S1293" s="81"/>
      <c r="T1293" s="82"/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T1293" s="14" t="s">
        <v>125</v>
      </c>
      <c r="AU1293" s="14" t="s">
        <v>72</v>
      </c>
    </row>
    <row r="1294" s="2" customFormat="1" ht="24.15" customHeight="1">
      <c r="A1294" s="35"/>
      <c r="B1294" s="36"/>
      <c r="C1294" s="182" t="s">
        <v>1185</v>
      </c>
      <c r="D1294" s="182" t="s">
        <v>118</v>
      </c>
      <c r="E1294" s="183" t="s">
        <v>2250</v>
      </c>
      <c r="F1294" s="184" t="s">
        <v>2251</v>
      </c>
      <c r="G1294" s="185" t="s">
        <v>128</v>
      </c>
      <c r="H1294" s="186">
        <v>1000</v>
      </c>
      <c r="I1294" s="187"/>
      <c r="J1294" s="188">
        <f>ROUND(I1294*H1294,2)</f>
        <v>0</v>
      </c>
      <c r="K1294" s="184" t="s">
        <v>122</v>
      </c>
      <c r="L1294" s="41"/>
      <c r="M1294" s="189" t="s">
        <v>19</v>
      </c>
      <c r="N1294" s="190" t="s">
        <v>43</v>
      </c>
      <c r="O1294" s="81"/>
      <c r="P1294" s="191">
        <f>O1294*H1294</f>
        <v>0</v>
      </c>
      <c r="Q1294" s="191">
        <v>0</v>
      </c>
      <c r="R1294" s="191">
        <f>Q1294*H1294</f>
        <v>0</v>
      </c>
      <c r="S1294" s="191">
        <v>0</v>
      </c>
      <c r="T1294" s="192">
        <f>S1294*H1294</f>
        <v>0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193" t="s">
        <v>123</v>
      </c>
      <c r="AT1294" s="193" t="s">
        <v>118</v>
      </c>
      <c r="AU1294" s="193" t="s">
        <v>72</v>
      </c>
      <c r="AY1294" s="14" t="s">
        <v>124</v>
      </c>
      <c r="BE1294" s="194">
        <f>IF(N1294="základní",J1294,0)</f>
        <v>0</v>
      </c>
      <c r="BF1294" s="194">
        <f>IF(N1294="snížená",J1294,0)</f>
        <v>0</v>
      </c>
      <c r="BG1294" s="194">
        <f>IF(N1294="zákl. přenesená",J1294,0)</f>
        <v>0</v>
      </c>
      <c r="BH1294" s="194">
        <f>IF(N1294="sníž. přenesená",J1294,0)</f>
        <v>0</v>
      </c>
      <c r="BI1294" s="194">
        <f>IF(N1294="nulová",J1294,0)</f>
        <v>0</v>
      </c>
      <c r="BJ1294" s="14" t="s">
        <v>79</v>
      </c>
      <c r="BK1294" s="194">
        <f>ROUND(I1294*H1294,2)</f>
        <v>0</v>
      </c>
      <c r="BL1294" s="14" t="s">
        <v>123</v>
      </c>
      <c r="BM1294" s="193" t="s">
        <v>2252</v>
      </c>
    </row>
    <row r="1295" s="2" customFormat="1">
      <c r="A1295" s="35"/>
      <c r="B1295" s="36"/>
      <c r="C1295" s="37"/>
      <c r="D1295" s="195" t="s">
        <v>125</v>
      </c>
      <c r="E1295" s="37"/>
      <c r="F1295" s="196" t="s">
        <v>2251</v>
      </c>
      <c r="G1295" s="37"/>
      <c r="H1295" s="37"/>
      <c r="I1295" s="197"/>
      <c r="J1295" s="37"/>
      <c r="K1295" s="37"/>
      <c r="L1295" s="41"/>
      <c r="M1295" s="198"/>
      <c r="N1295" s="199"/>
      <c r="O1295" s="81"/>
      <c r="P1295" s="81"/>
      <c r="Q1295" s="81"/>
      <c r="R1295" s="81"/>
      <c r="S1295" s="81"/>
      <c r="T1295" s="82"/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T1295" s="14" t="s">
        <v>125</v>
      </c>
      <c r="AU1295" s="14" t="s">
        <v>72</v>
      </c>
    </row>
    <row r="1296" s="2" customFormat="1" ht="24.15" customHeight="1">
      <c r="A1296" s="35"/>
      <c r="B1296" s="36"/>
      <c r="C1296" s="182" t="s">
        <v>2253</v>
      </c>
      <c r="D1296" s="182" t="s">
        <v>118</v>
      </c>
      <c r="E1296" s="183" t="s">
        <v>2254</v>
      </c>
      <c r="F1296" s="184" t="s">
        <v>2255</v>
      </c>
      <c r="G1296" s="185" t="s">
        <v>128</v>
      </c>
      <c r="H1296" s="186">
        <v>1000</v>
      </c>
      <c r="I1296" s="187"/>
      <c r="J1296" s="188">
        <f>ROUND(I1296*H1296,2)</f>
        <v>0</v>
      </c>
      <c r="K1296" s="184" t="s">
        <v>122</v>
      </c>
      <c r="L1296" s="41"/>
      <c r="M1296" s="189" t="s">
        <v>19</v>
      </c>
      <c r="N1296" s="190" t="s">
        <v>43</v>
      </c>
      <c r="O1296" s="81"/>
      <c r="P1296" s="191">
        <f>O1296*H1296</f>
        <v>0</v>
      </c>
      <c r="Q1296" s="191">
        <v>0</v>
      </c>
      <c r="R1296" s="191">
        <f>Q1296*H1296</f>
        <v>0</v>
      </c>
      <c r="S1296" s="191">
        <v>0</v>
      </c>
      <c r="T1296" s="192">
        <f>S1296*H1296</f>
        <v>0</v>
      </c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R1296" s="193" t="s">
        <v>123</v>
      </c>
      <c r="AT1296" s="193" t="s">
        <v>118</v>
      </c>
      <c r="AU1296" s="193" t="s">
        <v>72</v>
      </c>
      <c r="AY1296" s="14" t="s">
        <v>124</v>
      </c>
      <c r="BE1296" s="194">
        <f>IF(N1296="základní",J1296,0)</f>
        <v>0</v>
      </c>
      <c r="BF1296" s="194">
        <f>IF(N1296="snížená",J1296,0)</f>
        <v>0</v>
      </c>
      <c r="BG1296" s="194">
        <f>IF(N1296="zákl. přenesená",J1296,0)</f>
        <v>0</v>
      </c>
      <c r="BH1296" s="194">
        <f>IF(N1296="sníž. přenesená",J1296,0)</f>
        <v>0</v>
      </c>
      <c r="BI1296" s="194">
        <f>IF(N1296="nulová",J1296,0)</f>
        <v>0</v>
      </c>
      <c r="BJ1296" s="14" t="s">
        <v>79</v>
      </c>
      <c r="BK1296" s="194">
        <f>ROUND(I1296*H1296,2)</f>
        <v>0</v>
      </c>
      <c r="BL1296" s="14" t="s">
        <v>123</v>
      </c>
      <c r="BM1296" s="193" t="s">
        <v>2256</v>
      </c>
    </row>
    <row r="1297" s="2" customFormat="1">
      <c r="A1297" s="35"/>
      <c r="B1297" s="36"/>
      <c r="C1297" s="37"/>
      <c r="D1297" s="195" t="s">
        <v>125</v>
      </c>
      <c r="E1297" s="37"/>
      <c r="F1297" s="196" t="s">
        <v>2255</v>
      </c>
      <c r="G1297" s="37"/>
      <c r="H1297" s="37"/>
      <c r="I1297" s="197"/>
      <c r="J1297" s="37"/>
      <c r="K1297" s="37"/>
      <c r="L1297" s="41"/>
      <c r="M1297" s="198"/>
      <c r="N1297" s="199"/>
      <c r="O1297" s="81"/>
      <c r="P1297" s="81"/>
      <c r="Q1297" s="81"/>
      <c r="R1297" s="81"/>
      <c r="S1297" s="81"/>
      <c r="T1297" s="82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T1297" s="14" t="s">
        <v>125</v>
      </c>
      <c r="AU1297" s="14" t="s">
        <v>72</v>
      </c>
    </row>
    <row r="1298" s="2" customFormat="1" ht="24.15" customHeight="1">
      <c r="A1298" s="35"/>
      <c r="B1298" s="36"/>
      <c r="C1298" s="182" t="s">
        <v>1189</v>
      </c>
      <c r="D1298" s="182" t="s">
        <v>118</v>
      </c>
      <c r="E1298" s="183" t="s">
        <v>2257</v>
      </c>
      <c r="F1298" s="184" t="s">
        <v>2258</v>
      </c>
      <c r="G1298" s="185" t="s">
        <v>128</v>
      </c>
      <c r="H1298" s="186">
        <v>1000</v>
      </c>
      <c r="I1298" s="187"/>
      <c r="J1298" s="188">
        <f>ROUND(I1298*H1298,2)</f>
        <v>0</v>
      </c>
      <c r="K1298" s="184" t="s">
        <v>122</v>
      </c>
      <c r="L1298" s="41"/>
      <c r="M1298" s="189" t="s">
        <v>19</v>
      </c>
      <c r="N1298" s="190" t="s">
        <v>43</v>
      </c>
      <c r="O1298" s="81"/>
      <c r="P1298" s="191">
        <f>O1298*H1298</f>
        <v>0</v>
      </c>
      <c r="Q1298" s="191">
        <v>0</v>
      </c>
      <c r="R1298" s="191">
        <f>Q1298*H1298</f>
        <v>0</v>
      </c>
      <c r="S1298" s="191">
        <v>0</v>
      </c>
      <c r="T1298" s="192">
        <f>S1298*H1298</f>
        <v>0</v>
      </c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R1298" s="193" t="s">
        <v>123</v>
      </c>
      <c r="AT1298" s="193" t="s">
        <v>118</v>
      </c>
      <c r="AU1298" s="193" t="s">
        <v>72</v>
      </c>
      <c r="AY1298" s="14" t="s">
        <v>124</v>
      </c>
      <c r="BE1298" s="194">
        <f>IF(N1298="základní",J1298,0)</f>
        <v>0</v>
      </c>
      <c r="BF1298" s="194">
        <f>IF(N1298="snížená",J1298,0)</f>
        <v>0</v>
      </c>
      <c r="BG1298" s="194">
        <f>IF(N1298="zákl. přenesená",J1298,0)</f>
        <v>0</v>
      </c>
      <c r="BH1298" s="194">
        <f>IF(N1298="sníž. přenesená",J1298,0)</f>
        <v>0</v>
      </c>
      <c r="BI1298" s="194">
        <f>IF(N1298="nulová",J1298,0)</f>
        <v>0</v>
      </c>
      <c r="BJ1298" s="14" t="s">
        <v>79</v>
      </c>
      <c r="BK1298" s="194">
        <f>ROUND(I1298*H1298,2)</f>
        <v>0</v>
      </c>
      <c r="BL1298" s="14" t="s">
        <v>123</v>
      </c>
      <c r="BM1298" s="193" t="s">
        <v>2259</v>
      </c>
    </row>
    <row r="1299" s="2" customFormat="1">
      <c r="A1299" s="35"/>
      <c r="B1299" s="36"/>
      <c r="C1299" s="37"/>
      <c r="D1299" s="195" t="s">
        <v>125</v>
      </c>
      <c r="E1299" s="37"/>
      <c r="F1299" s="196" t="s">
        <v>2258</v>
      </c>
      <c r="G1299" s="37"/>
      <c r="H1299" s="37"/>
      <c r="I1299" s="197"/>
      <c r="J1299" s="37"/>
      <c r="K1299" s="37"/>
      <c r="L1299" s="41"/>
      <c r="M1299" s="198"/>
      <c r="N1299" s="199"/>
      <c r="O1299" s="81"/>
      <c r="P1299" s="81"/>
      <c r="Q1299" s="81"/>
      <c r="R1299" s="81"/>
      <c r="S1299" s="81"/>
      <c r="T1299" s="82"/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T1299" s="14" t="s">
        <v>125</v>
      </c>
      <c r="AU1299" s="14" t="s">
        <v>72</v>
      </c>
    </row>
    <row r="1300" s="2" customFormat="1" ht="24.15" customHeight="1">
      <c r="A1300" s="35"/>
      <c r="B1300" s="36"/>
      <c r="C1300" s="182" t="s">
        <v>2260</v>
      </c>
      <c r="D1300" s="182" t="s">
        <v>118</v>
      </c>
      <c r="E1300" s="183" t="s">
        <v>2261</v>
      </c>
      <c r="F1300" s="184" t="s">
        <v>2262</v>
      </c>
      <c r="G1300" s="185" t="s">
        <v>128</v>
      </c>
      <c r="H1300" s="186">
        <v>200</v>
      </c>
      <c r="I1300" s="187"/>
      <c r="J1300" s="188">
        <f>ROUND(I1300*H1300,2)</f>
        <v>0</v>
      </c>
      <c r="K1300" s="184" t="s">
        <v>122</v>
      </c>
      <c r="L1300" s="41"/>
      <c r="M1300" s="189" t="s">
        <v>19</v>
      </c>
      <c r="N1300" s="190" t="s">
        <v>43</v>
      </c>
      <c r="O1300" s="81"/>
      <c r="P1300" s="191">
        <f>O1300*H1300</f>
        <v>0</v>
      </c>
      <c r="Q1300" s="191">
        <v>0</v>
      </c>
      <c r="R1300" s="191">
        <f>Q1300*H1300</f>
        <v>0</v>
      </c>
      <c r="S1300" s="191">
        <v>0</v>
      </c>
      <c r="T1300" s="192">
        <f>S1300*H1300</f>
        <v>0</v>
      </c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R1300" s="193" t="s">
        <v>123</v>
      </c>
      <c r="AT1300" s="193" t="s">
        <v>118</v>
      </c>
      <c r="AU1300" s="193" t="s">
        <v>72</v>
      </c>
      <c r="AY1300" s="14" t="s">
        <v>124</v>
      </c>
      <c r="BE1300" s="194">
        <f>IF(N1300="základní",J1300,0)</f>
        <v>0</v>
      </c>
      <c r="BF1300" s="194">
        <f>IF(N1300="snížená",J1300,0)</f>
        <v>0</v>
      </c>
      <c r="BG1300" s="194">
        <f>IF(N1300="zákl. přenesená",J1300,0)</f>
        <v>0</v>
      </c>
      <c r="BH1300" s="194">
        <f>IF(N1300="sníž. přenesená",J1300,0)</f>
        <v>0</v>
      </c>
      <c r="BI1300" s="194">
        <f>IF(N1300="nulová",J1300,0)</f>
        <v>0</v>
      </c>
      <c r="BJ1300" s="14" t="s">
        <v>79</v>
      </c>
      <c r="BK1300" s="194">
        <f>ROUND(I1300*H1300,2)</f>
        <v>0</v>
      </c>
      <c r="BL1300" s="14" t="s">
        <v>123</v>
      </c>
      <c r="BM1300" s="193" t="s">
        <v>2263</v>
      </c>
    </row>
    <row r="1301" s="2" customFormat="1">
      <c r="A1301" s="35"/>
      <c r="B1301" s="36"/>
      <c r="C1301" s="37"/>
      <c r="D1301" s="195" t="s">
        <v>125</v>
      </c>
      <c r="E1301" s="37"/>
      <c r="F1301" s="196" t="s">
        <v>2262</v>
      </c>
      <c r="G1301" s="37"/>
      <c r="H1301" s="37"/>
      <c r="I1301" s="197"/>
      <c r="J1301" s="37"/>
      <c r="K1301" s="37"/>
      <c r="L1301" s="41"/>
      <c r="M1301" s="198"/>
      <c r="N1301" s="199"/>
      <c r="O1301" s="81"/>
      <c r="P1301" s="81"/>
      <c r="Q1301" s="81"/>
      <c r="R1301" s="81"/>
      <c r="S1301" s="81"/>
      <c r="T1301" s="82"/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T1301" s="14" t="s">
        <v>125</v>
      </c>
      <c r="AU1301" s="14" t="s">
        <v>72</v>
      </c>
    </row>
    <row r="1302" s="2" customFormat="1" ht="24.15" customHeight="1">
      <c r="A1302" s="35"/>
      <c r="B1302" s="36"/>
      <c r="C1302" s="182" t="s">
        <v>1192</v>
      </c>
      <c r="D1302" s="182" t="s">
        <v>118</v>
      </c>
      <c r="E1302" s="183" t="s">
        <v>2264</v>
      </c>
      <c r="F1302" s="184" t="s">
        <v>2265</v>
      </c>
      <c r="G1302" s="185" t="s">
        <v>128</v>
      </c>
      <c r="H1302" s="186">
        <v>100</v>
      </c>
      <c r="I1302" s="187"/>
      <c r="J1302" s="188">
        <f>ROUND(I1302*H1302,2)</f>
        <v>0</v>
      </c>
      <c r="K1302" s="184" t="s">
        <v>122</v>
      </c>
      <c r="L1302" s="41"/>
      <c r="M1302" s="189" t="s">
        <v>19</v>
      </c>
      <c r="N1302" s="190" t="s">
        <v>43</v>
      </c>
      <c r="O1302" s="81"/>
      <c r="P1302" s="191">
        <f>O1302*H1302</f>
        <v>0</v>
      </c>
      <c r="Q1302" s="191">
        <v>0</v>
      </c>
      <c r="R1302" s="191">
        <f>Q1302*H1302</f>
        <v>0</v>
      </c>
      <c r="S1302" s="191">
        <v>0</v>
      </c>
      <c r="T1302" s="192">
        <f>S1302*H1302</f>
        <v>0</v>
      </c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R1302" s="193" t="s">
        <v>123</v>
      </c>
      <c r="AT1302" s="193" t="s">
        <v>118</v>
      </c>
      <c r="AU1302" s="193" t="s">
        <v>72</v>
      </c>
      <c r="AY1302" s="14" t="s">
        <v>124</v>
      </c>
      <c r="BE1302" s="194">
        <f>IF(N1302="základní",J1302,0)</f>
        <v>0</v>
      </c>
      <c r="BF1302" s="194">
        <f>IF(N1302="snížená",J1302,0)</f>
        <v>0</v>
      </c>
      <c r="BG1302" s="194">
        <f>IF(N1302="zákl. přenesená",J1302,0)</f>
        <v>0</v>
      </c>
      <c r="BH1302" s="194">
        <f>IF(N1302="sníž. přenesená",J1302,0)</f>
        <v>0</v>
      </c>
      <c r="BI1302" s="194">
        <f>IF(N1302="nulová",J1302,0)</f>
        <v>0</v>
      </c>
      <c r="BJ1302" s="14" t="s">
        <v>79</v>
      </c>
      <c r="BK1302" s="194">
        <f>ROUND(I1302*H1302,2)</f>
        <v>0</v>
      </c>
      <c r="BL1302" s="14" t="s">
        <v>123</v>
      </c>
      <c r="BM1302" s="193" t="s">
        <v>2266</v>
      </c>
    </row>
    <row r="1303" s="2" customFormat="1">
      <c r="A1303" s="35"/>
      <c r="B1303" s="36"/>
      <c r="C1303" s="37"/>
      <c r="D1303" s="195" t="s">
        <v>125</v>
      </c>
      <c r="E1303" s="37"/>
      <c r="F1303" s="196" t="s">
        <v>2265</v>
      </c>
      <c r="G1303" s="37"/>
      <c r="H1303" s="37"/>
      <c r="I1303" s="197"/>
      <c r="J1303" s="37"/>
      <c r="K1303" s="37"/>
      <c r="L1303" s="41"/>
      <c r="M1303" s="198"/>
      <c r="N1303" s="199"/>
      <c r="O1303" s="81"/>
      <c r="P1303" s="81"/>
      <c r="Q1303" s="81"/>
      <c r="R1303" s="81"/>
      <c r="S1303" s="81"/>
      <c r="T1303" s="82"/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T1303" s="14" t="s">
        <v>125</v>
      </c>
      <c r="AU1303" s="14" t="s">
        <v>72</v>
      </c>
    </row>
    <row r="1304" s="2" customFormat="1" ht="24.15" customHeight="1">
      <c r="A1304" s="35"/>
      <c r="B1304" s="36"/>
      <c r="C1304" s="182" t="s">
        <v>2267</v>
      </c>
      <c r="D1304" s="182" t="s">
        <v>118</v>
      </c>
      <c r="E1304" s="183" t="s">
        <v>2268</v>
      </c>
      <c r="F1304" s="184" t="s">
        <v>2269</v>
      </c>
      <c r="G1304" s="185" t="s">
        <v>128</v>
      </c>
      <c r="H1304" s="186">
        <v>200</v>
      </c>
      <c r="I1304" s="187"/>
      <c r="J1304" s="188">
        <f>ROUND(I1304*H1304,2)</f>
        <v>0</v>
      </c>
      <c r="K1304" s="184" t="s">
        <v>122</v>
      </c>
      <c r="L1304" s="41"/>
      <c r="M1304" s="189" t="s">
        <v>19</v>
      </c>
      <c r="N1304" s="190" t="s">
        <v>43</v>
      </c>
      <c r="O1304" s="81"/>
      <c r="P1304" s="191">
        <f>O1304*H1304</f>
        <v>0</v>
      </c>
      <c r="Q1304" s="191">
        <v>0</v>
      </c>
      <c r="R1304" s="191">
        <f>Q1304*H1304</f>
        <v>0</v>
      </c>
      <c r="S1304" s="191">
        <v>0</v>
      </c>
      <c r="T1304" s="192">
        <f>S1304*H1304</f>
        <v>0</v>
      </c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R1304" s="193" t="s">
        <v>123</v>
      </c>
      <c r="AT1304" s="193" t="s">
        <v>118</v>
      </c>
      <c r="AU1304" s="193" t="s">
        <v>72</v>
      </c>
      <c r="AY1304" s="14" t="s">
        <v>124</v>
      </c>
      <c r="BE1304" s="194">
        <f>IF(N1304="základní",J1304,0)</f>
        <v>0</v>
      </c>
      <c r="BF1304" s="194">
        <f>IF(N1304="snížená",J1304,0)</f>
        <v>0</v>
      </c>
      <c r="BG1304" s="194">
        <f>IF(N1304="zákl. přenesená",J1304,0)</f>
        <v>0</v>
      </c>
      <c r="BH1304" s="194">
        <f>IF(N1304="sníž. přenesená",J1304,0)</f>
        <v>0</v>
      </c>
      <c r="BI1304" s="194">
        <f>IF(N1304="nulová",J1304,0)</f>
        <v>0</v>
      </c>
      <c r="BJ1304" s="14" t="s">
        <v>79</v>
      </c>
      <c r="BK1304" s="194">
        <f>ROUND(I1304*H1304,2)</f>
        <v>0</v>
      </c>
      <c r="BL1304" s="14" t="s">
        <v>123</v>
      </c>
      <c r="BM1304" s="193" t="s">
        <v>2270</v>
      </c>
    </row>
    <row r="1305" s="2" customFormat="1">
      <c r="A1305" s="35"/>
      <c r="B1305" s="36"/>
      <c r="C1305" s="37"/>
      <c r="D1305" s="195" t="s">
        <v>125</v>
      </c>
      <c r="E1305" s="37"/>
      <c r="F1305" s="196" t="s">
        <v>2269</v>
      </c>
      <c r="G1305" s="37"/>
      <c r="H1305" s="37"/>
      <c r="I1305" s="197"/>
      <c r="J1305" s="37"/>
      <c r="K1305" s="37"/>
      <c r="L1305" s="41"/>
      <c r="M1305" s="198"/>
      <c r="N1305" s="199"/>
      <c r="O1305" s="81"/>
      <c r="P1305" s="81"/>
      <c r="Q1305" s="81"/>
      <c r="R1305" s="81"/>
      <c r="S1305" s="81"/>
      <c r="T1305" s="82"/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T1305" s="14" t="s">
        <v>125</v>
      </c>
      <c r="AU1305" s="14" t="s">
        <v>72</v>
      </c>
    </row>
    <row r="1306" s="2" customFormat="1" ht="24.15" customHeight="1">
      <c r="A1306" s="35"/>
      <c r="B1306" s="36"/>
      <c r="C1306" s="182" t="s">
        <v>1196</v>
      </c>
      <c r="D1306" s="182" t="s">
        <v>118</v>
      </c>
      <c r="E1306" s="183" t="s">
        <v>2271</v>
      </c>
      <c r="F1306" s="184" t="s">
        <v>2272</v>
      </c>
      <c r="G1306" s="185" t="s">
        <v>128</v>
      </c>
      <c r="H1306" s="186">
        <v>100</v>
      </c>
      <c r="I1306" s="187"/>
      <c r="J1306" s="188">
        <f>ROUND(I1306*H1306,2)</f>
        <v>0</v>
      </c>
      <c r="K1306" s="184" t="s">
        <v>122</v>
      </c>
      <c r="L1306" s="41"/>
      <c r="M1306" s="189" t="s">
        <v>19</v>
      </c>
      <c r="N1306" s="190" t="s">
        <v>43</v>
      </c>
      <c r="O1306" s="81"/>
      <c r="P1306" s="191">
        <f>O1306*H1306</f>
        <v>0</v>
      </c>
      <c r="Q1306" s="191">
        <v>0</v>
      </c>
      <c r="R1306" s="191">
        <f>Q1306*H1306</f>
        <v>0</v>
      </c>
      <c r="S1306" s="191">
        <v>0</v>
      </c>
      <c r="T1306" s="192">
        <f>S1306*H1306</f>
        <v>0</v>
      </c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R1306" s="193" t="s">
        <v>123</v>
      </c>
      <c r="AT1306" s="193" t="s">
        <v>118</v>
      </c>
      <c r="AU1306" s="193" t="s">
        <v>72</v>
      </c>
      <c r="AY1306" s="14" t="s">
        <v>124</v>
      </c>
      <c r="BE1306" s="194">
        <f>IF(N1306="základní",J1306,0)</f>
        <v>0</v>
      </c>
      <c r="BF1306" s="194">
        <f>IF(N1306="snížená",J1306,0)</f>
        <v>0</v>
      </c>
      <c r="BG1306" s="194">
        <f>IF(N1306="zákl. přenesená",J1306,0)</f>
        <v>0</v>
      </c>
      <c r="BH1306" s="194">
        <f>IF(N1306="sníž. přenesená",J1306,0)</f>
        <v>0</v>
      </c>
      <c r="BI1306" s="194">
        <f>IF(N1306="nulová",J1306,0)</f>
        <v>0</v>
      </c>
      <c r="BJ1306" s="14" t="s">
        <v>79</v>
      </c>
      <c r="BK1306" s="194">
        <f>ROUND(I1306*H1306,2)</f>
        <v>0</v>
      </c>
      <c r="BL1306" s="14" t="s">
        <v>123</v>
      </c>
      <c r="BM1306" s="193" t="s">
        <v>2273</v>
      </c>
    </row>
    <row r="1307" s="2" customFormat="1">
      <c r="A1307" s="35"/>
      <c r="B1307" s="36"/>
      <c r="C1307" s="37"/>
      <c r="D1307" s="195" t="s">
        <v>125</v>
      </c>
      <c r="E1307" s="37"/>
      <c r="F1307" s="196" t="s">
        <v>2272</v>
      </c>
      <c r="G1307" s="37"/>
      <c r="H1307" s="37"/>
      <c r="I1307" s="197"/>
      <c r="J1307" s="37"/>
      <c r="K1307" s="37"/>
      <c r="L1307" s="41"/>
      <c r="M1307" s="198"/>
      <c r="N1307" s="199"/>
      <c r="O1307" s="81"/>
      <c r="P1307" s="81"/>
      <c r="Q1307" s="81"/>
      <c r="R1307" s="81"/>
      <c r="S1307" s="81"/>
      <c r="T1307" s="82"/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T1307" s="14" t="s">
        <v>125</v>
      </c>
      <c r="AU1307" s="14" t="s">
        <v>72</v>
      </c>
    </row>
    <row r="1308" s="2" customFormat="1" ht="21.75" customHeight="1">
      <c r="A1308" s="35"/>
      <c r="B1308" s="36"/>
      <c r="C1308" s="182" t="s">
        <v>2274</v>
      </c>
      <c r="D1308" s="182" t="s">
        <v>118</v>
      </c>
      <c r="E1308" s="183" t="s">
        <v>2275</v>
      </c>
      <c r="F1308" s="184" t="s">
        <v>2276</v>
      </c>
      <c r="G1308" s="185" t="s">
        <v>128</v>
      </c>
      <c r="H1308" s="186">
        <v>100</v>
      </c>
      <c r="I1308" s="187"/>
      <c r="J1308" s="188">
        <f>ROUND(I1308*H1308,2)</f>
        <v>0</v>
      </c>
      <c r="K1308" s="184" t="s">
        <v>122</v>
      </c>
      <c r="L1308" s="41"/>
      <c r="M1308" s="189" t="s">
        <v>19</v>
      </c>
      <c r="N1308" s="190" t="s">
        <v>43</v>
      </c>
      <c r="O1308" s="81"/>
      <c r="P1308" s="191">
        <f>O1308*H1308</f>
        <v>0</v>
      </c>
      <c r="Q1308" s="191">
        <v>0</v>
      </c>
      <c r="R1308" s="191">
        <f>Q1308*H1308</f>
        <v>0</v>
      </c>
      <c r="S1308" s="191">
        <v>0</v>
      </c>
      <c r="T1308" s="192">
        <f>S1308*H1308</f>
        <v>0</v>
      </c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R1308" s="193" t="s">
        <v>123</v>
      </c>
      <c r="AT1308" s="193" t="s">
        <v>118</v>
      </c>
      <c r="AU1308" s="193" t="s">
        <v>72</v>
      </c>
      <c r="AY1308" s="14" t="s">
        <v>124</v>
      </c>
      <c r="BE1308" s="194">
        <f>IF(N1308="základní",J1308,0)</f>
        <v>0</v>
      </c>
      <c r="BF1308" s="194">
        <f>IF(N1308="snížená",J1308,0)</f>
        <v>0</v>
      </c>
      <c r="BG1308" s="194">
        <f>IF(N1308="zákl. přenesená",J1308,0)</f>
        <v>0</v>
      </c>
      <c r="BH1308" s="194">
        <f>IF(N1308="sníž. přenesená",J1308,0)</f>
        <v>0</v>
      </c>
      <c r="BI1308" s="194">
        <f>IF(N1308="nulová",J1308,0)</f>
        <v>0</v>
      </c>
      <c r="BJ1308" s="14" t="s">
        <v>79</v>
      </c>
      <c r="BK1308" s="194">
        <f>ROUND(I1308*H1308,2)</f>
        <v>0</v>
      </c>
      <c r="BL1308" s="14" t="s">
        <v>123</v>
      </c>
      <c r="BM1308" s="193" t="s">
        <v>2277</v>
      </c>
    </row>
    <row r="1309" s="2" customFormat="1">
      <c r="A1309" s="35"/>
      <c r="B1309" s="36"/>
      <c r="C1309" s="37"/>
      <c r="D1309" s="195" t="s">
        <v>125</v>
      </c>
      <c r="E1309" s="37"/>
      <c r="F1309" s="196" t="s">
        <v>2276</v>
      </c>
      <c r="G1309" s="37"/>
      <c r="H1309" s="37"/>
      <c r="I1309" s="197"/>
      <c r="J1309" s="37"/>
      <c r="K1309" s="37"/>
      <c r="L1309" s="41"/>
      <c r="M1309" s="198"/>
      <c r="N1309" s="199"/>
      <c r="O1309" s="81"/>
      <c r="P1309" s="81"/>
      <c r="Q1309" s="81"/>
      <c r="R1309" s="81"/>
      <c r="S1309" s="81"/>
      <c r="T1309" s="82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T1309" s="14" t="s">
        <v>125</v>
      </c>
      <c r="AU1309" s="14" t="s">
        <v>72</v>
      </c>
    </row>
    <row r="1310" s="2" customFormat="1" ht="24.15" customHeight="1">
      <c r="A1310" s="35"/>
      <c r="B1310" s="36"/>
      <c r="C1310" s="182" t="s">
        <v>1199</v>
      </c>
      <c r="D1310" s="182" t="s">
        <v>118</v>
      </c>
      <c r="E1310" s="183" t="s">
        <v>2278</v>
      </c>
      <c r="F1310" s="184" t="s">
        <v>2279</v>
      </c>
      <c r="G1310" s="185" t="s">
        <v>128</v>
      </c>
      <c r="H1310" s="186">
        <v>200</v>
      </c>
      <c r="I1310" s="187"/>
      <c r="J1310" s="188">
        <f>ROUND(I1310*H1310,2)</f>
        <v>0</v>
      </c>
      <c r="K1310" s="184" t="s">
        <v>122</v>
      </c>
      <c r="L1310" s="41"/>
      <c r="M1310" s="189" t="s">
        <v>19</v>
      </c>
      <c r="N1310" s="190" t="s">
        <v>43</v>
      </c>
      <c r="O1310" s="81"/>
      <c r="P1310" s="191">
        <f>O1310*H1310</f>
        <v>0</v>
      </c>
      <c r="Q1310" s="191">
        <v>0</v>
      </c>
      <c r="R1310" s="191">
        <f>Q1310*H1310</f>
        <v>0</v>
      </c>
      <c r="S1310" s="191">
        <v>0</v>
      </c>
      <c r="T1310" s="192">
        <f>S1310*H1310</f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193" t="s">
        <v>123</v>
      </c>
      <c r="AT1310" s="193" t="s">
        <v>118</v>
      </c>
      <c r="AU1310" s="193" t="s">
        <v>72</v>
      </c>
      <c r="AY1310" s="14" t="s">
        <v>124</v>
      </c>
      <c r="BE1310" s="194">
        <f>IF(N1310="základní",J1310,0)</f>
        <v>0</v>
      </c>
      <c r="BF1310" s="194">
        <f>IF(N1310="snížená",J1310,0)</f>
        <v>0</v>
      </c>
      <c r="BG1310" s="194">
        <f>IF(N1310="zákl. přenesená",J1310,0)</f>
        <v>0</v>
      </c>
      <c r="BH1310" s="194">
        <f>IF(N1310="sníž. přenesená",J1310,0)</f>
        <v>0</v>
      </c>
      <c r="BI1310" s="194">
        <f>IF(N1310="nulová",J1310,0)</f>
        <v>0</v>
      </c>
      <c r="BJ1310" s="14" t="s">
        <v>79</v>
      </c>
      <c r="BK1310" s="194">
        <f>ROUND(I1310*H1310,2)</f>
        <v>0</v>
      </c>
      <c r="BL1310" s="14" t="s">
        <v>123</v>
      </c>
      <c r="BM1310" s="193" t="s">
        <v>2280</v>
      </c>
    </row>
    <row r="1311" s="2" customFormat="1">
      <c r="A1311" s="35"/>
      <c r="B1311" s="36"/>
      <c r="C1311" s="37"/>
      <c r="D1311" s="195" t="s">
        <v>125</v>
      </c>
      <c r="E1311" s="37"/>
      <c r="F1311" s="196" t="s">
        <v>2279</v>
      </c>
      <c r="G1311" s="37"/>
      <c r="H1311" s="37"/>
      <c r="I1311" s="197"/>
      <c r="J1311" s="37"/>
      <c r="K1311" s="37"/>
      <c r="L1311" s="41"/>
      <c r="M1311" s="198"/>
      <c r="N1311" s="199"/>
      <c r="O1311" s="81"/>
      <c r="P1311" s="81"/>
      <c r="Q1311" s="81"/>
      <c r="R1311" s="81"/>
      <c r="S1311" s="81"/>
      <c r="T1311" s="82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T1311" s="14" t="s">
        <v>125</v>
      </c>
      <c r="AU1311" s="14" t="s">
        <v>72</v>
      </c>
    </row>
    <row r="1312" s="2" customFormat="1" ht="24.15" customHeight="1">
      <c r="A1312" s="35"/>
      <c r="B1312" s="36"/>
      <c r="C1312" s="182" t="s">
        <v>2281</v>
      </c>
      <c r="D1312" s="182" t="s">
        <v>118</v>
      </c>
      <c r="E1312" s="183" t="s">
        <v>2282</v>
      </c>
      <c r="F1312" s="184" t="s">
        <v>2283</v>
      </c>
      <c r="G1312" s="185" t="s">
        <v>128</v>
      </c>
      <c r="H1312" s="186">
        <v>100</v>
      </c>
      <c r="I1312" s="187"/>
      <c r="J1312" s="188">
        <f>ROUND(I1312*H1312,2)</f>
        <v>0</v>
      </c>
      <c r="K1312" s="184" t="s">
        <v>122</v>
      </c>
      <c r="L1312" s="41"/>
      <c r="M1312" s="189" t="s">
        <v>19</v>
      </c>
      <c r="N1312" s="190" t="s">
        <v>43</v>
      </c>
      <c r="O1312" s="81"/>
      <c r="P1312" s="191">
        <f>O1312*H1312</f>
        <v>0</v>
      </c>
      <c r="Q1312" s="191">
        <v>0</v>
      </c>
      <c r="R1312" s="191">
        <f>Q1312*H1312</f>
        <v>0</v>
      </c>
      <c r="S1312" s="191">
        <v>0</v>
      </c>
      <c r="T1312" s="192">
        <f>S1312*H1312</f>
        <v>0</v>
      </c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R1312" s="193" t="s">
        <v>123</v>
      </c>
      <c r="AT1312" s="193" t="s">
        <v>118</v>
      </c>
      <c r="AU1312" s="193" t="s">
        <v>72</v>
      </c>
      <c r="AY1312" s="14" t="s">
        <v>124</v>
      </c>
      <c r="BE1312" s="194">
        <f>IF(N1312="základní",J1312,0)</f>
        <v>0</v>
      </c>
      <c r="BF1312" s="194">
        <f>IF(N1312="snížená",J1312,0)</f>
        <v>0</v>
      </c>
      <c r="BG1312" s="194">
        <f>IF(N1312="zákl. přenesená",J1312,0)</f>
        <v>0</v>
      </c>
      <c r="BH1312" s="194">
        <f>IF(N1312="sníž. přenesená",J1312,0)</f>
        <v>0</v>
      </c>
      <c r="BI1312" s="194">
        <f>IF(N1312="nulová",J1312,0)</f>
        <v>0</v>
      </c>
      <c r="BJ1312" s="14" t="s">
        <v>79</v>
      </c>
      <c r="BK1312" s="194">
        <f>ROUND(I1312*H1312,2)</f>
        <v>0</v>
      </c>
      <c r="BL1312" s="14" t="s">
        <v>123</v>
      </c>
      <c r="BM1312" s="193" t="s">
        <v>2284</v>
      </c>
    </row>
    <row r="1313" s="2" customFormat="1">
      <c r="A1313" s="35"/>
      <c r="B1313" s="36"/>
      <c r="C1313" s="37"/>
      <c r="D1313" s="195" t="s">
        <v>125</v>
      </c>
      <c r="E1313" s="37"/>
      <c r="F1313" s="196" t="s">
        <v>2283</v>
      </c>
      <c r="G1313" s="37"/>
      <c r="H1313" s="37"/>
      <c r="I1313" s="197"/>
      <c r="J1313" s="37"/>
      <c r="K1313" s="37"/>
      <c r="L1313" s="41"/>
      <c r="M1313" s="198"/>
      <c r="N1313" s="199"/>
      <c r="O1313" s="81"/>
      <c r="P1313" s="81"/>
      <c r="Q1313" s="81"/>
      <c r="R1313" s="81"/>
      <c r="S1313" s="81"/>
      <c r="T1313" s="82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T1313" s="14" t="s">
        <v>125</v>
      </c>
      <c r="AU1313" s="14" t="s">
        <v>72</v>
      </c>
    </row>
    <row r="1314" s="2" customFormat="1" ht="24.15" customHeight="1">
      <c r="A1314" s="35"/>
      <c r="B1314" s="36"/>
      <c r="C1314" s="182" t="s">
        <v>1203</v>
      </c>
      <c r="D1314" s="182" t="s">
        <v>118</v>
      </c>
      <c r="E1314" s="183" t="s">
        <v>2285</v>
      </c>
      <c r="F1314" s="184" t="s">
        <v>2286</v>
      </c>
      <c r="G1314" s="185" t="s">
        <v>128</v>
      </c>
      <c r="H1314" s="186">
        <v>200</v>
      </c>
      <c r="I1314" s="187"/>
      <c r="J1314" s="188">
        <f>ROUND(I1314*H1314,2)</f>
        <v>0</v>
      </c>
      <c r="K1314" s="184" t="s">
        <v>122</v>
      </c>
      <c r="L1314" s="41"/>
      <c r="M1314" s="189" t="s">
        <v>19</v>
      </c>
      <c r="N1314" s="190" t="s">
        <v>43</v>
      </c>
      <c r="O1314" s="81"/>
      <c r="P1314" s="191">
        <f>O1314*H1314</f>
        <v>0</v>
      </c>
      <c r="Q1314" s="191">
        <v>0</v>
      </c>
      <c r="R1314" s="191">
        <f>Q1314*H1314</f>
        <v>0</v>
      </c>
      <c r="S1314" s="191">
        <v>0</v>
      </c>
      <c r="T1314" s="192">
        <f>S1314*H1314</f>
        <v>0</v>
      </c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R1314" s="193" t="s">
        <v>123</v>
      </c>
      <c r="AT1314" s="193" t="s">
        <v>118</v>
      </c>
      <c r="AU1314" s="193" t="s">
        <v>72</v>
      </c>
      <c r="AY1314" s="14" t="s">
        <v>124</v>
      </c>
      <c r="BE1314" s="194">
        <f>IF(N1314="základní",J1314,0)</f>
        <v>0</v>
      </c>
      <c r="BF1314" s="194">
        <f>IF(N1314="snížená",J1314,0)</f>
        <v>0</v>
      </c>
      <c r="BG1314" s="194">
        <f>IF(N1314="zákl. přenesená",J1314,0)</f>
        <v>0</v>
      </c>
      <c r="BH1314" s="194">
        <f>IF(N1314="sníž. přenesená",J1314,0)</f>
        <v>0</v>
      </c>
      <c r="BI1314" s="194">
        <f>IF(N1314="nulová",J1314,0)</f>
        <v>0</v>
      </c>
      <c r="BJ1314" s="14" t="s">
        <v>79</v>
      </c>
      <c r="BK1314" s="194">
        <f>ROUND(I1314*H1314,2)</f>
        <v>0</v>
      </c>
      <c r="BL1314" s="14" t="s">
        <v>123</v>
      </c>
      <c r="BM1314" s="193" t="s">
        <v>2287</v>
      </c>
    </row>
    <row r="1315" s="2" customFormat="1">
      <c r="A1315" s="35"/>
      <c r="B1315" s="36"/>
      <c r="C1315" s="37"/>
      <c r="D1315" s="195" t="s">
        <v>125</v>
      </c>
      <c r="E1315" s="37"/>
      <c r="F1315" s="196" t="s">
        <v>2286</v>
      </c>
      <c r="G1315" s="37"/>
      <c r="H1315" s="37"/>
      <c r="I1315" s="197"/>
      <c r="J1315" s="37"/>
      <c r="K1315" s="37"/>
      <c r="L1315" s="41"/>
      <c r="M1315" s="198"/>
      <c r="N1315" s="199"/>
      <c r="O1315" s="81"/>
      <c r="P1315" s="81"/>
      <c r="Q1315" s="81"/>
      <c r="R1315" s="81"/>
      <c r="S1315" s="81"/>
      <c r="T1315" s="82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T1315" s="14" t="s">
        <v>125</v>
      </c>
      <c r="AU1315" s="14" t="s">
        <v>72</v>
      </c>
    </row>
    <row r="1316" s="2" customFormat="1" ht="37.8" customHeight="1">
      <c r="A1316" s="35"/>
      <c r="B1316" s="36"/>
      <c r="C1316" s="182" t="s">
        <v>2288</v>
      </c>
      <c r="D1316" s="182" t="s">
        <v>118</v>
      </c>
      <c r="E1316" s="183" t="s">
        <v>2289</v>
      </c>
      <c r="F1316" s="184" t="s">
        <v>2290</v>
      </c>
      <c r="G1316" s="185" t="s">
        <v>128</v>
      </c>
      <c r="H1316" s="186">
        <v>400</v>
      </c>
      <c r="I1316" s="187"/>
      <c r="J1316" s="188">
        <f>ROUND(I1316*H1316,2)</f>
        <v>0</v>
      </c>
      <c r="K1316" s="184" t="s">
        <v>122</v>
      </c>
      <c r="L1316" s="41"/>
      <c r="M1316" s="189" t="s">
        <v>19</v>
      </c>
      <c r="N1316" s="190" t="s">
        <v>43</v>
      </c>
      <c r="O1316" s="81"/>
      <c r="P1316" s="191">
        <f>O1316*H1316</f>
        <v>0</v>
      </c>
      <c r="Q1316" s="191">
        <v>0</v>
      </c>
      <c r="R1316" s="191">
        <f>Q1316*H1316</f>
        <v>0</v>
      </c>
      <c r="S1316" s="191">
        <v>0</v>
      </c>
      <c r="T1316" s="192">
        <f>S1316*H1316</f>
        <v>0</v>
      </c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R1316" s="193" t="s">
        <v>123</v>
      </c>
      <c r="AT1316" s="193" t="s">
        <v>118</v>
      </c>
      <c r="AU1316" s="193" t="s">
        <v>72</v>
      </c>
      <c r="AY1316" s="14" t="s">
        <v>124</v>
      </c>
      <c r="BE1316" s="194">
        <f>IF(N1316="základní",J1316,0)</f>
        <v>0</v>
      </c>
      <c r="BF1316" s="194">
        <f>IF(N1316="snížená",J1316,0)</f>
        <v>0</v>
      </c>
      <c r="BG1316" s="194">
        <f>IF(N1316="zákl. přenesená",J1316,0)</f>
        <v>0</v>
      </c>
      <c r="BH1316" s="194">
        <f>IF(N1316="sníž. přenesená",J1316,0)</f>
        <v>0</v>
      </c>
      <c r="BI1316" s="194">
        <f>IF(N1316="nulová",J1316,0)</f>
        <v>0</v>
      </c>
      <c r="BJ1316" s="14" t="s">
        <v>79</v>
      </c>
      <c r="BK1316" s="194">
        <f>ROUND(I1316*H1316,2)</f>
        <v>0</v>
      </c>
      <c r="BL1316" s="14" t="s">
        <v>123</v>
      </c>
      <c r="BM1316" s="193" t="s">
        <v>2291</v>
      </c>
    </row>
    <row r="1317" s="2" customFormat="1">
      <c r="A1317" s="35"/>
      <c r="B1317" s="36"/>
      <c r="C1317" s="37"/>
      <c r="D1317" s="195" t="s">
        <v>125</v>
      </c>
      <c r="E1317" s="37"/>
      <c r="F1317" s="196" t="s">
        <v>2290</v>
      </c>
      <c r="G1317" s="37"/>
      <c r="H1317" s="37"/>
      <c r="I1317" s="197"/>
      <c r="J1317" s="37"/>
      <c r="K1317" s="37"/>
      <c r="L1317" s="41"/>
      <c r="M1317" s="198"/>
      <c r="N1317" s="199"/>
      <c r="O1317" s="81"/>
      <c r="P1317" s="81"/>
      <c r="Q1317" s="81"/>
      <c r="R1317" s="81"/>
      <c r="S1317" s="81"/>
      <c r="T1317" s="82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T1317" s="14" t="s">
        <v>125</v>
      </c>
      <c r="AU1317" s="14" t="s">
        <v>72</v>
      </c>
    </row>
    <row r="1318" s="2" customFormat="1" ht="37.8" customHeight="1">
      <c r="A1318" s="35"/>
      <c r="B1318" s="36"/>
      <c r="C1318" s="182" t="s">
        <v>1206</v>
      </c>
      <c r="D1318" s="182" t="s">
        <v>118</v>
      </c>
      <c r="E1318" s="183" t="s">
        <v>2292</v>
      </c>
      <c r="F1318" s="184" t="s">
        <v>2293</v>
      </c>
      <c r="G1318" s="185" t="s">
        <v>128</v>
      </c>
      <c r="H1318" s="186">
        <v>600</v>
      </c>
      <c r="I1318" s="187"/>
      <c r="J1318" s="188">
        <f>ROUND(I1318*H1318,2)</f>
        <v>0</v>
      </c>
      <c r="K1318" s="184" t="s">
        <v>122</v>
      </c>
      <c r="L1318" s="41"/>
      <c r="M1318" s="189" t="s">
        <v>19</v>
      </c>
      <c r="N1318" s="190" t="s">
        <v>43</v>
      </c>
      <c r="O1318" s="81"/>
      <c r="P1318" s="191">
        <f>O1318*H1318</f>
        <v>0</v>
      </c>
      <c r="Q1318" s="191">
        <v>0</v>
      </c>
      <c r="R1318" s="191">
        <f>Q1318*H1318</f>
        <v>0</v>
      </c>
      <c r="S1318" s="191">
        <v>0</v>
      </c>
      <c r="T1318" s="192">
        <f>S1318*H1318</f>
        <v>0</v>
      </c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R1318" s="193" t="s">
        <v>123</v>
      </c>
      <c r="AT1318" s="193" t="s">
        <v>118</v>
      </c>
      <c r="AU1318" s="193" t="s">
        <v>72</v>
      </c>
      <c r="AY1318" s="14" t="s">
        <v>124</v>
      </c>
      <c r="BE1318" s="194">
        <f>IF(N1318="základní",J1318,0)</f>
        <v>0</v>
      </c>
      <c r="BF1318" s="194">
        <f>IF(N1318="snížená",J1318,0)</f>
        <v>0</v>
      </c>
      <c r="BG1318" s="194">
        <f>IF(N1318="zákl. přenesená",J1318,0)</f>
        <v>0</v>
      </c>
      <c r="BH1318" s="194">
        <f>IF(N1318="sníž. přenesená",J1318,0)</f>
        <v>0</v>
      </c>
      <c r="BI1318" s="194">
        <f>IF(N1318="nulová",J1318,0)</f>
        <v>0</v>
      </c>
      <c r="BJ1318" s="14" t="s">
        <v>79</v>
      </c>
      <c r="BK1318" s="194">
        <f>ROUND(I1318*H1318,2)</f>
        <v>0</v>
      </c>
      <c r="BL1318" s="14" t="s">
        <v>123</v>
      </c>
      <c r="BM1318" s="193" t="s">
        <v>2294</v>
      </c>
    </row>
    <row r="1319" s="2" customFormat="1">
      <c r="A1319" s="35"/>
      <c r="B1319" s="36"/>
      <c r="C1319" s="37"/>
      <c r="D1319" s="195" t="s">
        <v>125</v>
      </c>
      <c r="E1319" s="37"/>
      <c r="F1319" s="196" t="s">
        <v>2293</v>
      </c>
      <c r="G1319" s="37"/>
      <c r="H1319" s="37"/>
      <c r="I1319" s="197"/>
      <c r="J1319" s="37"/>
      <c r="K1319" s="37"/>
      <c r="L1319" s="41"/>
      <c r="M1319" s="198"/>
      <c r="N1319" s="199"/>
      <c r="O1319" s="81"/>
      <c r="P1319" s="81"/>
      <c r="Q1319" s="81"/>
      <c r="R1319" s="81"/>
      <c r="S1319" s="81"/>
      <c r="T1319" s="82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T1319" s="14" t="s">
        <v>125</v>
      </c>
      <c r="AU1319" s="14" t="s">
        <v>72</v>
      </c>
    </row>
    <row r="1320" s="2" customFormat="1" ht="37.8" customHeight="1">
      <c r="A1320" s="35"/>
      <c r="B1320" s="36"/>
      <c r="C1320" s="182" t="s">
        <v>2295</v>
      </c>
      <c r="D1320" s="182" t="s">
        <v>118</v>
      </c>
      <c r="E1320" s="183" t="s">
        <v>2296</v>
      </c>
      <c r="F1320" s="184" t="s">
        <v>2297</v>
      </c>
      <c r="G1320" s="185" t="s">
        <v>128</v>
      </c>
      <c r="H1320" s="186">
        <v>500</v>
      </c>
      <c r="I1320" s="187"/>
      <c r="J1320" s="188">
        <f>ROUND(I1320*H1320,2)</f>
        <v>0</v>
      </c>
      <c r="K1320" s="184" t="s">
        <v>122</v>
      </c>
      <c r="L1320" s="41"/>
      <c r="M1320" s="189" t="s">
        <v>19</v>
      </c>
      <c r="N1320" s="190" t="s">
        <v>43</v>
      </c>
      <c r="O1320" s="81"/>
      <c r="P1320" s="191">
        <f>O1320*H1320</f>
        <v>0</v>
      </c>
      <c r="Q1320" s="191">
        <v>0</v>
      </c>
      <c r="R1320" s="191">
        <f>Q1320*H1320</f>
        <v>0</v>
      </c>
      <c r="S1320" s="191">
        <v>0</v>
      </c>
      <c r="T1320" s="192">
        <f>S1320*H1320</f>
        <v>0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193" t="s">
        <v>123</v>
      </c>
      <c r="AT1320" s="193" t="s">
        <v>118</v>
      </c>
      <c r="AU1320" s="193" t="s">
        <v>72</v>
      </c>
      <c r="AY1320" s="14" t="s">
        <v>124</v>
      </c>
      <c r="BE1320" s="194">
        <f>IF(N1320="základní",J1320,0)</f>
        <v>0</v>
      </c>
      <c r="BF1320" s="194">
        <f>IF(N1320="snížená",J1320,0)</f>
        <v>0</v>
      </c>
      <c r="BG1320" s="194">
        <f>IF(N1320="zákl. přenesená",J1320,0)</f>
        <v>0</v>
      </c>
      <c r="BH1320" s="194">
        <f>IF(N1320="sníž. přenesená",J1320,0)</f>
        <v>0</v>
      </c>
      <c r="BI1320" s="194">
        <f>IF(N1320="nulová",J1320,0)</f>
        <v>0</v>
      </c>
      <c r="BJ1320" s="14" t="s">
        <v>79</v>
      </c>
      <c r="BK1320" s="194">
        <f>ROUND(I1320*H1320,2)</f>
        <v>0</v>
      </c>
      <c r="BL1320" s="14" t="s">
        <v>123</v>
      </c>
      <c r="BM1320" s="193" t="s">
        <v>2298</v>
      </c>
    </row>
    <row r="1321" s="2" customFormat="1">
      <c r="A1321" s="35"/>
      <c r="B1321" s="36"/>
      <c r="C1321" s="37"/>
      <c r="D1321" s="195" t="s">
        <v>125</v>
      </c>
      <c r="E1321" s="37"/>
      <c r="F1321" s="196" t="s">
        <v>2297</v>
      </c>
      <c r="G1321" s="37"/>
      <c r="H1321" s="37"/>
      <c r="I1321" s="197"/>
      <c r="J1321" s="37"/>
      <c r="K1321" s="37"/>
      <c r="L1321" s="41"/>
      <c r="M1321" s="198"/>
      <c r="N1321" s="199"/>
      <c r="O1321" s="81"/>
      <c r="P1321" s="81"/>
      <c r="Q1321" s="81"/>
      <c r="R1321" s="81"/>
      <c r="S1321" s="81"/>
      <c r="T1321" s="82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T1321" s="14" t="s">
        <v>125</v>
      </c>
      <c r="AU1321" s="14" t="s">
        <v>72</v>
      </c>
    </row>
    <row r="1322" s="2" customFormat="1" ht="33" customHeight="1">
      <c r="A1322" s="35"/>
      <c r="B1322" s="36"/>
      <c r="C1322" s="182" t="s">
        <v>1210</v>
      </c>
      <c r="D1322" s="182" t="s">
        <v>118</v>
      </c>
      <c r="E1322" s="183" t="s">
        <v>2299</v>
      </c>
      <c r="F1322" s="184" t="s">
        <v>2300</v>
      </c>
      <c r="G1322" s="185" t="s">
        <v>128</v>
      </c>
      <c r="H1322" s="186">
        <v>1600</v>
      </c>
      <c r="I1322" s="187"/>
      <c r="J1322" s="188">
        <f>ROUND(I1322*H1322,2)</f>
        <v>0</v>
      </c>
      <c r="K1322" s="184" t="s">
        <v>122</v>
      </c>
      <c r="L1322" s="41"/>
      <c r="M1322" s="189" t="s">
        <v>19</v>
      </c>
      <c r="N1322" s="190" t="s">
        <v>43</v>
      </c>
      <c r="O1322" s="81"/>
      <c r="P1322" s="191">
        <f>O1322*H1322</f>
        <v>0</v>
      </c>
      <c r="Q1322" s="191">
        <v>0</v>
      </c>
      <c r="R1322" s="191">
        <f>Q1322*H1322</f>
        <v>0</v>
      </c>
      <c r="S1322" s="191">
        <v>0</v>
      </c>
      <c r="T1322" s="192">
        <f>S1322*H1322</f>
        <v>0</v>
      </c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R1322" s="193" t="s">
        <v>123</v>
      </c>
      <c r="AT1322" s="193" t="s">
        <v>118</v>
      </c>
      <c r="AU1322" s="193" t="s">
        <v>72</v>
      </c>
      <c r="AY1322" s="14" t="s">
        <v>124</v>
      </c>
      <c r="BE1322" s="194">
        <f>IF(N1322="základní",J1322,0)</f>
        <v>0</v>
      </c>
      <c r="BF1322" s="194">
        <f>IF(N1322="snížená",J1322,0)</f>
        <v>0</v>
      </c>
      <c r="BG1322" s="194">
        <f>IF(N1322="zákl. přenesená",J1322,0)</f>
        <v>0</v>
      </c>
      <c r="BH1322" s="194">
        <f>IF(N1322="sníž. přenesená",J1322,0)</f>
        <v>0</v>
      </c>
      <c r="BI1322" s="194">
        <f>IF(N1322="nulová",J1322,0)</f>
        <v>0</v>
      </c>
      <c r="BJ1322" s="14" t="s">
        <v>79</v>
      </c>
      <c r="BK1322" s="194">
        <f>ROUND(I1322*H1322,2)</f>
        <v>0</v>
      </c>
      <c r="BL1322" s="14" t="s">
        <v>123</v>
      </c>
      <c r="BM1322" s="193" t="s">
        <v>2301</v>
      </c>
    </row>
    <row r="1323" s="2" customFormat="1">
      <c r="A1323" s="35"/>
      <c r="B1323" s="36"/>
      <c r="C1323" s="37"/>
      <c r="D1323" s="195" t="s">
        <v>125</v>
      </c>
      <c r="E1323" s="37"/>
      <c r="F1323" s="196" t="s">
        <v>2300</v>
      </c>
      <c r="G1323" s="37"/>
      <c r="H1323" s="37"/>
      <c r="I1323" s="197"/>
      <c r="J1323" s="37"/>
      <c r="K1323" s="37"/>
      <c r="L1323" s="41"/>
      <c r="M1323" s="198"/>
      <c r="N1323" s="199"/>
      <c r="O1323" s="81"/>
      <c r="P1323" s="81"/>
      <c r="Q1323" s="81"/>
      <c r="R1323" s="81"/>
      <c r="S1323" s="81"/>
      <c r="T1323" s="82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T1323" s="14" t="s">
        <v>125</v>
      </c>
      <c r="AU1323" s="14" t="s">
        <v>72</v>
      </c>
    </row>
    <row r="1324" s="2" customFormat="1" ht="24.15" customHeight="1">
      <c r="A1324" s="35"/>
      <c r="B1324" s="36"/>
      <c r="C1324" s="182" t="s">
        <v>2302</v>
      </c>
      <c r="D1324" s="182" t="s">
        <v>118</v>
      </c>
      <c r="E1324" s="183" t="s">
        <v>2303</v>
      </c>
      <c r="F1324" s="184" t="s">
        <v>2304</v>
      </c>
      <c r="G1324" s="185" t="s">
        <v>128</v>
      </c>
      <c r="H1324" s="186">
        <v>1600</v>
      </c>
      <c r="I1324" s="187"/>
      <c r="J1324" s="188">
        <f>ROUND(I1324*H1324,2)</f>
        <v>0</v>
      </c>
      <c r="K1324" s="184" t="s">
        <v>122</v>
      </c>
      <c r="L1324" s="41"/>
      <c r="M1324" s="189" t="s">
        <v>19</v>
      </c>
      <c r="N1324" s="190" t="s">
        <v>43</v>
      </c>
      <c r="O1324" s="81"/>
      <c r="P1324" s="191">
        <f>O1324*H1324</f>
        <v>0</v>
      </c>
      <c r="Q1324" s="191">
        <v>0</v>
      </c>
      <c r="R1324" s="191">
        <f>Q1324*H1324</f>
        <v>0</v>
      </c>
      <c r="S1324" s="191">
        <v>0</v>
      </c>
      <c r="T1324" s="192">
        <f>S1324*H1324</f>
        <v>0</v>
      </c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R1324" s="193" t="s">
        <v>123</v>
      </c>
      <c r="AT1324" s="193" t="s">
        <v>118</v>
      </c>
      <c r="AU1324" s="193" t="s">
        <v>72</v>
      </c>
      <c r="AY1324" s="14" t="s">
        <v>124</v>
      </c>
      <c r="BE1324" s="194">
        <f>IF(N1324="základní",J1324,0)</f>
        <v>0</v>
      </c>
      <c r="BF1324" s="194">
        <f>IF(N1324="snížená",J1324,0)</f>
        <v>0</v>
      </c>
      <c r="BG1324" s="194">
        <f>IF(N1324="zákl. přenesená",J1324,0)</f>
        <v>0</v>
      </c>
      <c r="BH1324" s="194">
        <f>IF(N1324="sníž. přenesená",J1324,0)</f>
        <v>0</v>
      </c>
      <c r="BI1324" s="194">
        <f>IF(N1324="nulová",J1324,0)</f>
        <v>0</v>
      </c>
      <c r="BJ1324" s="14" t="s">
        <v>79</v>
      </c>
      <c r="BK1324" s="194">
        <f>ROUND(I1324*H1324,2)</f>
        <v>0</v>
      </c>
      <c r="BL1324" s="14" t="s">
        <v>123</v>
      </c>
      <c r="BM1324" s="193" t="s">
        <v>2305</v>
      </c>
    </row>
    <row r="1325" s="2" customFormat="1">
      <c r="A1325" s="35"/>
      <c r="B1325" s="36"/>
      <c r="C1325" s="37"/>
      <c r="D1325" s="195" t="s">
        <v>125</v>
      </c>
      <c r="E1325" s="37"/>
      <c r="F1325" s="196" t="s">
        <v>2304</v>
      </c>
      <c r="G1325" s="37"/>
      <c r="H1325" s="37"/>
      <c r="I1325" s="197"/>
      <c r="J1325" s="37"/>
      <c r="K1325" s="37"/>
      <c r="L1325" s="41"/>
      <c r="M1325" s="198"/>
      <c r="N1325" s="199"/>
      <c r="O1325" s="81"/>
      <c r="P1325" s="81"/>
      <c r="Q1325" s="81"/>
      <c r="R1325" s="81"/>
      <c r="S1325" s="81"/>
      <c r="T1325" s="82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T1325" s="14" t="s">
        <v>125</v>
      </c>
      <c r="AU1325" s="14" t="s">
        <v>72</v>
      </c>
    </row>
    <row r="1326" s="2" customFormat="1" ht="37.8" customHeight="1">
      <c r="A1326" s="35"/>
      <c r="B1326" s="36"/>
      <c r="C1326" s="182" t="s">
        <v>1213</v>
      </c>
      <c r="D1326" s="182" t="s">
        <v>118</v>
      </c>
      <c r="E1326" s="183" t="s">
        <v>2306</v>
      </c>
      <c r="F1326" s="184" t="s">
        <v>2307</v>
      </c>
      <c r="G1326" s="185" t="s">
        <v>128</v>
      </c>
      <c r="H1326" s="186">
        <v>360</v>
      </c>
      <c r="I1326" s="187"/>
      <c r="J1326" s="188">
        <f>ROUND(I1326*H1326,2)</f>
        <v>0</v>
      </c>
      <c r="K1326" s="184" t="s">
        <v>122</v>
      </c>
      <c r="L1326" s="41"/>
      <c r="M1326" s="189" t="s">
        <v>19</v>
      </c>
      <c r="N1326" s="190" t="s">
        <v>43</v>
      </c>
      <c r="O1326" s="81"/>
      <c r="P1326" s="191">
        <f>O1326*H1326</f>
        <v>0</v>
      </c>
      <c r="Q1326" s="191">
        <v>0</v>
      </c>
      <c r="R1326" s="191">
        <f>Q1326*H1326</f>
        <v>0</v>
      </c>
      <c r="S1326" s="191">
        <v>0</v>
      </c>
      <c r="T1326" s="192">
        <f>S1326*H1326</f>
        <v>0</v>
      </c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R1326" s="193" t="s">
        <v>123</v>
      </c>
      <c r="AT1326" s="193" t="s">
        <v>118</v>
      </c>
      <c r="AU1326" s="193" t="s">
        <v>72</v>
      </c>
      <c r="AY1326" s="14" t="s">
        <v>124</v>
      </c>
      <c r="BE1326" s="194">
        <f>IF(N1326="základní",J1326,0)</f>
        <v>0</v>
      </c>
      <c r="BF1326" s="194">
        <f>IF(N1326="snížená",J1326,0)</f>
        <v>0</v>
      </c>
      <c r="BG1326" s="194">
        <f>IF(N1326="zákl. přenesená",J1326,0)</f>
        <v>0</v>
      </c>
      <c r="BH1326" s="194">
        <f>IF(N1326="sníž. přenesená",J1326,0)</f>
        <v>0</v>
      </c>
      <c r="BI1326" s="194">
        <f>IF(N1326="nulová",J1326,0)</f>
        <v>0</v>
      </c>
      <c r="BJ1326" s="14" t="s">
        <v>79</v>
      </c>
      <c r="BK1326" s="194">
        <f>ROUND(I1326*H1326,2)</f>
        <v>0</v>
      </c>
      <c r="BL1326" s="14" t="s">
        <v>123</v>
      </c>
      <c r="BM1326" s="193" t="s">
        <v>2308</v>
      </c>
    </row>
    <row r="1327" s="2" customFormat="1">
      <c r="A1327" s="35"/>
      <c r="B1327" s="36"/>
      <c r="C1327" s="37"/>
      <c r="D1327" s="195" t="s">
        <v>125</v>
      </c>
      <c r="E1327" s="37"/>
      <c r="F1327" s="196" t="s">
        <v>2307</v>
      </c>
      <c r="G1327" s="37"/>
      <c r="H1327" s="37"/>
      <c r="I1327" s="197"/>
      <c r="J1327" s="37"/>
      <c r="K1327" s="37"/>
      <c r="L1327" s="41"/>
      <c r="M1327" s="198"/>
      <c r="N1327" s="199"/>
      <c r="O1327" s="81"/>
      <c r="P1327" s="81"/>
      <c r="Q1327" s="81"/>
      <c r="R1327" s="81"/>
      <c r="S1327" s="81"/>
      <c r="T1327" s="82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T1327" s="14" t="s">
        <v>125</v>
      </c>
      <c r="AU1327" s="14" t="s">
        <v>72</v>
      </c>
    </row>
    <row r="1328" s="2" customFormat="1" ht="37.8" customHeight="1">
      <c r="A1328" s="35"/>
      <c r="B1328" s="36"/>
      <c r="C1328" s="182" t="s">
        <v>2309</v>
      </c>
      <c r="D1328" s="182" t="s">
        <v>118</v>
      </c>
      <c r="E1328" s="183" t="s">
        <v>2310</v>
      </c>
      <c r="F1328" s="184" t="s">
        <v>2311</v>
      </c>
      <c r="G1328" s="185" t="s">
        <v>128</v>
      </c>
      <c r="H1328" s="186">
        <v>360</v>
      </c>
      <c r="I1328" s="187"/>
      <c r="J1328" s="188">
        <f>ROUND(I1328*H1328,2)</f>
        <v>0</v>
      </c>
      <c r="K1328" s="184" t="s">
        <v>122</v>
      </c>
      <c r="L1328" s="41"/>
      <c r="M1328" s="189" t="s">
        <v>19</v>
      </c>
      <c r="N1328" s="190" t="s">
        <v>43</v>
      </c>
      <c r="O1328" s="81"/>
      <c r="P1328" s="191">
        <f>O1328*H1328</f>
        <v>0</v>
      </c>
      <c r="Q1328" s="191">
        <v>0</v>
      </c>
      <c r="R1328" s="191">
        <f>Q1328*H1328</f>
        <v>0</v>
      </c>
      <c r="S1328" s="191">
        <v>0</v>
      </c>
      <c r="T1328" s="192">
        <f>S1328*H1328</f>
        <v>0</v>
      </c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R1328" s="193" t="s">
        <v>123</v>
      </c>
      <c r="AT1328" s="193" t="s">
        <v>118</v>
      </c>
      <c r="AU1328" s="193" t="s">
        <v>72</v>
      </c>
      <c r="AY1328" s="14" t="s">
        <v>124</v>
      </c>
      <c r="BE1328" s="194">
        <f>IF(N1328="základní",J1328,0)</f>
        <v>0</v>
      </c>
      <c r="BF1328" s="194">
        <f>IF(N1328="snížená",J1328,0)</f>
        <v>0</v>
      </c>
      <c r="BG1328" s="194">
        <f>IF(N1328="zákl. přenesená",J1328,0)</f>
        <v>0</v>
      </c>
      <c r="BH1328" s="194">
        <f>IF(N1328="sníž. přenesená",J1328,0)</f>
        <v>0</v>
      </c>
      <c r="BI1328" s="194">
        <f>IF(N1328="nulová",J1328,0)</f>
        <v>0</v>
      </c>
      <c r="BJ1328" s="14" t="s">
        <v>79</v>
      </c>
      <c r="BK1328" s="194">
        <f>ROUND(I1328*H1328,2)</f>
        <v>0</v>
      </c>
      <c r="BL1328" s="14" t="s">
        <v>123</v>
      </c>
      <c r="BM1328" s="193" t="s">
        <v>2312</v>
      </c>
    </row>
    <row r="1329" s="2" customFormat="1">
      <c r="A1329" s="35"/>
      <c r="B1329" s="36"/>
      <c r="C1329" s="37"/>
      <c r="D1329" s="195" t="s">
        <v>125</v>
      </c>
      <c r="E1329" s="37"/>
      <c r="F1329" s="196" t="s">
        <v>2311</v>
      </c>
      <c r="G1329" s="37"/>
      <c r="H1329" s="37"/>
      <c r="I1329" s="197"/>
      <c r="J1329" s="37"/>
      <c r="K1329" s="37"/>
      <c r="L1329" s="41"/>
      <c r="M1329" s="198"/>
      <c r="N1329" s="199"/>
      <c r="O1329" s="81"/>
      <c r="P1329" s="81"/>
      <c r="Q1329" s="81"/>
      <c r="R1329" s="81"/>
      <c r="S1329" s="81"/>
      <c r="T1329" s="82"/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T1329" s="14" t="s">
        <v>125</v>
      </c>
      <c r="AU1329" s="14" t="s">
        <v>72</v>
      </c>
    </row>
    <row r="1330" s="2" customFormat="1" ht="37.8" customHeight="1">
      <c r="A1330" s="35"/>
      <c r="B1330" s="36"/>
      <c r="C1330" s="182" t="s">
        <v>1217</v>
      </c>
      <c r="D1330" s="182" t="s">
        <v>118</v>
      </c>
      <c r="E1330" s="183" t="s">
        <v>2313</v>
      </c>
      <c r="F1330" s="184" t="s">
        <v>2314</v>
      </c>
      <c r="G1330" s="185" t="s">
        <v>128</v>
      </c>
      <c r="H1330" s="186">
        <v>360</v>
      </c>
      <c r="I1330" s="187"/>
      <c r="J1330" s="188">
        <f>ROUND(I1330*H1330,2)</f>
        <v>0</v>
      </c>
      <c r="K1330" s="184" t="s">
        <v>122</v>
      </c>
      <c r="L1330" s="41"/>
      <c r="M1330" s="189" t="s">
        <v>19</v>
      </c>
      <c r="N1330" s="190" t="s">
        <v>43</v>
      </c>
      <c r="O1330" s="81"/>
      <c r="P1330" s="191">
        <f>O1330*H1330</f>
        <v>0</v>
      </c>
      <c r="Q1330" s="191">
        <v>0</v>
      </c>
      <c r="R1330" s="191">
        <f>Q1330*H1330</f>
        <v>0</v>
      </c>
      <c r="S1330" s="191">
        <v>0</v>
      </c>
      <c r="T1330" s="192">
        <f>S1330*H1330</f>
        <v>0</v>
      </c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R1330" s="193" t="s">
        <v>123</v>
      </c>
      <c r="AT1330" s="193" t="s">
        <v>118</v>
      </c>
      <c r="AU1330" s="193" t="s">
        <v>72</v>
      </c>
      <c r="AY1330" s="14" t="s">
        <v>124</v>
      </c>
      <c r="BE1330" s="194">
        <f>IF(N1330="základní",J1330,0)</f>
        <v>0</v>
      </c>
      <c r="BF1330" s="194">
        <f>IF(N1330="snížená",J1330,0)</f>
        <v>0</v>
      </c>
      <c r="BG1330" s="194">
        <f>IF(N1330="zákl. přenesená",J1330,0)</f>
        <v>0</v>
      </c>
      <c r="BH1330" s="194">
        <f>IF(N1330="sníž. přenesená",J1330,0)</f>
        <v>0</v>
      </c>
      <c r="BI1330" s="194">
        <f>IF(N1330="nulová",J1330,0)</f>
        <v>0</v>
      </c>
      <c r="BJ1330" s="14" t="s">
        <v>79</v>
      </c>
      <c r="BK1330" s="194">
        <f>ROUND(I1330*H1330,2)</f>
        <v>0</v>
      </c>
      <c r="BL1330" s="14" t="s">
        <v>123</v>
      </c>
      <c r="BM1330" s="193" t="s">
        <v>2315</v>
      </c>
    </row>
    <row r="1331" s="2" customFormat="1">
      <c r="A1331" s="35"/>
      <c r="B1331" s="36"/>
      <c r="C1331" s="37"/>
      <c r="D1331" s="195" t="s">
        <v>125</v>
      </c>
      <c r="E1331" s="37"/>
      <c r="F1331" s="196" t="s">
        <v>2314</v>
      </c>
      <c r="G1331" s="37"/>
      <c r="H1331" s="37"/>
      <c r="I1331" s="197"/>
      <c r="J1331" s="37"/>
      <c r="K1331" s="37"/>
      <c r="L1331" s="41"/>
      <c r="M1331" s="198"/>
      <c r="N1331" s="199"/>
      <c r="O1331" s="81"/>
      <c r="P1331" s="81"/>
      <c r="Q1331" s="81"/>
      <c r="R1331" s="81"/>
      <c r="S1331" s="81"/>
      <c r="T1331" s="82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T1331" s="14" t="s">
        <v>125</v>
      </c>
      <c r="AU1331" s="14" t="s">
        <v>72</v>
      </c>
    </row>
    <row r="1332" s="2" customFormat="1" ht="33" customHeight="1">
      <c r="A1332" s="35"/>
      <c r="B1332" s="36"/>
      <c r="C1332" s="182" t="s">
        <v>2316</v>
      </c>
      <c r="D1332" s="182" t="s">
        <v>118</v>
      </c>
      <c r="E1332" s="183" t="s">
        <v>2317</v>
      </c>
      <c r="F1332" s="184" t="s">
        <v>2318</v>
      </c>
      <c r="G1332" s="185" t="s">
        <v>128</v>
      </c>
      <c r="H1332" s="186">
        <v>400</v>
      </c>
      <c r="I1332" s="187"/>
      <c r="J1332" s="188">
        <f>ROUND(I1332*H1332,2)</f>
        <v>0</v>
      </c>
      <c r="K1332" s="184" t="s">
        <v>122</v>
      </c>
      <c r="L1332" s="41"/>
      <c r="M1332" s="189" t="s">
        <v>19</v>
      </c>
      <c r="N1332" s="190" t="s">
        <v>43</v>
      </c>
      <c r="O1332" s="81"/>
      <c r="P1332" s="191">
        <f>O1332*H1332</f>
        <v>0</v>
      </c>
      <c r="Q1332" s="191">
        <v>0</v>
      </c>
      <c r="R1332" s="191">
        <f>Q1332*H1332</f>
        <v>0</v>
      </c>
      <c r="S1332" s="191">
        <v>0</v>
      </c>
      <c r="T1332" s="192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193" t="s">
        <v>123</v>
      </c>
      <c r="AT1332" s="193" t="s">
        <v>118</v>
      </c>
      <c r="AU1332" s="193" t="s">
        <v>72</v>
      </c>
      <c r="AY1332" s="14" t="s">
        <v>124</v>
      </c>
      <c r="BE1332" s="194">
        <f>IF(N1332="základní",J1332,0)</f>
        <v>0</v>
      </c>
      <c r="BF1332" s="194">
        <f>IF(N1332="snížená",J1332,0)</f>
        <v>0</v>
      </c>
      <c r="BG1332" s="194">
        <f>IF(N1332="zákl. přenesená",J1332,0)</f>
        <v>0</v>
      </c>
      <c r="BH1332" s="194">
        <f>IF(N1332="sníž. přenesená",J1332,0)</f>
        <v>0</v>
      </c>
      <c r="BI1332" s="194">
        <f>IF(N1332="nulová",J1332,0)</f>
        <v>0</v>
      </c>
      <c r="BJ1332" s="14" t="s">
        <v>79</v>
      </c>
      <c r="BK1332" s="194">
        <f>ROUND(I1332*H1332,2)</f>
        <v>0</v>
      </c>
      <c r="BL1332" s="14" t="s">
        <v>123</v>
      </c>
      <c r="BM1332" s="193" t="s">
        <v>2319</v>
      </c>
    </row>
    <row r="1333" s="2" customFormat="1">
      <c r="A1333" s="35"/>
      <c r="B1333" s="36"/>
      <c r="C1333" s="37"/>
      <c r="D1333" s="195" t="s">
        <v>125</v>
      </c>
      <c r="E1333" s="37"/>
      <c r="F1333" s="196" t="s">
        <v>2318</v>
      </c>
      <c r="G1333" s="37"/>
      <c r="H1333" s="37"/>
      <c r="I1333" s="197"/>
      <c r="J1333" s="37"/>
      <c r="K1333" s="37"/>
      <c r="L1333" s="41"/>
      <c r="M1333" s="198"/>
      <c r="N1333" s="199"/>
      <c r="O1333" s="81"/>
      <c r="P1333" s="81"/>
      <c r="Q1333" s="81"/>
      <c r="R1333" s="81"/>
      <c r="S1333" s="81"/>
      <c r="T1333" s="82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T1333" s="14" t="s">
        <v>125</v>
      </c>
      <c r="AU1333" s="14" t="s">
        <v>72</v>
      </c>
    </row>
    <row r="1334" s="2" customFormat="1" ht="24.15" customHeight="1">
      <c r="A1334" s="35"/>
      <c r="B1334" s="36"/>
      <c r="C1334" s="182" t="s">
        <v>1220</v>
      </c>
      <c r="D1334" s="182" t="s">
        <v>118</v>
      </c>
      <c r="E1334" s="183" t="s">
        <v>2320</v>
      </c>
      <c r="F1334" s="184" t="s">
        <v>2321</v>
      </c>
      <c r="G1334" s="185" t="s">
        <v>128</v>
      </c>
      <c r="H1334" s="186">
        <v>600</v>
      </c>
      <c r="I1334" s="187"/>
      <c r="J1334" s="188">
        <f>ROUND(I1334*H1334,2)</f>
        <v>0</v>
      </c>
      <c r="K1334" s="184" t="s">
        <v>122</v>
      </c>
      <c r="L1334" s="41"/>
      <c r="M1334" s="189" t="s">
        <v>19</v>
      </c>
      <c r="N1334" s="190" t="s">
        <v>43</v>
      </c>
      <c r="O1334" s="81"/>
      <c r="P1334" s="191">
        <f>O1334*H1334</f>
        <v>0</v>
      </c>
      <c r="Q1334" s="191">
        <v>0</v>
      </c>
      <c r="R1334" s="191">
        <f>Q1334*H1334</f>
        <v>0</v>
      </c>
      <c r="S1334" s="191">
        <v>0</v>
      </c>
      <c r="T1334" s="192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193" t="s">
        <v>123</v>
      </c>
      <c r="AT1334" s="193" t="s">
        <v>118</v>
      </c>
      <c r="AU1334" s="193" t="s">
        <v>72</v>
      </c>
      <c r="AY1334" s="14" t="s">
        <v>124</v>
      </c>
      <c r="BE1334" s="194">
        <f>IF(N1334="základní",J1334,0)</f>
        <v>0</v>
      </c>
      <c r="BF1334" s="194">
        <f>IF(N1334="snížená",J1334,0)</f>
        <v>0</v>
      </c>
      <c r="BG1334" s="194">
        <f>IF(N1334="zákl. přenesená",J1334,0)</f>
        <v>0</v>
      </c>
      <c r="BH1334" s="194">
        <f>IF(N1334="sníž. přenesená",J1334,0)</f>
        <v>0</v>
      </c>
      <c r="BI1334" s="194">
        <f>IF(N1334="nulová",J1334,0)</f>
        <v>0</v>
      </c>
      <c r="BJ1334" s="14" t="s">
        <v>79</v>
      </c>
      <c r="BK1334" s="194">
        <f>ROUND(I1334*H1334,2)</f>
        <v>0</v>
      </c>
      <c r="BL1334" s="14" t="s">
        <v>123</v>
      </c>
      <c r="BM1334" s="193" t="s">
        <v>2322</v>
      </c>
    </row>
    <row r="1335" s="2" customFormat="1">
      <c r="A1335" s="35"/>
      <c r="B1335" s="36"/>
      <c r="C1335" s="37"/>
      <c r="D1335" s="195" t="s">
        <v>125</v>
      </c>
      <c r="E1335" s="37"/>
      <c r="F1335" s="196" t="s">
        <v>2321</v>
      </c>
      <c r="G1335" s="37"/>
      <c r="H1335" s="37"/>
      <c r="I1335" s="197"/>
      <c r="J1335" s="37"/>
      <c r="K1335" s="37"/>
      <c r="L1335" s="41"/>
      <c r="M1335" s="198"/>
      <c r="N1335" s="199"/>
      <c r="O1335" s="81"/>
      <c r="P1335" s="81"/>
      <c r="Q1335" s="81"/>
      <c r="R1335" s="81"/>
      <c r="S1335" s="81"/>
      <c r="T1335" s="82"/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T1335" s="14" t="s">
        <v>125</v>
      </c>
      <c r="AU1335" s="14" t="s">
        <v>72</v>
      </c>
    </row>
    <row r="1336" s="2" customFormat="1" ht="16.5" customHeight="1">
      <c r="A1336" s="35"/>
      <c r="B1336" s="36"/>
      <c r="C1336" s="182" t="s">
        <v>2323</v>
      </c>
      <c r="D1336" s="182" t="s">
        <v>118</v>
      </c>
      <c r="E1336" s="183" t="s">
        <v>2324</v>
      </c>
      <c r="F1336" s="184" t="s">
        <v>2325</v>
      </c>
      <c r="G1336" s="185" t="s">
        <v>132</v>
      </c>
      <c r="H1336" s="186">
        <v>20</v>
      </c>
      <c r="I1336" s="187"/>
      <c r="J1336" s="188">
        <f>ROUND(I1336*H1336,2)</f>
        <v>0</v>
      </c>
      <c r="K1336" s="184" t="s">
        <v>122</v>
      </c>
      <c r="L1336" s="41"/>
      <c r="M1336" s="189" t="s">
        <v>19</v>
      </c>
      <c r="N1336" s="190" t="s">
        <v>43</v>
      </c>
      <c r="O1336" s="81"/>
      <c r="P1336" s="191">
        <f>O1336*H1336</f>
        <v>0</v>
      </c>
      <c r="Q1336" s="191">
        <v>0</v>
      </c>
      <c r="R1336" s="191">
        <f>Q1336*H1336</f>
        <v>0</v>
      </c>
      <c r="S1336" s="191">
        <v>0</v>
      </c>
      <c r="T1336" s="192">
        <f>S1336*H1336</f>
        <v>0</v>
      </c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R1336" s="193" t="s">
        <v>123</v>
      </c>
      <c r="AT1336" s="193" t="s">
        <v>118</v>
      </c>
      <c r="AU1336" s="193" t="s">
        <v>72</v>
      </c>
      <c r="AY1336" s="14" t="s">
        <v>124</v>
      </c>
      <c r="BE1336" s="194">
        <f>IF(N1336="základní",J1336,0)</f>
        <v>0</v>
      </c>
      <c r="BF1336" s="194">
        <f>IF(N1336="snížená",J1336,0)</f>
        <v>0</v>
      </c>
      <c r="BG1336" s="194">
        <f>IF(N1336="zákl. přenesená",J1336,0)</f>
        <v>0</v>
      </c>
      <c r="BH1336" s="194">
        <f>IF(N1336="sníž. přenesená",J1336,0)</f>
        <v>0</v>
      </c>
      <c r="BI1336" s="194">
        <f>IF(N1336="nulová",J1336,0)</f>
        <v>0</v>
      </c>
      <c r="BJ1336" s="14" t="s">
        <v>79</v>
      </c>
      <c r="BK1336" s="194">
        <f>ROUND(I1336*H1336,2)</f>
        <v>0</v>
      </c>
      <c r="BL1336" s="14" t="s">
        <v>123</v>
      </c>
      <c r="BM1336" s="193" t="s">
        <v>2326</v>
      </c>
    </row>
    <row r="1337" s="2" customFormat="1">
      <c r="A1337" s="35"/>
      <c r="B1337" s="36"/>
      <c r="C1337" s="37"/>
      <c r="D1337" s="195" t="s">
        <v>125</v>
      </c>
      <c r="E1337" s="37"/>
      <c r="F1337" s="196" t="s">
        <v>2325</v>
      </c>
      <c r="G1337" s="37"/>
      <c r="H1337" s="37"/>
      <c r="I1337" s="197"/>
      <c r="J1337" s="37"/>
      <c r="K1337" s="37"/>
      <c r="L1337" s="41"/>
      <c r="M1337" s="198"/>
      <c r="N1337" s="199"/>
      <c r="O1337" s="81"/>
      <c r="P1337" s="81"/>
      <c r="Q1337" s="81"/>
      <c r="R1337" s="81"/>
      <c r="S1337" s="81"/>
      <c r="T1337" s="82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T1337" s="14" t="s">
        <v>125</v>
      </c>
      <c r="AU1337" s="14" t="s">
        <v>72</v>
      </c>
    </row>
    <row r="1338" s="2" customFormat="1" ht="21.75" customHeight="1">
      <c r="A1338" s="35"/>
      <c r="B1338" s="36"/>
      <c r="C1338" s="182" t="s">
        <v>1224</v>
      </c>
      <c r="D1338" s="182" t="s">
        <v>118</v>
      </c>
      <c r="E1338" s="183" t="s">
        <v>2327</v>
      </c>
      <c r="F1338" s="184" t="s">
        <v>2328</v>
      </c>
      <c r="G1338" s="185" t="s">
        <v>132</v>
      </c>
      <c r="H1338" s="186">
        <v>20</v>
      </c>
      <c r="I1338" s="187"/>
      <c r="J1338" s="188">
        <f>ROUND(I1338*H1338,2)</f>
        <v>0</v>
      </c>
      <c r="K1338" s="184" t="s">
        <v>122</v>
      </c>
      <c r="L1338" s="41"/>
      <c r="M1338" s="189" t="s">
        <v>19</v>
      </c>
      <c r="N1338" s="190" t="s">
        <v>43</v>
      </c>
      <c r="O1338" s="81"/>
      <c r="P1338" s="191">
        <f>O1338*H1338</f>
        <v>0</v>
      </c>
      <c r="Q1338" s="191">
        <v>0</v>
      </c>
      <c r="R1338" s="191">
        <f>Q1338*H1338</f>
        <v>0</v>
      </c>
      <c r="S1338" s="191">
        <v>0</v>
      </c>
      <c r="T1338" s="192">
        <f>S1338*H1338</f>
        <v>0</v>
      </c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R1338" s="193" t="s">
        <v>123</v>
      </c>
      <c r="AT1338" s="193" t="s">
        <v>118</v>
      </c>
      <c r="AU1338" s="193" t="s">
        <v>72</v>
      </c>
      <c r="AY1338" s="14" t="s">
        <v>124</v>
      </c>
      <c r="BE1338" s="194">
        <f>IF(N1338="základní",J1338,0)</f>
        <v>0</v>
      </c>
      <c r="BF1338" s="194">
        <f>IF(N1338="snížená",J1338,0)</f>
        <v>0</v>
      </c>
      <c r="BG1338" s="194">
        <f>IF(N1338="zákl. přenesená",J1338,0)</f>
        <v>0</v>
      </c>
      <c r="BH1338" s="194">
        <f>IF(N1338="sníž. přenesená",J1338,0)</f>
        <v>0</v>
      </c>
      <c r="BI1338" s="194">
        <f>IF(N1338="nulová",J1338,0)</f>
        <v>0</v>
      </c>
      <c r="BJ1338" s="14" t="s">
        <v>79</v>
      </c>
      <c r="BK1338" s="194">
        <f>ROUND(I1338*H1338,2)</f>
        <v>0</v>
      </c>
      <c r="BL1338" s="14" t="s">
        <v>123</v>
      </c>
      <c r="BM1338" s="193" t="s">
        <v>2329</v>
      </c>
    </row>
    <row r="1339" s="2" customFormat="1">
      <c r="A1339" s="35"/>
      <c r="B1339" s="36"/>
      <c r="C1339" s="37"/>
      <c r="D1339" s="195" t="s">
        <v>125</v>
      </c>
      <c r="E1339" s="37"/>
      <c r="F1339" s="196" t="s">
        <v>2328</v>
      </c>
      <c r="G1339" s="37"/>
      <c r="H1339" s="37"/>
      <c r="I1339" s="197"/>
      <c r="J1339" s="37"/>
      <c r="K1339" s="37"/>
      <c r="L1339" s="41"/>
      <c r="M1339" s="198"/>
      <c r="N1339" s="199"/>
      <c r="O1339" s="81"/>
      <c r="P1339" s="81"/>
      <c r="Q1339" s="81"/>
      <c r="R1339" s="81"/>
      <c r="S1339" s="81"/>
      <c r="T1339" s="82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T1339" s="14" t="s">
        <v>125</v>
      </c>
      <c r="AU1339" s="14" t="s">
        <v>72</v>
      </c>
    </row>
    <row r="1340" s="2" customFormat="1" ht="24.15" customHeight="1">
      <c r="A1340" s="35"/>
      <c r="B1340" s="36"/>
      <c r="C1340" s="182" t="s">
        <v>2330</v>
      </c>
      <c r="D1340" s="182" t="s">
        <v>118</v>
      </c>
      <c r="E1340" s="183" t="s">
        <v>2331</v>
      </c>
      <c r="F1340" s="184" t="s">
        <v>2332</v>
      </c>
      <c r="G1340" s="185" t="s">
        <v>128</v>
      </c>
      <c r="H1340" s="186">
        <v>150</v>
      </c>
      <c r="I1340" s="187"/>
      <c r="J1340" s="188">
        <f>ROUND(I1340*H1340,2)</f>
        <v>0</v>
      </c>
      <c r="K1340" s="184" t="s">
        <v>122</v>
      </c>
      <c r="L1340" s="41"/>
      <c r="M1340" s="189" t="s">
        <v>19</v>
      </c>
      <c r="N1340" s="190" t="s">
        <v>43</v>
      </c>
      <c r="O1340" s="81"/>
      <c r="P1340" s="191">
        <f>O1340*H1340</f>
        <v>0</v>
      </c>
      <c r="Q1340" s="191">
        <v>0</v>
      </c>
      <c r="R1340" s="191">
        <f>Q1340*H1340</f>
        <v>0</v>
      </c>
      <c r="S1340" s="191">
        <v>0</v>
      </c>
      <c r="T1340" s="192">
        <f>S1340*H1340</f>
        <v>0</v>
      </c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R1340" s="193" t="s">
        <v>123</v>
      </c>
      <c r="AT1340" s="193" t="s">
        <v>118</v>
      </c>
      <c r="AU1340" s="193" t="s">
        <v>72</v>
      </c>
      <c r="AY1340" s="14" t="s">
        <v>124</v>
      </c>
      <c r="BE1340" s="194">
        <f>IF(N1340="základní",J1340,0)</f>
        <v>0</v>
      </c>
      <c r="BF1340" s="194">
        <f>IF(N1340="snížená",J1340,0)</f>
        <v>0</v>
      </c>
      <c r="BG1340" s="194">
        <f>IF(N1340="zákl. přenesená",J1340,0)</f>
        <v>0</v>
      </c>
      <c r="BH1340" s="194">
        <f>IF(N1340="sníž. přenesená",J1340,0)</f>
        <v>0</v>
      </c>
      <c r="BI1340" s="194">
        <f>IF(N1340="nulová",J1340,0)</f>
        <v>0</v>
      </c>
      <c r="BJ1340" s="14" t="s">
        <v>79</v>
      </c>
      <c r="BK1340" s="194">
        <f>ROUND(I1340*H1340,2)</f>
        <v>0</v>
      </c>
      <c r="BL1340" s="14" t="s">
        <v>123</v>
      </c>
      <c r="BM1340" s="193" t="s">
        <v>2333</v>
      </c>
    </row>
    <row r="1341" s="2" customFormat="1">
      <c r="A1341" s="35"/>
      <c r="B1341" s="36"/>
      <c r="C1341" s="37"/>
      <c r="D1341" s="195" t="s">
        <v>125</v>
      </c>
      <c r="E1341" s="37"/>
      <c r="F1341" s="196" t="s">
        <v>2332</v>
      </c>
      <c r="G1341" s="37"/>
      <c r="H1341" s="37"/>
      <c r="I1341" s="197"/>
      <c r="J1341" s="37"/>
      <c r="K1341" s="37"/>
      <c r="L1341" s="41"/>
      <c r="M1341" s="198"/>
      <c r="N1341" s="199"/>
      <c r="O1341" s="81"/>
      <c r="P1341" s="81"/>
      <c r="Q1341" s="81"/>
      <c r="R1341" s="81"/>
      <c r="S1341" s="81"/>
      <c r="T1341" s="82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T1341" s="14" t="s">
        <v>125</v>
      </c>
      <c r="AU1341" s="14" t="s">
        <v>72</v>
      </c>
    </row>
    <row r="1342" s="2" customFormat="1" ht="24.15" customHeight="1">
      <c r="A1342" s="35"/>
      <c r="B1342" s="36"/>
      <c r="C1342" s="182" t="s">
        <v>1227</v>
      </c>
      <c r="D1342" s="182" t="s">
        <v>118</v>
      </c>
      <c r="E1342" s="183" t="s">
        <v>2334</v>
      </c>
      <c r="F1342" s="184" t="s">
        <v>2335</v>
      </c>
      <c r="G1342" s="185" t="s">
        <v>128</v>
      </c>
      <c r="H1342" s="186">
        <v>50</v>
      </c>
      <c r="I1342" s="187"/>
      <c r="J1342" s="188">
        <f>ROUND(I1342*H1342,2)</f>
        <v>0</v>
      </c>
      <c r="K1342" s="184" t="s">
        <v>122</v>
      </c>
      <c r="L1342" s="41"/>
      <c r="M1342" s="189" t="s">
        <v>19</v>
      </c>
      <c r="N1342" s="190" t="s">
        <v>43</v>
      </c>
      <c r="O1342" s="81"/>
      <c r="P1342" s="191">
        <f>O1342*H1342</f>
        <v>0</v>
      </c>
      <c r="Q1342" s="191">
        <v>0</v>
      </c>
      <c r="R1342" s="191">
        <f>Q1342*H1342</f>
        <v>0</v>
      </c>
      <c r="S1342" s="191">
        <v>0</v>
      </c>
      <c r="T1342" s="192">
        <f>S1342*H1342</f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193" t="s">
        <v>123</v>
      </c>
      <c r="AT1342" s="193" t="s">
        <v>118</v>
      </c>
      <c r="AU1342" s="193" t="s">
        <v>72</v>
      </c>
      <c r="AY1342" s="14" t="s">
        <v>124</v>
      </c>
      <c r="BE1342" s="194">
        <f>IF(N1342="základní",J1342,0)</f>
        <v>0</v>
      </c>
      <c r="BF1342" s="194">
        <f>IF(N1342="snížená",J1342,0)</f>
        <v>0</v>
      </c>
      <c r="BG1342" s="194">
        <f>IF(N1342="zákl. přenesená",J1342,0)</f>
        <v>0</v>
      </c>
      <c r="BH1342" s="194">
        <f>IF(N1342="sníž. přenesená",J1342,0)</f>
        <v>0</v>
      </c>
      <c r="BI1342" s="194">
        <f>IF(N1342="nulová",J1342,0)</f>
        <v>0</v>
      </c>
      <c r="BJ1342" s="14" t="s">
        <v>79</v>
      </c>
      <c r="BK1342" s="194">
        <f>ROUND(I1342*H1342,2)</f>
        <v>0</v>
      </c>
      <c r="BL1342" s="14" t="s">
        <v>123</v>
      </c>
      <c r="BM1342" s="193" t="s">
        <v>2336</v>
      </c>
    </row>
    <row r="1343" s="2" customFormat="1">
      <c r="A1343" s="35"/>
      <c r="B1343" s="36"/>
      <c r="C1343" s="37"/>
      <c r="D1343" s="195" t="s">
        <v>125</v>
      </c>
      <c r="E1343" s="37"/>
      <c r="F1343" s="196" t="s">
        <v>2335</v>
      </c>
      <c r="G1343" s="37"/>
      <c r="H1343" s="37"/>
      <c r="I1343" s="197"/>
      <c r="J1343" s="37"/>
      <c r="K1343" s="37"/>
      <c r="L1343" s="41"/>
      <c r="M1343" s="198"/>
      <c r="N1343" s="199"/>
      <c r="O1343" s="81"/>
      <c r="P1343" s="81"/>
      <c r="Q1343" s="81"/>
      <c r="R1343" s="81"/>
      <c r="S1343" s="81"/>
      <c r="T1343" s="82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T1343" s="14" t="s">
        <v>125</v>
      </c>
      <c r="AU1343" s="14" t="s">
        <v>72</v>
      </c>
    </row>
    <row r="1344" s="2" customFormat="1" ht="24.15" customHeight="1">
      <c r="A1344" s="35"/>
      <c r="B1344" s="36"/>
      <c r="C1344" s="182" t="s">
        <v>2337</v>
      </c>
      <c r="D1344" s="182" t="s">
        <v>118</v>
      </c>
      <c r="E1344" s="183" t="s">
        <v>2338</v>
      </c>
      <c r="F1344" s="184" t="s">
        <v>2339</v>
      </c>
      <c r="G1344" s="185" t="s">
        <v>128</v>
      </c>
      <c r="H1344" s="186">
        <v>50</v>
      </c>
      <c r="I1344" s="187"/>
      <c r="J1344" s="188">
        <f>ROUND(I1344*H1344,2)</f>
        <v>0</v>
      </c>
      <c r="K1344" s="184" t="s">
        <v>122</v>
      </c>
      <c r="L1344" s="41"/>
      <c r="M1344" s="189" t="s">
        <v>19</v>
      </c>
      <c r="N1344" s="190" t="s">
        <v>43</v>
      </c>
      <c r="O1344" s="81"/>
      <c r="P1344" s="191">
        <f>O1344*H1344</f>
        <v>0</v>
      </c>
      <c r="Q1344" s="191">
        <v>0</v>
      </c>
      <c r="R1344" s="191">
        <f>Q1344*H1344</f>
        <v>0</v>
      </c>
      <c r="S1344" s="191">
        <v>0</v>
      </c>
      <c r="T1344" s="192">
        <f>S1344*H1344</f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193" t="s">
        <v>123</v>
      </c>
      <c r="AT1344" s="193" t="s">
        <v>118</v>
      </c>
      <c r="AU1344" s="193" t="s">
        <v>72</v>
      </c>
      <c r="AY1344" s="14" t="s">
        <v>124</v>
      </c>
      <c r="BE1344" s="194">
        <f>IF(N1344="základní",J1344,0)</f>
        <v>0</v>
      </c>
      <c r="BF1344" s="194">
        <f>IF(N1344="snížená",J1344,0)</f>
        <v>0</v>
      </c>
      <c r="BG1344" s="194">
        <f>IF(N1344="zákl. přenesená",J1344,0)</f>
        <v>0</v>
      </c>
      <c r="BH1344" s="194">
        <f>IF(N1344="sníž. přenesená",J1344,0)</f>
        <v>0</v>
      </c>
      <c r="BI1344" s="194">
        <f>IF(N1344="nulová",J1344,0)</f>
        <v>0</v>
      </c>
      <c r="BJ1344" s="14" t="s">
        <v>79</v>
      </c>
      <c r="BK1344" s="194">
        <f>ROUND(I1344*H1344,2)</f>
        <v>0</v>
      </c>
      <c r="BL1344" s="14" t="s">
        <v>123</v>
      </c>
      <c r="BM1344" s="193" t="s">
        <v>2340</v>
      </c>
    </row>
    <row r="1345" s="2" customFormat="1">
      <c r="A1345" s="35"/>
      <c r="B1345" s="36"/>
      <c r="C1345" s="37"/>
      <c r="D1345" s="195" t="s">
        <v>125</v>
      </c>
      <c r="E1345" s="37"/>
      <c r="F1345" s="196" t="s">
        <v>2339</v>
      </c>
      <c r="G1345" s="37"/>
      <c r="H1345" s="37"/>
      <c r="I1345" s="197"/>
      <c r="J1345" s="37"/>
      <c r="K1345" s="37"/>
      <c r="L1345" s="41"/>
      <c r="M1345" s="198"/>
      <c r="N1345" s="199"/>
      <c r="O1345" s="81"/>
      <c r="P1345" s="81"/>
      <c r="Q1345" s="81"/>
      <c r="R1345" s="81"/>
      <c r="S1345" s="81"/>
      <c r="T1345" s="82"/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T1345" s="14" t="s">
        <v>125</v>
      </c>
      <c r="AU1345" s="14" t="s">
        <v>72</v>
      </c>
    </row>
    <row r="1346" s="2" customFormat="1" ht="24.15" customHeight="1">
      <c r="A1346" s="35"/>
      <c r="B1346" s="36"/>
      <c r="C1346" s="182" t="s">
        <v>1231</v>
      </c>
      <c r="D1346" s="182" t="s">
        <v>118</v>
      </c>
      <c r="E1346" s="183" t="s">
        <v>2341</v>
      </c>
      <c r="F1346" s="184" t="s">
        <v>2342</v>
      </c>
      <c r="G1346" s="185" t="s">
        <v>128</v>
      </c>
      <c r="H1346" s="186">
        <v>50</v>
      </c>
      <c r="I1346" s="187"/>
      <c r="J1346" s="188">
        <f>ROUND(I1346*H1346,2)</f>
        <v>0</v>
      </c>
      <c r="K1346" s="184" t="s">
        <v>122</v>
      </c>
      <c r="L1346" s="41"/>
      <c r="M1346" s="189" t="s">
        <v>19</v>
      </c>
      <c r="N1346" s="190" t="s">
        <v>43</v>
      </c>
      <c r="O1346" s="81"/>
      <c r="P1346" s="191">
        <f>O1346*H1346</f>
        <v>0</v>
      </c>
      <c r="Q1346" s="191">
        <v>0</v>
      </c>
      <c r="R1346" s="191">
        <f>Q1346*H1346</f>
        <v>0</v>
      </c>
      <c r="S1346" s="191">
        <v>0</v>
      </c>
      <c r="T1346" s="192">
        <f>S1346*H1346</f>
        <v>0</v>
      </c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R1346" s="193" t="s">
        <v>123</v>
      </c>
      <c r="AT1346" s="193" t="s">
        <v>118</v>
      </c>
      <c r="AU1346" s="193" t="s">
        <v>72</v>
      </c>
      <c r="AY1346" s="14" t="s">
        <v>124</v>
      </c>
      <c r="BE1346" s="194">
        <f>IF(N1346="základní",J1346,0)</f>
        <v>0</v>
      </c>
      <c r="BF1346" s="194">
        <f>IF(N1346="snížená",J1346,0)</f>
        <v>0</v>
      </c>
      <c r="BG1346" s="194">
        <f>IF(N1346="zákl. přenesená",J1346,0)</f>
        <v>0</v>
      </c>
      <c r="BH1346" s="194">
        <f>IF(N1346="sníž. přenesená",J1346,0)</f>
        <v>0</v>
      </c>
      <c r="BI1346" s="194">
        <f>IF(N1346="nulová",J1346,0)</f>
        <v>0</v>
      </c>
      <c r="BJ1346" s="14" t="s">
        <v>79</v>
      </c>
      <c r="BK1346" s="194">
        <f>ROUND(I1346*H1346,2)</f>
        <v>0</v>
      </c>
      <c r="BL1346" s="14" t="s">
        <v>123</v>
      </c>
      <c r="BM1346" s="193" t="s">
        <v>2343</v>
      </c>
    </row>
    <row r="1347" s="2" customFormat="1">
      <c r="A1347" s="35"/>
      <c r="B1347" s="36"/>
      <c r="C1347" s="37"/>
      <c r="D1347" s="195" t="s">
        <v>125</v>
      </c>
      <c r="E1347" s="37"/>
      <c r="F1347" s="196" t="s">
        <v>2342</v>
      </c>
      <c r="G1347" s="37"/>
      <c r="H1347" s="37"/>
      <c r="I1347" s="197"/>
      <c r="J1347" s="37"/>
      <c r="K1347" s="37"/>
      <c r="L1347" s="41"/>
      <c r="M1347" s="198"/>
      <c r="N1347" s="199"/>
      <c r="O1347" s="81"/>
      <c r="P1347" s="81"/>
      <c r="Q1347" s="81"/>
      <c r="R1347" s="81"/>
      <c r="S1347" s="81"/>
      <c r="T1347" s="82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T1347" s="14" t="s">
        <v>125</v>
      </c>
      <c r="AU1347" s="14" t="s">
        <v>72</v>
      </c>
    </row>
    <row r="1348" s="2" customFormat="1" ht="24.15" customHeight="1">
      <c r="A1348" s="35"/>
      <c r="B1348" s="36"/>
      <c r="C1348" s="182" t="s">
        <v>2344</v>
      </c>
      <c r="D1348" s="182" t="s">
        <v>118</v>
      </c>
      <c r="E1348" s="183" t="s">
        <v>2345</v>
      </c>
      <c r="F1348" s="184" t="s">
        <v>2346</v>
      </c>
      <c r="G1348" s="185" t="s">
        <v>128</v>
      </c>
      <c r="H1348" s="186">
        <v>50</v>
      </c>
      <c r="I1348" s="187"/>
      <c r="J1348" s="188">
        <f>ROUND(I1348*H1348,2)</f>
        <v>0</v>
      </c>
      <c r="K1348" s="184" t="s">
        <v>122</v>
      </c>
      <c r="L1348" s="41"/>
      <c r="M1348" s="189" t="s">
        <v>19</v>
      </c>
      <c r="N1348" s="190" t="s">
        <v>43</v>
      </c>
      <c r="O1348" s="81"/>
      <c r="P1348" s="191">
        <f>O1348*H1348</f>
        <v>0</v>
      </c>
      <c r="Q1348" s="191">
        <v>0</v>
      </c>
      <c r="R1348" s="191">
        <f>Q1348*H1348</f>
        <v>0</v>
      </c>
      <c r="S1348" s="191">
        <v>0</v>
      </c>
      <c r="T1348" s="192">
        <f>S1348*H1348</f>
        <v>0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R1348" s="193" t="s">
        <v>123</v>
      </c>
      <c r="AT1348" s="193" t="s">
        <v>118</v>
      </c>
      <c r="AU1348" s="193" t="s">
        <v>72</v>
      </c>
      <c r="AY1348" s="14" t="s">
        <v>124</v>
      </c>
      <c r="BE1348" s="194">
        <f>IF(N1348="základní",J1348,0)</f>
        <v>0</v>
      </c>
      <c r="BF1348" s="194">
        <f>IF(N1348="snížená",J1348,0)</f>
        <v>0</v>
      </c>
      <c r="BG1348" s="194">
        <f>IF(N1348="zákl. přenesená",J1348,0)</f>
        <v>0</v>
      </c>
      <c r="BH1348" s="194">
        <f>IF(N1348="sníž. přenesená",J1348,0)</f>
        <v>0</v>
      </c>
      <c r="BI1348" s="194">
        <f>IF(N1348="nulová",J1348,0)</f>
        <v>0</v>
      </c>
      <c r="BJ1348" s="14" t="s">
        <v>79</v>
      </c>
      <c r="BK1348" s="194">
        <f>ROUND(I1348*H1348,2)</f>
        <v>0</v>
      </c>
      <c r="BL1348" s="14" t="s">
        <v>123</v>
      </c>
      <c r="BM1348" s="193" t="s">
        <v>2347</v>
      </c>
    </row>
    <row r="1349" s="2" customFormat="1">
      <c r="A1349" s="35"/>
      <c r="B1349" s="36"/>
      <c r="C1349" s="37"/>
      <c r="D1349" s="195" t="s">
        <v>125</v>
      </c>
      <c r="E1349" s="37"/>
      <c r="F1349" s="196" t="s">
        <v>2346</v>
      </c>
      <c r="G1349" s="37"/>
      <c r="H1349" s="37"/>
      <c r="I1349" s="197"/>
      <c r="J1349" s="37"/>
      <c r="K1349" s="37"/>
      <c r="L1349" s="41"/>
      <c r="M1349" s="198"/>
      <c r="N1349" s="199"/>
      <c r="O1349" s="81"/>
      <c r="P1349" s="81"/>
      <c r="Q1349" s="81"/>
      <c r="R1349" s="81"/>
      <c r="S1349" s="81"/>
      <c r="T1349" s="82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T1349" s="14" t="s">
        <v>125</v>
      </c>
      <c r="AU1349" s="14" t="s">
        <v>72</v>
      </c>
    </row>
    <row r="1350" s="2" customFormat="1" ht="24.15" customHeight="1">
      <c r="A1350" s="35"/>
      <c r="B1350" s="36"/>
      <c r="C1350" s="182" t="s">
        <v>1234</v>
      </c>
      <c r="D1350" s="182" t="s">
        <v>118</v>
      </c>
      <c r="E1350" s="183" t="s">
        <v>2348</v>
      </c>
      <c r="F1350" s="184" t="s">
        <v>2349</v>
      </c>
      <c r="G1350" s="185" t="s">
        <v>128</v>
      </c>
      <c r="H1350" s="186">
        <v>50</v>
      </c>
      <c r="I1350" s="187"/>
      <c r="J1350" s="188">
        <f>ROUND(I1350*H1350,2)</f>
        <v>0</v>
      </c>
      <c r="K1350" s="184" t="s">
        <v>122</v>
      </c>
      <c r="L1350" s="41"/>
      <c r="M1350" s="189" t="s">
        <v>19</v>
      </c>
      <c r="N1350" s="190" t="s">
        <v>43</v>
      </c>
      <c r="O1350" s="81"/>
      <c r="P1350" s="191">
        <f>O1350*H1350</f>
        <v>0</v>
      </c>
      <c r="Q1350" s="191">
        <v>0</v>
      </c>
      <c r="R1350" s="191">
        <f>Q1350*H1350</f>
        <v>0</v>
      </c>
      <c r="S1350" s="191">
        <v>0</v>
      </c>
      <c r="T1350" s="192">
        <f>S1350*H1350</f>
        <v>0</v>
      </c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R1350" s="193" t="s">
        <v>123</v>
      </c>
      <c r="AT1350" s="193" t="s">
        <v>118</v>
      </c>
      <c r="AU1350" s="193" t="s">
        <v>72</v>
      </c>
      <c r="AY1350" s="14" t="s">
        <v>124</v>
      </c>
      <c r="BE1350" s="194">
        <f>IF(N1350="základní",J1350,0)</f>
        <v>0</v>
      </c>
      <c r="BF1350" s="194">
        <f>IF(N1350="snížená",J1350,0)</f>
        <v>0</v>
      </c>
      <c r="BG1350" s="194">
        <f>IF(N1350="zákl. přenesená",J1350,0)</f>
        <v>0</v>
      </c>
      <c r="BH1350" s="194">
        <f>IF(N1350="sníž. přenesená",J1350,0)</f>
        <v>0</v>
      </c>
      <c r="BI1350" s="194">
        <f>IF(N1350="nulová",J1350,0)</f>
        <v>0</v>
      </c>
      <c r="BJ1350" s="14" t="s">
        <v>79</v>
      </c>
      <c r="BK1350" s="194">
        <f>ROUND(I1350*H1350,2)</f>
        <v>0</v>
      </c>
      <c r="BL1350" s="14" t="s">
        <v>123</v>
      </c>
      <c r="BM1350" s="193" t="s">
        <v>2350</v>
      </c>
    </row>
    <row r="1351" s="2" customFormat="1">
      <c r="A1351" s="35"/>
      <c r="B1351" s="36"/>
      <c r="C1351" s="37"/>
      <c r="D1351" s="195" t="s">
        <v>125</v>
      </c>
      <c r="E1351" s="37"/>
      <c r="F1351" s="196" t="s">
        <v>2349</v>
      </c>
      <c r="G1351" s="37"/>
      <c r="H1351" s="37"/>
      <c r="I1351" s="197"/>
      <c r="J1351" s="37"/>
      <c r="K1351" s="37"/>
      <c r="L1351" s="41"/>
      <c r="M1351" s="198"/>
      <c r="N1351" s="199"/>
      <c r="O1351" s="81"/>
      <c r="P1351" s="81"/>
      <c r="Q1351" s="81"/>
      <c r="R1351" s="81"/>
      <c r="S1351" s="81"/>
      <c r="T1351" s="82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T1351" s="14" t="s">
        <v>125</v>
      </c>
      <c r="AU1351" s="14" t="s">
        <v>72</v>
      </c>
    </row>
    <row r="1352" s="2" customFormat="1" ht="24.15" customHeight="1">
      <c r="A1352" s="35"/>
      <c r="B1352" s="36"/>
      <c r="C1352" s="182" t="s">
        <v>2351</v>
      </c>
      <c r="D1352" s="182" t="s">
        <v>118</v>
      </c>
      <c r="E1352" s="183" t="s">
        <v>2352</v>
      </c>
      <c r="F1352" s="184" t="s">
        <v>2353</v>
      </c>
      <c r="G1352" s="185" t="s">
        <v>128</v>
      </c>
      <c r="H1352" s="186">
        <v>50</v>
      </c>
      <c r="I1352" s="187"/>
      <c r="J1352" s="188">
        <f>ROUND(I1352*H1352,2)</f>
        <v>0</v>
      </c>
      <c r="K1352" s="184" t="s">
        <v>122</v>
      </c>
      <c r="L1352" s="41"/>
      <c r="M1352" s="189" t="s">
        <v>19</v>
      </c>
      <c r="N1352" s="190" t="s">
        <v>43</v>
      </c>
      <c r="O1352" s="81"/>
      <c r="P1352" s="191">
        <f>O1352*H1352</f>
        <v>0</v>
      </c>
      <c r="Q1352" s="191">
        <v>0</v>
      </c>
      <c r="R1352" s="191">
        <f>Q1352*H1352</f>
        <v>0</v>
      </c>
      <c r="S1352" s="191">
        <v>0</v>
      </c>
      <c r="T1352" s="192">
        <f>S1352*H1352</f>
        <v>0</v>
      </c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R1352" s="193" t="s">
        <v>123</v>
      </c>
      <c r="AT1352" s="193" t="s">
        <v>118</v>
      </c>
      <c r="AU1352" s="193" t="s">
        <v>72</v>
      </c>
      <c r="AY1352" s="14" t="s">
        <v>124</v>
      </c>
      <c r="BE1352" s="194">
        <f>IF(N1352="základní",J1352,0)</f>
        <v>0</v>
      </c>
      <c r="BF1352" s="194">
        <f>IF(N1352="snížená",J1352,0)</f>
        <v>0</v>
      </c>
      <c r="BG1352" s="194">
        <f>IF(N1352="zákl. přenesená",J1352,0)</f>
        <v>0</v>
      </c>
      <c r="BH1352" s="194">
        <f>IF(N1352="sníž. přenesená",J1352,0)</f>
        <v>0</v>
      </c>
      <c r="BI1352" s="194">
        <f>IF(N1352="nulová",J1352,0)</f>
        <v>0</v>
      </c>
      <c r="BJ1352" s="14" t="s">
        <v>79</v>
      </c>
      <c r="BK1352" s="194">
        <f>ROUND(I1352*H1352,2)</f>
        <v>0</v>
      </c>
      <c r="BL1352" s="14" t="s">
        <v>123</v>
      </c>
      <c r="BM1352" s="193" t="s">
        <v>2354</v>
      </c>
    </row>
    <row r="1353" s="2" customFormat="1">
      <c r="A1353" s="35"/>
      <c r="B1353" s="36"/>
      <c r="C1353" s="37"/>
      <c r="D1353" s="195" t="s">
        <v>125</v>
      </c>
      <c r="E1353" s="37"/>
      <c r="F1353" s="196" t="s">
        <v>2353</v>
      </c>
      <c r="G1353" s="37"/>
      <c r="H1353" s="37"/>
      <c r="I1353" s="197"/>
      <c r="J1353" s="37"/>
      <c r="K1353" s="37"/>
      <c r="L1353" s="41"/>
      <c r="M1353" s="198"/>
      <c r="N1353" s="199"/>
      <c r="O1353" s="81"/>
      <c r="P1353" s="81"/>
      <c r="Q1353" s="81"/>
      <c r="R1353" s="81"/>
      <c r="S1353" s="81"/>
      <c r="T1353" s="82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T1353" s="14" t="s">
        <v>125</v>
      </c>
      <c r="AU1353" s="14" t="s">
        <v>72</v>
      </c>
    </row>
    <row r="1354" s="2" customFormat="1" ht="24.15" customHeight="1">
      <c r="A1354" s="35"/>
      <c r="B1354" s="36"/>
      <c r="C1354" s="182" t="s">
        <v>1238</v>
      </c>
      <c r="D1354" s="182" t="s">
        <v>118</v>
      </c>
      <c r="E1354" s="183" t="s">
        <v>2355</v>
      </c>
      <c r="F1354" s="184" t="s">
        <v>2356</v>
      </c>
      <c r="G1354" s="185" t="s">
        <v>128</v>
      </c>
      <c r="H1354" s="186">
        <v>50</v>
      </c>
      <c r="I1354" s="187"/>
      <c r="J1354" s="188">
        <f>ROUND(I1354*H1354,2)</f>
        <v>0</v>
      </c>
      <c r="K1354" s="184" t="s">
        <v>122</v>
      </c>
      <c r="L1354" s="41"/>
      <c r="M1354" s="189" t="s">
        <v>19</v>
      </c>
      <c r="N1354" s="190" t="s">
        <v>43</v>
      </c>
      <c r="O1354" s="81"/>
      <c r="P1354" s="191">
        <f>O1354*H1354</f>
        <v>0</v>
      </c>
      <c r="Q1354" s="191">
        <v>0</v>
      </c>
      <c r="R1354" s="191">
        <f>Q1354*H1354</f>
        <v>0</v>
      </c>
      <c r="S1354" s="191">
        <v>0</v>
      </c>
      <c r="T1354" s="192">
        <f>S1354*H1354</f>
        <v>0</v>
      </c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R1354" s="193" t="s">
        <v>123</v>
      </c>
      <c r="AT1354" s="193" t="s">
        <v>118</v>
      </c>
      <c r="AU1354" s="193" t="s">
        <v>72</v>
      </c>
      <c r="AY1354" s="14" t="s">
        <v>124</v>
      </c>
      <c r="BE1354" s="194">
        <f>IF(N1354="základní",J1354,0)</f>
        <v>0</v>
      </c>
      <c r="BF1354" s="194">
        <f>IF(N1354="snížená",J1354,0)</f>
        <v>0</v>
      </c>
      <c r="BG1354" s="194">
        <f>IF(N1354="zákl. přenesená",J1354,0)</f>
        <v>0</v>
      </c>
      <c r="BH1354" s="194">
        <f>IF(N1354="sníž. přenesená",J1354,0)</f>
        <v>0</v>
      </c>
      <c r="BI1354" s="194">
        <f>IF(N1354="nulová",J1354,0)</f>
        <v>0</v>
      </c>
      <c r="BJ1354" s="14" t="s">
        <v>79</v>
      </c>
      <c r="BK1354" s="194">
        <f>ROUND(I1354*H1354,2)</f>
        <v>0</v>
      </c>
      <c r="BL1354" s="14" t="s">
        <v>123</v>
      </c>
      <c r="BM1354" s="193" t="s">
        <v>2357</v>
      </c>
    </row>
    <row r="1355" s="2" customFormat="1">
      <c r="A1355" s="35"/>
      <c r="B1355" s="36"/>
      <c r="C1355" s="37"/>
      <c r="D1355" s="195" t="s">
        <v>125</v>
      </c>
      <c r="E1355" s="37"/>
      <c r="F1355" s="196" t="s">
        <v>2356</v>
      </c>
      <c r="G1355" s="37"/>
      <c r="H1355" s="37"/>
      <c r="I1355" s="197"/>
      <c r="J1355" s="37"/>
      <c r="K1355" s="37"/>
      <c r="L1355" s="41"/>
      <c r="M1355" s="198"/>
      <c r="N1355" s="199"/>
      <c r="O1355" s="81"/>
      <c r="P1355" s="81"/>
      <c r="Q1355" s="81"/>
      <c r="R1355" s="81"/>
      <c r="S1355" s="81"/>
      <c r="T1355" s="82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T1355" s="14" t="s">
        <v>125</v>
      </c>
      <c r="AU1355" s="14" t="s">
        <v>72</v>
      </c>
    </row>
    <row r="1356" s="2" customFormat="1" ht="24.15" customHeight="1">
      <c r="A1356" s="35"/>
      <c r="B1356" s="36"/>
      <c r="C1356" s="182" t="s">
        <v>2358</v>
      </c>
      <c r="D1356" s="182" t="s">
        <v>118</v>
      </c>
      <c r="E1356" s="183" t="s">
        <v>2359</v>
      </c>
      <c r="F1356" s="184" t="s">
        <v>2360</v>
      </c>
      <c r="G1356" s="185" t="s">
        <v>128</v>
      </c>
      <c r="H1356" s="186">
        <v>50</v>
      </c>
      <c r="I1356" s="187"/>
      <c r="J1356" s="188">
        <f>ROUND(I1356*H1356,2)</f>
        <v>0</v>
      </c>
      <c r="K1356" s="184" t="s">
        <v>122</v>
      </c>
      <c r="L1356" s="41"/>
      <c r="M1356" s="189" t="s">
        <v>19</v>
      </c>
      <c r="N1356" s="190" t="s">
        <v>43</v>
      </c>
      <c r="O1356" s="81"/>
      <c r="P1356" s="191">
        <f>O1356*H1356</f>
        <v>0</v>
      </c>
      <c r="Q1356" s="191">
        <v>0</v>
      </c>
      <c r="R1356" s="191">
        <f>Q1356*H1356</f>
        <v>0</v>
      </c>
      <c r="S1356" s="191">
        <v>0</v>
      </c>
      <c r="T1356" s="192">
        <f>S1356*H1356</f>
        <v>0</v>
      </c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R1356" s="193" t="s">
        <v>123</v>
      </c>
      <c r="AT1356" s="193" t="s">
        <v>118</v>
      </c>
      <c r="AU1356" s="193" t="s">
        <v>72</v>
      </c>
      <c r="AY1356" s="14" t="s">
        <v>124</v>
      </c>
      <c r="BE1356" s="194">
        <f>IF(N1356="základní",J1356,0)</f>
        <v>0</v>
      </c>
      <c r="BF1356" s="194">
        <f>IF(N1356="snížená",J1356,0)</f>
        <v>0</v>
      </c>
      <c r="BG1356" s="194">
        <f>IF(N1356="zákl. přenesená",J1356,0)</f>
        <v>0</v>
      </c>
      <c r="BH1356" s="194">
        <f>IF(N1356="sníž. přenesená",J1356,0)</f>
        <v>0</v>
      </c>
      <c r="BI1356" s="194">
        <f>IF(N1356="nulová",J1356,0)</f>
        <v>0</v>
      </c>
      <c r="BJ1356" s="14" t="s">
        <v>79</v>
      </c>
      <c r="BK1356" s="194">
        <f>ROUND(I1356*H1356,2)</f>
        <v>0</v>
      </c>
      <c r="BL1356" s="14" t="s">
        <v>123</v>
      </c>
      <c r="BM1356" s="193" t="s">
        <v>2361</v>
      </c>
    </row>
    <row r="1357" s="2" customFormat="1">
      <c r="A1357" s="35"/>
      <c r="B1357" s="36"/>
      <c r="C1357" s="37"/>
      <c r="D1357" s="195" t="s">
        <v>125</v>
      </c>
      <c r="E1357" s="37"/>
      <c r="F1357" s="196" t="s">
        <v>2360</v>
      </c>
      <c r="G1357" s="37"/>
      <c r="H1357" s="37"/>
      <c r="I1357" s="197"/>
      <c r="J1357" s="37"/>
      <c r="K1357" s="37"/>
      <c r="L1357" s="41"/>
      <c r="M1357" s="198"/>
      <c r="N1357" s="199"/>
      <c r="O1357" s="81"/>
      <c r="P1357" s="81"/>
      <c r="Q1357" s="81"/>
      <c r="R1357" s="81"/>
      <c r="S1357" s="81"/>
      <c r="T1357" s="82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T1357" s="14" t="s">
        <v>125</v>
      </c>
      <c r="AU1357" s="14" t="s">
        <v>72</v>
      </c>
    </row>
    <row r="1358" s="2" customFormat="1" ht="24.15" customHeight="1">
      <c r="A1358" s="35"/>
      <c r="B1358" s="36"/>
      <c r="C1358" s="182" t="s">
        <v>1241</v>
      </c>
      <c r="D1358" s="182" t="s">
        <v>118</v>
      </c>
      <c r="E1358" s="183" t="s">
        <v>2362</v>
      </c>
      <c r="F1358" s="184" t="s">
        <v>2363</v>
      </c>
      <c r="G1358" s="185" t="s">
        <v>128</v>
      </c>
      <c r="H1358" s="186">
        <v>20</v>
      </c>
      <c r="I1358" s="187"/>
      <c r="J1358" s="188">
        <f>ROUND(I1358*H1358,2)</f>
        <v>0</v>
      </c>
      <c r="K1358" s="184" t="s">
        <v>122</v>
      </c>
      <c r="L1358" s="41"/>
      <c r="M1358" s="189" t="s">
        <v>19</v>
      </c>
      <c r="N1358" s="190" t="s">
        <v>43</v>
      </c>
      <c r="O1358" s="81"/>
      <c r="P1358" s="191">
        <f>O1358*H1358</f>
        <v>0</v>
      </c>
      <c r="Q1358" s="191">
        <v>0</v>
      </c>
      <c r="R1358" s="191">
        <f>Q1358*H1358</f>
        <v>0</v>
      </c>
      <c r="S1358" s="191">
        <v>0</v>
      </c>
      <c r="T1358" s="192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93" t="s">
        <v>123</v>
      </c>
      <c r="AT1358" s="193" t="s">
        <v>118</v>
      </c>
      <c r="AU1358" s="193" t="s">
        <v>72</v>
      </c>
      <c r="AY1358" s="14" t="s">
        <v>124</v>
      </c>
      <c r="BE1358" s="194">
        <f>IF(N1358="základní",J1358,0)</f>
        <v>0</v>
      </c>
      <c r="BF1358" s="194">
        <f>IF(N1358="snížená",J1358,0)</f>
        <v>0</v>
      </c>
      <c r="BG1358" s="194">
        <f>IF(N1358="zákl. přenesená",J1358,0)</f>
        <v>0</v>
      </c>
      <c r="BH1358" s="194">
        <f>IF(N1358="sníž. přenesená",J1358,0)</f>
        <v>0</v>
      </c>
      <c r="BI1358" s="194">
        <f>IF(N1358="nulová",J1358,0)</f>
        <v>0</v>
      </c>
      <c r="BJ1358" s="14" t="s">
        <v>79</v>
      </c>
      <c r="BK1358" s="194">
        <f>ROUND(I1358*H1358,2)</f>
        <v>0</v>
      </c>
      <c r="BL1358" s="14" t="s">
        <v>123</v>
      </c>
      <c r="BM1358" s="193" t="s">
        <v>2364</v>
      </c>
    </row>
    <row r="1359" s="2" customFormat="1">
      <c r="A1359" s="35"/>
      <c r="B1359" s="36"/>
      <c r="C1359" s="37"/>
      <c r="D1359" s="195" t="s">
        <v>125</v>
      </c>
      <c r="E1359" s="37"/>
      <c r="F1359" s="196" t="s">
        <v>2363</v>
      </c>
      <c r="G1359" s="37"/>
      <c r="H1359" s="37"/>
      <c r="I1359" s="197"/>
      <c r="J1359" s="37"/>
      <c r="K1359" s="37"/>
      <c r="L1359" s="41"/>
      <c r="M1359" s="198"/>
      <c r="N1359" s="199"/>
      <c r="O1359" s="81"/>
      <c r="P1359" s="81"/>
      <c r="Q1359" s="81"/>
      <c r="R1359" s="81"/>
      <c r="S1359" s="81"/>
      <c r="T1359" s="82"/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T1359" s="14" t="s">
        <v>125</v>
      </c>
      <c r="AU1359" s="14" t="s">
        <v>72</v>
      </c>
    </row>
    <row r="1360" s="2" customFormat="1" ht="24.15" customHeight="1">
      <c r="A1360" s="35"/>
      <c r="B1360" s="36"/>
      <c r="C1360" s="182" t="s">
        <v>2365</v>
      </c>
      <c r="D1360" s="182" t="s">
        <v>118</v>
      </c>
      <c r="E1360" s="183" t="s">
        <v>2366</v>
      </c>
      <c r="F1360" s="184" t="s">
        <v>2367</v>
      </c>
      <c r="G1360" s="185" t="s">
        <v>128</v>
      </c>
      <c r="H1360" s="186">
        <v>20</v>
      </c>
      <c r="I1360" s="187"/>
      <c r="J1360" s="188">
        <f>ROUND(I1360*H1360,2)</f>
        <v>0</v>
      </c>
      <c r="K1360" s="184" t="s">
        <v>122</v>
      </c>
      <c r="L1360" s="41"/>
      <c r="M1360" s="189" t="s">
        <v>19</v>
      </c>
      <c r="N1360" s="190" t="s">
        <v>43</v>
      </c>
      <c r="O1360" s="81"/>
      <c r="P1360" s="191">
        <f>O1360*H1360</f>
        <v>0</v>
      </c>
      <c r="Q1360" s="191">
        <v>0</v>
      </c>
      <c r="R1360" s="191">
        <f>Q1360*H1360</f>
        <v>0</v>
      </c>
      <c r="S1360" s="191">
        <v>0</v>
      </c>
      <c r="T1360" s="192">
        <f>S1360*H1360</f>
        <v>0</v>
      </c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R1360" s="193" t="s">
        <v>123</v>
      </c>
      <c r="AT1360" s="193" t="s">
        <v>118</v>
      </c>
      <c r="AU1360" s="193" t="s">
        <v>72</v>
      </c>
      <c r="AY1360" s="14" t="s">
        <v>124</v>
      </c>
      <c r="BE1360" s="194">
        <f>IF(N1360="základní",J1360,0)</f>
        <v>0</v>
      </c>
      <c r="BF1360" s="194">
        <f>IF(N1360="snížená",J1360,0)</f>
        <v>0</v>
      </c>
      <c r="BG1360" s="194">
        <f>IF(N1360="zákl. přenesená",J1360,0)</f>
        <v>0</v>
      </c>
      <c r="BH1360" s="194">
        <f>IF(N1360="sníž. přenesená",J1360,0)</f>
        <v>0</v>
      </c>
      <c r="BI1360" s="194">
        <f>IF(N1360="nulová",J1360,0)</f>
        <v>0</v>
      </c>
      <c r="BJ1360" s="14" t="s">
        <v>79</v>
      </c>
      <c r="BK1360" s="194">
        <f>ROUND(I1360*H1360,2)</f>
        <v>0</v>
      </c>
      <c r="BL1360" s="14" t="s">
        <v>123</v>
      </c>
      <c r="BM1360" s="193" t="s">
        <v>2368</v>
      </c>
    </row>
    <row r="1361" s="2" customFormat="1">
      <c r="A1361" s="35"/>
      <c r="B1361" s="36"/>
      <c r="C1361" s="37"/>
      <c r="D1361" s="195" t="s">
        <v>125</v>
      </c>
      <c r="E1361" s="37"/>
      <c r="F1361" s="196" t="s">
        <v>2367</v>
      </c>
      <c r="G1361" s="37"/>
      <c r="H1361" s="37"/>
      <c r="I1361" s="197"/>
      <c r="J1361" s="37"/>
      <c r="K1361" s="37"/>
      <c r="L1361" s="41"/>
      <c r="M1361" s="198"/>
      <c r="N1361" s="199"/>
      <c r="O1361" s="81"/>
      <c r="P1361" s="81"/>
      <c r="Q1361" s="81"/>
      <c r="R1361" s="81"/>
      <c r="S1361" s="81"/>
      <c r="T1361" s="82"/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T1361" s="14" t="s">
        <v>125</v>
      </c>
      <c r="AU1361" s="14" t="s">
        <v>72</v>
      </c>
    </row>
    <row r="1362" s="2" customFormat="1" ht="24.15" customHeight="1">
      <c r="A1362" s="35"/>
      <c r="B1362" s="36"/>
      <c r="C1362" s="182" t="s">
        <v>1245</v>
      </c>
      <c r="D1362" s="182" t="s">
        <v>118</v>
      </c>
      <c r="E1362" s="183" t="s">
        <v>2369</v>
      </c>
      <c r="F1362" s="184" t="s">
        <v>2370</v>
      </c>
      <c r="G1362" s="185" t="s">
        <v>128</v>
      </c>
      <c r="H1362" s="186">
        <v>20</v>
      </c>
      <c r="I1362" s="187"/>
      <c r="J1362" s="188">
        <f>ROUND(I1362*H1362,2)</f>
        <v>0</v>
      </c>
      <c r="K1362" s="184" t="s">
        <v>122</v>
      </c>
      <c r="L1362" s="41"/>
      <c r="M1362" s="189" t="s">
        <v>19</v>
      </c>
      <c r="N1362" s="190" t="s">
        <v>43</v>
      </c>
      <c r="O1362" s="81"/>
      <c r="P1362" s="191">
        <f>O1362*H1362</f>
        <v>0</v>
      </c>
      <c r="Q1362" s="191">
        <v>0</v>
      </c>
      <c r="R1362" s="191">
        <f>Q1362*H1362</f>
        <v>0</v>
      </c>
      <c r="S1362" s="191">
        <v>0</v>
      </c>
      <c r="T1362" s="192">
        <f>S1362*H1362</f>
        <v>0</v>
      </c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R1362" s="193" t="s">
        <v>123</v>
      </c>
      <c r="AT1362" s="193" t="s">
        <v>118</v>
      </c>
      <c r="AU1362" s="193" t="s">
        <v>72</v>
      </c>
      <c r="AY1362" s="14" t="s">
        <v>124</v>
      </c>
      <c r="BE1362" s="194">
        <f>IF(N1362="základní",J1362,0)</f>
        <v>0</v>
      </c>
      <c r="BF1362" s="194">
        <f>IF(N1362="snížená",J1362,0)</f>
        <v>0</v>
      </c>
      <c r="BG1362" s="194">
        <f>IF(N1362="zákl. přenesená",J1362,0)</f>
        <v>0</v>
      </c>
      <c r="BH1362" s="194">
        <f>IF(N1362="sníž. přenesená",J1362,0)</f>
        <v>0</v>
      </c>
      <c r="BI1362" s="194">
        <f>IF(N1362="nulová",J1362,0)</f>
        <v>0</v>
      </c>
      <c r="BJ1362" s="14" t="s">
        <v>79</v>
      </c>
      <c r="BK1362" s="194">
        <f>ROUND(I1362*H1362,2)</f>
        <v>0</v>
      </c>
      <c r="BL1362" s="14" t="s">
        <v>123</v>
      </c>
      <c r="BM1362" s="193" t="s">
        <v>2371</v>
      </c>
    </row>
    <row r="1363" s="2" customFormat="1">
      <c r="A1363" s="35"/>
      <c r="B1363" s="36"/>
      <c r="C1363" s="37"/>
      <c r="D1363" s="195" t="s">
        <v>125</v>
      </c>
      <c r="E1363" s="37"/>
      <c r="F1363" s="196" t="s">
        <v>2370</v>
      </c>
      <c r="G1363" s="37"/>
      <c r="H1363" s="37"/>
      <c r="I1363" s="197"/>
      <c r="J1363" s="37"/>
      <c r="K1363" s="37"/>
      <c r="L1363" s="41"/>
      <c r="M1363" s="198"/>
      <c r="N1363" s="199"/>
      <c r="O1363" s="81"/>
      <c r="P1363" s="81"/>
      <c r="Q1363" s="81"/>
      <c r="R1363" s="81"/>
      <c r="S1363" s="81"/>
      <c r="T1363" s="82"/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T1363" s="14" t="s">
        <v>125</v>
      </c>
      <c r="AU1363" s="14" t="s">
        <v>72</v>
      </c>
    </row>
    <row r="1364" s="2" customFormat="1" ht="24.15" customHeight="1">
      <c r="A1364" s="35"/>
      <c r="B1364" s="36"/>
      <c r="C1364" s="182" t="s">
        <v>2372</v>
      </c>
      <c r="D1364" s="182" t="s">
        <v>118</v>
      </c>
      <c r="E1364" s="183" t="s">
        <v>2373</v>
      </c>
      <c r="F1364" s="184" t="s">
        <v>2374</v>
      </c>
      <c r="G1364" s="185" t="s">
        <v>128</v>
      </c>
      <c r="H1364" s="186">
        <v>20</v>
      </c>
      <c r="I1364" s="187"/>
      <c r="J1364" s="188">
        <f>ROUND(I1364*H1364,2)</f>
        <v>0</v>
      </c>
      <c r="K1364" s="184" t="s">
        <v>122</v>
      </c>
      <c r="L1364" s="41"/>
      <c r="M1364" s="189" t="s">
        <v>19</v>
      </c>
      <c r="N1364" s="190" t="s">
        <v>43</v>
      </c>
      <c r="O1364" s="81"/>
      <c r="P1364" s="191">
        <f>O1364*H1364</f>
        <v>0</v>
      </c>
      <c r="Q1364" s="191">
        <v>0</v>
      </c>
      <c r="R1364" s="191">
        <f>Q1364*H1364</f>
        <v>0</v>
      </c>
      <c r="S1364" s="191">
        <v>0</v>
      </c>
      <c r="T1364" s="192">
        <f>S1364*H1364</f>
        <v>0</v>
      </c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R1364" s="193" t="s">
        <v>123</v>
      </c>
      <c r="AT1364" s="193" t="s">
        <v>118</v>
      </c>
      <c r="AU1364" s="193" t="s">
        <v>72</v>
      </c>
      <c r="AY1364" s="14" t="s">
        <v>124</v>
      </c>
      <c r="BE1364" s="194">
        <f>IF(N1364="základní",J1364,0)</f>
        <v>0</v>
      </c>
      <c r="BF1364" s="194">
        <f>IF(N1364="snížená",J1364,0)</f>
        <v>0</v>
      </c>
      <c r="BG1364" s="194">
        <f>IF(N1364="zákl. přenesená",J1364,0)</f>
        <v>0</v>
      </c>
      <c r="BH1364" s="194">
        <f>IF(N1364="sníž. přenesená",J1364,0)</f>
        <v>0</v>
      </c>
      <c r="BI1364" s="194">
        <f>IF(N1364="nulová",J1364,0)</f>
        <v>0</v>
      </c>
      <c r="BJ1364" s="14" t="s">
        <v>79</v>
      </c>
      <c r="BK1364" s="194">
        <f>ROUND(I1364*H1364,2)</f>
        <v>0</v>
      </c>
      <c r="BL1364" s="14" t="s">
        <v>123</v>
      </c>
      <c r="BM1364" s="193" t="s">
        <v>2375</v>
      </c>
    </row>
    <row r="1365" s="2" customFormat="1">
      <c r="A1365" s="35"/>
      <c r="B1365" s="36"/>
      <c r="C1365" s="37"/>
      <c r="D1365" s="195" t="s">
        <v>125</v>
      </c>
      <c r="E1365" s="37"/>
      <c r="F1365" s="196" t="s">
        <v>2374</v>
      </c>
      <c r="G1365" s="37"/>
      <c r="H1365" s="37"/>
      <c r="I1365" s="197"/>
      <c r="J1365" s="37"/>
      <c r="K1365" s="37"/>
      <c r="L1365" s="41"/>
      <c r="M1365" s="198"/>
      <c r="N1365" s="199"/>
      <c r="O1365" s="81"/>
      <c r="P1365" s="81"/>
      <c r="Q1365" s="81"/>
      <c r="R1365" s="81"/>
      <c r="S1365" s="81"/>
      <c r="T1365" s="82"/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T1365" s="14" t="s">
        <v>125</v>
      </c>
      <c r="AU1365" s="14" t="s">
        <v>72</v>
      </c>
    </row>
    <row r="1366" s="2" customFormat="1" ht="24.15" customHeight="1">
      <c r="A1366" s="35"/>
      <c r="B1366" s="36"/>
      <c r="C1366" s="182" t="s">
        <v>1248</v>
      </c>
      <c r="D1366" s="182" t="s">
        <v>118</v>
      </c>
      <c r="E1366" s="183" t="s">
        <v>2376</v>
      </c>
      <c r="F1366" s="184" t="s">
        <v>2377</v>
      </c>
      <c r="G1366" s="185" t="s">
        <v>128</v>
      </c>
      <c r="H1366" s="186">
        <v>2</v>
      </c>
      <c r="I1366" s="187"/>
      <c r="J1366" s="188">
        <f>ROUND(I1366*H1366,2)</f>
        <v>0</v>
      </c>
      <c r="K1366" s="184" t="s">
        <v>122</v>
      </c>
      <c r="L1366" s="41"/>
      <c r="M1366" s="189" t="s">
        <v>19</v>
      </c>
      <c r="N1366" s="190" t="s">
        <v>43</v>
      </c>
      <c r="O1366" s="81"/>
      <c r="P1366" s="191">
        <f>O1366*H1366</f>
        <v>0</v>
      </c>
      <c r="Q1366" s="191">
        <v>0</v>
      </c>
      <c r="R1366" s="191">
        <f>Q1366*H1366</f>
        <v>0</v>
      </c>
      <c r="S1366" s="191">
        <v>0</v>
      </c>
      <c r="T1366" s="192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93" t="s">
        <v>123</v>
      </c>
      <c r="AT1366" s="193" t="s">
        <v>118</v>
      </c>
      <c r="AU1366" s="193" t="s">
        <v>72</v>
      </c>
      <c r="AY1366" s="14" t="s">
        <v>124</v>
      </c>
      <c r="BE1366" s="194">
        <f>IF(N1366="základní",J1366,0)</f>
        <v>0</v>
      </c>
      <c r="BF1366" s="194">
        <f>IF(N1366="snížená",J1366,0)</f>
        <v>0</v>
      </c>
      <c r="BG1366" s="194">
        <f>IF(N1366="zákl. přenesená",J1366,0)</f>
        <v>0</v>
      </c>
      <c r="BH1366" s="194">
        <f>IF(N1366="sníž. přenesená",J1366,0)</f>
        <v>0</v>
      </c>
      <c r="BI1366" s="194">
        <f>IF(N1366="nulová",J1366,0)</f>
        <v>0</v>
      </c>
      <c r="BJ1366" s="14" t="s">
        <v>79</v>
      </c>
      <c r="BK1366" s="194">
        <f>ROUND(I1366*H1366,2)</f>
        <v>0</v>
      </c>
      <c r="BL1366" s="14" t="s">
        <v>123</v>
      </c>
      <c r="BM1366" s="193" t="s">
        <v>2378</v>
      </c>
    </row>
    <row r="1367" s="2" customFormat="1">
      <c r="A1367" s="35"/>
      <c r="B1367" s="36"/>
      <c r="C1367" s="37"/>
      <c r="D1367" s="195" t="s">
        <v>125</v>
      </c>
      <c r="E1367" s="37"/>
      <c r="F1367" s="196" t="s">
        <v>2377</v>
      </c>
      <c r="G1367" s="37"/>
      <c r="H1367" s="37"/>
      <c r="I1367" s="197"/>
      <c r="J1367" s="37"/>
      <c r="K1367" s="37"/>
      <c r="L1367" s="41"/>
      <c r="M1367" s="198"/>
      <c r="N1367" s="199"/>
      <c r="O1367" s="81"/>
      <c r="P1367" s="81"/>
      <c r="Q1367" s="81"/>
      <c r="R1367" s="81"/>
      <c r="S1367" s="81"/>
      <c r="T1367" s="82"/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T1367" s="14" t="s">
        <v>125</v>
      </c>
      <c r="AU1367" s="14" t="s">
        <v>72</v>
      </c>
    </row>
    <row r="1368" s="2" customFormat="1" ht="24.15" customHeight="1">
      <c r="A1368" s="35"/>
      <c r="B1368" s="36"/>
      <c r="C1368" s="182" t="s">
        <v>2379</v>
      </c>
      <c r="D1368" s="182" t="s">
        <v>118</v>
      </c>
      <c r="E1368" s="183" t="s">
        <v>2380</v>
      </c>
      <c r="F1368" s="184" t="s">
        <v>2381</v>
      </c>
      <c r="G1368" s="185" t="s">
        <v>128</v>
      </c>
      <c r="H1368" s="186">
        <v>2</v>
      </c>
      <c r="I1368" s="187"/>
      <c r="J1368" s="188">
        <f>ROUND(I1368*H1368,2)</f>
        <v>0</v>
      </c>
      <c r="K1368" s="184" t="s">
        <v>122</v>
      </c>
      <c r="L1368" s="41"/>
      <c r="M1368" s="189" t="s">
        <v>19</v>
      </c>
      <c r="N1368" s="190" t="s">
        <v>43</v>
      </c>
      <c r="O1368" s="81"/>
      <c r="P1368" s="191">
        <f>O1368*H1368</f>
        <v>0</v>
      </c>
      <c r="Q1368" s="191">
        <v>0</v>
      </c>
      <c r="R1368" s="191">
        <f>Q1368*H1368</f>
        <v>0</v>
      </c>
      <c r="S1368" s="191">
        <v>0</v>
      </c>
      <c r="T1368" s="192">
        <f>S1368*H1368</f>
        <v>0</v>
      </c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R1368" s="193" t="s">
        <v>123</v>
      </c>
      <c r="AT1368" s="193" t="s">
        <v>118</v>
      </c>
      <c r="AU1368" s="193" t="s">
        <v>72</v>
      </c>
      <c r="AY1368" s="14" t="s">
        <v>124</v>
      </c>
      <c r="BE1368" s="194">
        <f>IF(N1368="základní",J1368,0)</f>
        <v>0</v>
      </c>
      <c r="BF1368" s="194">
        <f>IF(N1368="snížená",J1368,0)</f>
        <v>0</v>
      </c>
      <c r="BG1368" s="194">
        <f>IF(N1368="zákl. přenesená",J1368,0)</f>
        <v>0</v>
      </c>
      <c r="BH1368" s="194">
        <f>IF(N1368="sníž. přenesená",J1368,0)</f>
        <v>0</v>
      </c>
      <c r="BI1368" s="194">
        <f>IF(N1368="nulová",J1368,0)</f>
        <v>0</v>
      </c>
      <c r="BJ1368" s="14" t="s">
        <v>79</v>
      </c>
      <c r="BK1368" s="194">
        <f>ROUND(I1368*H1368,2)</f>
        <v>0</v>
      </c>
      <c r="BL1368" s="14" t="s">
        <v>123</v>
      </c>
      <c r="BM1368" s="193" t="s">
        <v>2382</v>
      </c>
    </row>
    <row r="1369" s="2" customFormat="1">
      <c r="A1369" s="35"/>
      <c r="B1369" s="36"/>
      <c r="C1369" s="37"/>
      <c r="D1369" s="195" t="s">
        <v>125</v>
      </c>
      <c r="E1369" s="37"/>
      <c r="F1369" s="196" t="s">
        <v>2381</v>
      </c>
      <c r="G1369" s="37"/>
      <c r="H1369" s="37"/>
      <c r="I1369" s="197"/>
      <c r="J1369" s="37"/>
      <c r="K1369" s="37"/>
      <c r="L1369" s="41"/>
      <c r="M1369" s="198"/>
      <c r="N1369" s="199"/>
      <c r="O1369" s="81"/>
      <c r="P1369" s="81"/>
      <c r="Q1369" s="81"/>
      <c r="R1369" s="81"/>
      <c r="S1369" s="81"/>
      <c r="T1369" s="82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T1369" s="14" t="s">
        <v>125</v>
      </c>
      <c r="AU1369" s="14" t="s">
        <v>72</v>
      </c>
    </row>
    <row r="1370" s="2" customFormat="1" ht="24.15" customHeight="1">
      <c r="A1370" s="35"/>
      <c r="B1370" s="36"/>
      <c r="C1370" s="182" t="s">
        <v>1252</v>
      </c>
      <c r="D1370" s="182" t="s">
        <v>118</v>
      </c>
      <c r="E1370" s="183" t="s">
        <v>2383</v>
      </c>
      <c r="F1370" s="184" t="s">
        <v>2384</v>
      </c>
      <c r="G1370" s="185" t="s">
        <v>128</v>
      </c>
      <c r="H1370" s="186">
        <v>2</v>
      </c>
      <c r="I1370" s="187"/>
      <c r="J1370" s="188">
        <f>ROUND(I1370*H1370,2)</f>
        <v>0</v>
      </c>
      <c r="K1370" s="184" t="s">
        <v>122</v>
      </c>
      <c r="L1370" s="41"/>
      <c r="M1370" s="189" t="s">
        <v>19</v>
      </c>
      <c r="N1370" s="190" t="s">
        <v>43</v>
      </c>
      <c r="O1370" s="81"/>
      <c r="P1370" s="191">
        <f>O1370*H1370</f>
        <v>0</v>
      </c>
      <c r="Q1370" s="191">
        <v>0</v>
      </c>
      <c r="R1370" s="191">
        <f>Q1370*H1370</f>
        <v>0</v>
      </c>
      <c r="S1370" s="191">
        <v>0</v>
      </c>
      <c r="T1370" s="192">
        <f>S1370*H1370</f>
        <v>0</v>
      </c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R1370" s="193" t="s">
        <v>123</v>
      </c>
      <c r="AT1370" s="193" t="s">
        <v>118</v>
      </c>
      <c r="AU1370" s="193" t="s">
        <v>72</v>
      </c>
      <c r="AY1370" s="14" t="s">
        <v>124</v>
      </c>
      <c r="BE1370" s="194">
        <f>IF(N1370="základní",J1370,0)</f>
        <v>0</v>
      </c>
      <c r="BF1370" s="194">
        <f>IF(N1370="snížená",J1370,0)</f>
        <v>0</v>
      </c>
      <c r="BG1370" s="194">
        <f>IF(N1370="zákl. přenesená",J1370,0)</f>
        <v>0</v>
      </c>
      <c r="BH1370" s="194">
        <f>IF(N1370="sníž. přenesená",J1370,0)</f>
        <v>0</v>
      </c>
      <c r="BI1370" s="194">
        <f>IF(N1370="nulová",J1370,0)</f>
        <v>0</v>
      </c>
      <c r="BJ1370" s="14" t="s">
        <v>79</v>
      </c>
      <c r="BK1370" s="194">
        <f>ROUND(I1370*H1370,2)</f>
        <v>0</v>
      </c>
      <c r="BL1370" s="14" t="s">
        <v>123</v>
      </c>
      <c r="BM1370" s="193" t="s">
        <v>2385</v>
      </c>
    </row>
    <row r="1371" s="2" customFormat="1">
      <c r="A1371" s="35"/>
      <c r="B1371" s="36"/>
      <c r="C1371" s="37"/>
      <c r="D1371" s="195" t="s">
        <v>125</v>
      </c>
      <c r="E1371" s="37"/>
      <c r="F1371" s="196" t="s">
        <v>2384</v>
      </c>
      <c r="G1371" s="37"/>
      <c r="H1371" s="37"/>
      <c r="I1371" s="197"/>
      <c r="J1371" s="37"/>
      <c r="K1371" s="37"/>
      <c r="L1371" s="41"/>
      <c r="M1371" s="198"/>
      <c r="N1371" s="199"/>
      <c r="O1371" s="81"/>
      <c r="P1371" s="81"/>
      <c r="Q1371" s="81"/>
      <c r="R1371" s="81"/>
      <c r="S1371" s="81"/>
      <c r="T1371" s="82"/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T1371" s="14" t="s">
        <v>125</v>
      </c>
      <c r="AU1371" s="14" t="s">
        <v>72</v>
      </c>
    </row>
    <row r="1372" s="2" customFormat="1" ht="24.15" customHeight="1">
      <c r="A1372" s="35"/>
      <c r="B1372" s="36"/>
      <c r="C1372" s="182" t="s">
        <v>2386</v>
      </c>
      <c r="D1372" s="182" t="s">
        <v>118</v>
      </c>
      <c r="E1372" s="183" t="s">
        <v>2387</v>
      </c>
      <c r="F1372" s="184" t="s">
        <v>2388</v>
      </c>
      <c r="G1372" s="185" t="s">
        <v>128</v>
      </c>
      <c r="H1372" s="186">
        <v>2</v>
      </c>
      <c r="I1372" s="187"/>
      <c r="J1372" s="188">
        <f>ROUND(I1372*H1372,2)</f>
        <v>0</v>
      </c>
      <c r="K1372" s="184" t="s">
        <v>122</v>
      </c>
      <c r="L1372" s="41"/>
      <c r="M1372" s="189" t="s">
        <v>19</v>
      </c>
      <c r="N1372" s="190" t="s">
        <v>43</v>
      </c>
      <c r="O1372" s="81"/>
      <c r="P1372" s="191">
        <f>O1372*H1372</f>
        <v>0</v>
      </c>
      <c r="Q1372" s="191">
        <v>0</v>
      </c>
      <c r="R1372" s="191">
        <f>Q1372*H1372</f>
        <v>0</v>
      </c>
      <c r="S1372" s="191">
        <v>0</v>
      </c>
      <c r="T1372" s="192">
        <f>S1372*H1372</f>
        <v>0</v>
      </c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R1372" s="193" t="s">
        <v>123</v>
      </c>
      <c r="AT1372" s="193" t="s">
        <v>118</v>
      </c>
      <c r="AU1372" s="193" t="s">
        <v>72</v>
      </c>
      <c r="AY1372" s="14" t="s">
        <v>124</v>
      </c>
      <c r="BE1372" s="194">
        <f>IF(N1372="základní",J1372,0)</f>
        <v>0</v>
      </c>
      <c r="BF1372" s="194">
        <f>IF(N1372="snížená",J1372,0)</f>
        <v>0</v>
      </c>
      <c r="BG1372" s="194">
        <f>IF(N1372="zákl. přenesená",J1372,0)</f>
        <v>0</v>
      </c>
      <c r="BH1372" s="194">
        <f>IF(N1372="sníž. přenesená",J1372,0)</f>
        <v>0</v>
      </c>
      <c r="BI1372" s="194">
        <f>IF(N1372="nulová",J1372,0)</f>
        <v>0</v>
      </c>
      <c r="BJ1372" s="14" t="s">
        <v>79</v>
      </c>
      <c r="BK1372" s="194">
        <f>ROUND(I1372*H1372,2)</f>
        <v>0</v>
      </c>
      <c r="BL1372" s="14" t="s">
        <v>123</v>
      </c>
      <c r="BM1372" s="193" t="s">
        <v>2389</v>
      </c>
    </row>
    <row r="1373" s="2" customFormat="1">
      <c r="A1373" s="35"/>
      <c r="B1373" s="36"/>
      <c r="C1373" s="37"/>
      <c r="D1373" s="195" t="s">
        <v>125</v>
      </c>
      <c r="E1373" s="37"/>
      <c r="F1373" s="196" t="s">
        <v>2388</v>
      </c>
      <c r="G1373" s="37"/>
      <c r="H1373" s="37"/>
      <c r="I1373" s="197"/>
      <c r="J1373" s="37"/>
      <c r="K1373" s="37"/>
      <c r="L1373" s="41"/>
      <c r="M1373" s="198"/>
      <c r="N1373" s="199"/>
      <c r="O1373" s="81"/>
      <c r="P1373" s="81"/>
      <c r="Q1373" s="81"/>
      <c r="R1373" s="81"/>
      <c r="S1373" s="81"/>
      <c r="T1373" s="82"/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T1373" s="14" t="s">
        <v>125</v>
      </c>
      <c r="AU1373" s="14" t="s">
        <v>72</v>
      </c>
    </row>
    <row r="1374" s="2" customFormat="1" ht="24.15" customHeight="1">
      <c r="A1374" s="35"/>
      <c r="B1374" s="36"/>
      <c r="C1374" s="182" t="s">
        <v>1259</v>
      </c>
      <c r="D1374" s="182" t="s">
        <v>118</v>
      </c>
      <c r="E1374" s="183" t="s">
        <v>2390</v>
      </c>
      <c r="F1374" s="184" t="s">
        <v>2391</v>
      </c>
      <c r="G1374" s="185" t="s">
        <v>132</v>
      </c>
      <c r="H1374" s="186">
        <v>10</v>
      </c>
      <c r="I1374" s="187"/>
      <c r="J1374" s="188">
        <f>ROUND(I1374*H1374,2)</f>
        <v>0</v>
      </c>
      <c r="K1374" s="184" t="s">
        <v>122</v>
      </c>
      <c r="L1374" s="41"/>
      <c r="M1374" s="189" t="s">
        <v>19</v>
      </c>
      <c r="N1374" s="190" t="s">
        <v>43</v>
      </c>
      <c r="O1374" s="81"/>
      <c r="P1374" s="191">
        <f>O1374*H1374</f>
        <v>0</v>
      </c>
      <c r="Q1374" s="191">
        <v>0</v>
      </c>
      <c r="R1374" s="191">
        <f>Q1374*H1374</f>
        <v>0</v>
      </c>
      <c r="S1374" s="191">
        <v>0</v>
      </c>
      <c r="T1374" s="192">
        <f>S1374*H1374</f>
        <v>0</v>
      </c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R1374" s="193" t="s">
        <v>123</v>
      </c>
      <c r="AT1374" s="193" t="s">
        <v>118</v>
      </c>
      <c r="AU1374" s="193" t="s">
        <v>72</v>
      </c>
      <c r="AY1374" s="14" t="s">
        <v>124</v>
      </c>
      <c r="BE1374" s="194">
        <f>IF(N1374="základní",J1374,0)</f>
        <v>0</v>
      </c>
      <c r="BF1374" s="194">
        <f>IF(N1374="snížená",J1374,0)</f>
        <v>0</v>
      </c>
      <c r="BG1374" s="194">
        <f>IF(N1374="zákl. přenesená",J1374,0)</f>
        <v>0</v>
      </c>
      <c r="BH1374" s="194">
        <f>IF(N1374="sníž. přenesená",J1374,0)</f>
        <v>0</v>
      </c>
      <c r="BI1374" s="194">
        <f>IF(N1374="nulová",J1374,0)</f>
        <v>0</v>
      </c>
      <c r="BJ1374" s="14" t="s">
        <v>79</v>
      </c>
      <c r="BK1374" s="194">
        <f>ROUND(I1374*H1374,2)</f>
        <v>0</v>
      </c>
      <c r="BL1374" s="14" t="s">
        <v>123</v>
      </c>
      <c r="BM1374" s="193" t="s">
        <v>2392</v>
      </c>
    </row>
    <row r="1375" s="2" customFormat="1">
      <c r="A1375" s="35"/>
      <c r="B1375" s="36"/>
      <c r="C1375" s="37"/>
      <c r="D1375" s="195" t="s">
        <v>125</v>
      </c>
      <c r="E1375" s="37"/>
      <c r="F1375" s="196" t="s">
        <v>2391</v>
      </c>
      <c r="G1375" s="37"/>
      <c r="H1375" s="37"/>
      <c r="I1375" s="197"/>
      <c r="J1375" s="37"/>
      <c r="K1375" s="37"/>
      <c r="L1375" s="41"/>
      <c r="M1375" s="198"/>
      <c r="N1375" s="199"/>
      <c r="O1375" s="81"/>
      <c r="P1375" s="81"/>
      <c r="Q1375" s="81"/>
      <c r="R1375" s="81"/>
      <c r="S1375" s="81"/>
      <c r="T1375" s="82"/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T1375" s="14" t="s">
        <v>125</v>
      </c>
      <c r="AU1375" s="14" t="s">
        <v>72</v>
      </c>
    </row>
    <row r="1376" s="2" customFormat="1" ht="24.15" customHeight="1">
      <c r="A1376" s="35"/>
      <c r="B1376" s="36"/>
      <c r="C1376" s="182" t="s">
        <v>2393</v>
      </c>
      <c r="D1376" s="182" t="s">
        <v>118</v>
      </c>
      <c r="E1376" s="183" t="s">
        <v>2394</v>
      </c>
      <c r="F1376" s="184" t="s">
        <v>2395</v>
      </c>
      <c r="G1376" s="185" t="s">
        <v>132</v>
      </c>
      <c r="H1376" s="186">
        <v>10</v>
      </c>
      <c r="I1376" s="187"/>
      <c r="J1376" s="188">
        <f>ROUND(I1376*H1376,2)</f>
        <v>0</v>
      </c>
      <c r="K1376" s="184" t="s">
        <v>122</v>
      </c>
      <c r="L1376" s="41"/>
      <c r="M1376" s="189" t="s">
        <v>19</v>
      </c>
      <c r="N1376" s="190" t="s">
        <v>43</v>
      </c>
      <c r="O1376" s="81"/>
      <c r="P1376" s="191">
        <f>O1376*H1376</f>
        <v>0</v>
      </c>
      <c r="Q1376" s="191">
        <v>0</v>
      </c>
      <c r="R1376" s="191">
        <f>Q1376*H1376</f>
        <v>0</v>
      </c>
      <c r="S1376" s="191">
        <v>0</v>
      </c>
      <c r="T1376" s="192">
        <f>S1376*H1376</f>
        <v>0</v>
      </c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R1376" s="193" t="s">
        <v>123</v>
      </c>
      <c r="AT1376" s="193" t="s">
        <v>118</v>
      </c>
      <c r="AU1376" s="193" t="s">
        <v>72</v>
      </c>
      <c r="AY1376" s="14" t="s">
        <v>124</v>
      </c>
      <c r="BE1376" s="194">
        <f>IF(N1376="základní",J1376,0)</f>
        <v>0</v>
      </c>
      <c r="BF1376" s="194">
        <f>IF(N1376="snížená",J1376,0)</f>
        <v>0</v>
      </c>
      <c r="BG1376" s="194">
        <f>IF(N1376="zákl. přenesená",J1376,0)</f>
        <v>0</v>
      </c>
      <c r="BH1376" s="194">
        <f>IF(N1376="sníž. přenesená",J1376,0)</f>
        <v>0</v>
      </c>
      <c r="BI1376" s="194">
        <f>IF(N1376="nulová",J1376,0)</f>
        <v>0</v>
      </c>
      <c r="BJ1376" s="14" t="s">
        <v>79</v>
      </c>
      <c r="BK1376" s="194">
        <f>ROUND(I1376*H1376,2)</f>
        <v>0</v>
      </c>
      <c r="BL1376" s="14" t="s">
        <v>123</v>
      </c>
      <c r="BM1376" s="193" t="s">
        <v>2396</v>
      </c>
    </row>
    <row r="1377" s="2" customFormat="1">
      <c r="A1377" s="35"/>
      <c r="B1377" s="36"/>
      <c r="C1377" s="37"/>
      <c r="D1377" s="195" t="s">
        <v>125</v>
      </c>
      <c r="E1377" s="37"/>
      <c r="F1377" s="196" t="s">
        <v>2395</v>
      </c>
      <c r="G1377" s="37"/>
      <c r="H1377" s="37"/>
      <c r="I1377" s="197"/>
      <c r="J1377" s="37"/>
      <c r="K1377" s="37"/>
      <c r="L1377" s="41"/>
      <c r="M1377" s="198"/>
      <c r="N1377" s="199"/>
      <c r="O1377" s="81"/>
      <c r="P1377" s="81"/>
      <c r="Q1377" s="81"/>
      <c r="R1377" s="81"/>
      <c r="S1377" s="81"/>
      <c r="T1377" s="82"/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T1377" s="14" t="s">
        <v>125</v>
      </c>
      <c r="AU1377" s="14" t="s">
        <v>72</v>
      </c>
    </row>
    <row r="1378" s="2" customFormat="1" ht="24.15" customHeight="1">
      <c r="A1378" s="35"/>
      <c r="B1378" s="36"/>
      <c r="C1378" s="182" t="s">
        <v>1262</v>
      </c>
      <c r="D1378" s="182" t="s">
        <v>118</v>
      </c>
      <c r="E1378" s="183" t="s">
        <v>2397</v>
      </c>
      <c r="F1378" s="184" t="s">
        <v>2398</v>
      </c>
      <c r="G1378" s="185" t="s">
        <v>132</v>
      </c>
      <c r="H1378" s="186">
        <v>4</v>
      </c>
      <c r="I1378" s="187"/>
      <c r="J1378" s="188">
        <f>ROUND(I1378*H1378,2)</f>
        <v>0</v>
      </c>
      <c r="K1378" s="184" t="s">
        <v>122</v>
      </c>
      <c r="L1378" s="41"/>
      <c r="M1378" s="189" t="s">
        <v>19</v>
      </c>
      <c r="N1378" s="190" t="s">
        <v>43</v>
      </c>
      <c r="O1378" s="81"/>
      <c r="P1378" s="191">
        <f>O1378*H1378</f>
        <v>0</v>
      </c>
      <c r="Q1378" s="191">
        <v>0</v>
      </c>
      <c r="R1378" s="191">
        <f>Q1378*H1378</f>
        <v>0</v>
      </c>
      <c r="S1378" s="191">
        <v>0</v>
      </c>
      <c r="T1378" s="192">
        <f>S1378*H1378</f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193" t="s">
        <v>123</v>
      </c>
      <c r="AT1378" s="193" t="s">
        <v>118</v>
      </c>
      <c r="AU1378" s="193" t="s">
        <v>72</v>
      </c>
      <c r="AY1378" s="14" t="s">
        <v>124</v>
      </c>
      <c r="BE1378" s="194">
        <f>IF(N1378="základní",J1378,0)</f>
        <v>0</v>
      </c>
      <c r="BF1378" s="194">
        <f>IF(N1378="snížená",J1378,0)</f>
        <v>0</v>
      </c>
      <c r="BG1378" s="194">
        <f>IF(N1378="zákl. přenesená",J1378,0)</f>
        <v>0</v>
      </c>
      <c r="BH1378" s="194">
        <f>IF(N1378="sníž. přenesená",J1378,0)</f>
        <v>0</v>
      </c>
      <c r="BI1378" s="194">
        <f>IF(N1378="nulová",J1378,0)</f>
        <v>0</v>
      </c>
      <c r="BJ1378" s="14" t="s">
        <v>79</v>
      </c>
      <c r="BK1378" s="194">
        <f>ROUND(I1378*H1378,2)</f>
        <v>0</v>
      </c>
      <c r="BL1378" s="14" t="s">
        <v>123</v>
      </c>
      <c r="BM1378" s="193" t="s">
        <v>2399</v>
      </c>
    </row>
    <row r="1379" s="2" customFormat="1">
      <c r="A1379" s="35"/>
      <c r="B1379" s="36"/>
      <c r="C1379" s="37"/>
      <c r="D1379" s="195" t="s">
        <v>125</v>
      </c>
      <c r="E1379" s="37"/>
      <c r="F1379" s="196" t="s">
        <v>2398</v>
      </c>
      <c r="G1379" s="37"/>
      <c r="H1379" s="37"/>
      <c r="I1379" s="197"/>
      <c r="J1379" s="37"/>
      <c r="K1379" s="37"/>
      <c r="L1379" s="41"/>
      <c r="M1379" s="198"/>
      <c r="N1379" s="199"/>
      <c r="O1379" s="81"/>
      <c r="P1379" s="81"/>
      <c r="Q1379" s="81"/>
      <c r="R1379" s="81"/>
      <c r="S1379" s="81"/>
      <c r="T1379" s="82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T1379" s="14" t="s">
        <v>125</v>
      </c>
      <c r="AU1379" s="14" t="s">
        <v>72</v>
      </c>
    </row>
    <row r="1380" s="2" customFormat="1" ht="24.15" customHeight="1">
      <c r="A1380" s="35"/>
      <c r="B1380" s="36"/>
      <c r="C1380" s="182" t="s">
        <v>2400</v>
      </c>
      <c r="D1380" s="182" t="s">
        <v>118</v>
      </c>
      <c r="E1380" s="183" t="s">
        <v>2401</v>
      </c>
      <c r="F1380" s="184" t="s">
        <v>2402</v>
      </c>
      <c r="G1380" s="185" t="s">
        <v>132</v>
      </c>
      <c r="H1380" s="186">
        <v>6</v>
      </c>
      <c r="I1380" s="187"/>
      <c r="J1380" s="188">
        <f>ROUND(I1380*H1380,2)</f>
        <v>0</v>
      </c>
      <c r="K1380" s="184" t="s">
        <v>122</v>
      </c>
      <c r="L1380" s="41"/>
      <c r="M1380" s="189" t="s">
        <v>19</v>
      </c>
      <c r="N1380" s="190" t="s">
        <v>43</v>
      </c>
      <c r="O1380" s="81"/>
      <c r="P1380" s="191">
        <f>O1380*H1380</f>
        <v>0</v>
      </c>
      <c r="Q1380" s="191">
        <v>0</v>
      </c>
      <c r="R1380" s="191">
        <f>Q1380*H1380</f>
        <v>0</v>
      </c>
      <c r="S1380" s="191">
        <v>0</v>
      </c>
      <c r="T1380" s="192">
        <f>S1380*H1380</f>
        <v>0</v>
      </c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R1380" s="193" t="s">
        <v>123</v>
      </c>
      <c r="AT1380" s="193" t="s">
        <v>118</v>
      </c>
      <c r="AU1380" s="193" t="s">
        <v>72</v>
      </c>
      <c r="AY1380" s="14" t="s">
        <v>124</v>
      </c>
      <c r="BE1380" s="194">
        <f>IF(N1380="základní",J1380,0)</f>
        <v>0</v>
      </c>
      <c r="BF1380" s="194">
        <f>IF(N1380="snížená",J1380,0)</f>
        <v>0</v>
      </c>
      <c r="BG1380" s="194">
        <f>IF(N1380="zákl. přenesená",J1380,0)</f>
        <v>0</v>
      </c>
      <c r="BH1380" s="194">
        <f>IF(N1380="sníž. přenesená",J1380,0)</f>
        <v>0</v>
      </c>
      <c r="BI1380" s="194">
        <f>IF(N1380="nulová",J1380,0)</f>
        <v>0</v>
      </c>
      <c r="BJ1380" s="14" t="s">
        <v>79</v>
      </c>
      <c r="BK1380" s="194">
        <f>ROUND(I1380*H1380,2)</f>
        <v>0</v>
      </c>
      <c r="BL1380" s="14" t="s">
        <v>123</v>
      </c>
      <c r="BM1380" s="193" t="s">
        <v>2403</v>
      </c>
    </row>
    <row r="1381" s="2" customFormat="1">
      <c r="A1381" s="35"/>
      <c r="B1381" s="36"/>
      <c r="C1381" s="37"/>
      <c r="D1381" s="195" t="s">
        <v>125</v>
      </c>
      <c r="E1381" s="37"/>
      <c r="F1381" s="196" t="s">
        <v>2402</v>
      </c>
      <c r="G1381" s="37"/>
      <c r="H1381" s="37"/>
      <c r="I1381" s="197"/>
      <c r="J1381" s="37"/>
      <c r="K1381" s="37"/>
      <c r="L1381" s="41"/>
      <c r="M1381" s="198"/>
      <c r="N1381" s="199"/>
      <c r="O1381" s="81"/>
      <c r="P1381" s="81"/>
      <c r="Q1381" s="81"/>
      <c r="R1381" s="81"/>
      <c r="S1381" s="81"/>
      <c r="T1381" s="82"/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T1381" s="14" t="s">
        <v>125</v>
      </c>
      <c r="AU1381" s="14" t="s">
        <v>72</v>
      </c>
    </row>
    <row r="1382" s="2" customFormat="1" ht="24.15" customHeight="1">
      <c r="A1382" s="35"/>
      <c r="B1382" s="36"/>
      <c r="C1382" s="182" t="s">
        <v>1266</v>
      </c>
      <c r="D1382" s="182" t="s">
        <v>118</v>
      </c>
      <c r="E1382" s="183" t="s">
        <v>2404</v>
      </c>
      <c r="F1382" s="184" t="s">
        <v>2405</v>
      </c>
      <c r="G1382" s="185" t="s">
        <v>132</v>
      </c>
      <c r="H1382" s="186">
        <v>4</v>
      </c>
      <c r="I1382" s="187"/>
      <c r="J1382" s="188">
        <f>ROUND(I1382*H1382,2)</f>
        <v>0</v>
      </c>
      <c r="K1382" s="184" t="s">
        <v>122</v>
      </c>
      <c r="L1382" s="41"/>
      <c r="M1382" s="189" t="s">
        <v>19</v>
      </c>
      <c r="N1382" s="190" t="s">
        <v>43</v>
      </c>
      <c r="O1382" s="81"/>
      <c r="P1382" s="191">
        <f>O1382*H1382</f>
        <v>0</v>
      </c>
      <c r="Q1382" s="191">
        <v>0</v>
      </c>
      <c r="R1382" s="191">
        <f>Q1382*H1382</f>
        <v>0</v>
      </c>
      <c r="S1382" s="191">
        <v>0</v>
      </c>
      <c r="T1382" s="192">
        <f>S1382*H1382</f>
        <v>0</v>
      </c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R1382" s="193" t="s">
        <v>123</v>
      </c>
      <c r="AT1382" s="193" t="s">
        <v>118</v>
      </c>
      <c r="AU1382" s="193" t="s">
        <v>72</v>
      </c>
      <c r="AY1382" s="14" t="s">
        <v>124</v>
      </c>
      <c r="BE1382" s="194">
        <f>IF(N1382="základní",J1382,0)</f>
        <v>0</v>
      </c>
      <c r="BF1382" s="194">
        <f>IF(N1382="snížená",J1382,0)</f>
        <v>0</v>
      </c>
      <c r="BG1382" s="194">
        <f>IF(N1382="zákl. přenesená",J1382,0)</f>
        <v>0</v>
      </c>
      <c r="BH1382" s="194">
        <f>IF(N1382="sníž. přenesená",J1382,0)</f>
        <v>0</v>
      </c>
      <c r="BI1382" s="194">
        <f>IF(N1382="nulová",J1382,0)</f>
        <v>0</v>
      </c>
      <c r="BJ1382" s="14" t="s">
        <v>79</v>
      </c>
      <c r="BK1382" s="194">
        <f>ROUND(I1382*H1382,2)</f>
        <v>0</v>
      </c>
      <c r="BL1382" s="14" t="s">
        <v>123</v>
      </c>
      <c r="BM1382" s="193" t="s">
        <v>2406</v>
      </c>
    </row>
    <row r="1383" s="2" customFormat="1">
      <c r="A1383" s="35"/>
      <c r="B1383" s="36"/>
      <c r="C1383" s="37"/>
      <c r="D1383" s="195" t="s">
        <v>125</v>
      </c>
      <c r="E1383" s="37"/>
      <c r="F1383" s="196" t="s">
        <v>2405</v>
      </c>
      <c r="G1383" s="37"/>
      <c r="H1383" s="37"/>
      <c r="I1383" s="197"/>
      <c r="J1383" s="37"/>
      <c r="K1383" s="37"/>
      <c r="L1383" s="41"/>
      <c r="M1383" s="198"/>
      <c r="N1383" s="199"/>
      <c r="O1383" s="81"/>
      <c r="P1383" s="81"/>
      <c r="Q1383" s="81"/>
      <c r="R1383" s="81"/>
      <c r="S1383" s="81"/>
      <c r="T1383" s="82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T1383" s="14" t="s">
        <v>125</v>
      </c>
      <c r="AU1383" s="14" t="s">
        <v>72</v>
      </c>
    </row>
    <row r="1384" s="2" customFormat="1" ht="24.15" customHeight="1">
      <c r="A1384" s="35"/>
      <c r="B1384" s="36"/>
      <c r="C1384" s="182" t="s">
        <v>2407</v>
      </c>
      <c r="D1384" s="182" t="s">
        <v>118</v>
      </c>
      <c r="E1384" s="183" t="s">
        <v>2408</v>
      </c>
      <c r="F1384" s="184" t="s">
        <v>2409</v>
      </c>
      <c r="G1384" s="185" t="s">
        <v>132</v>
      </c>
      <c r="H1384" s="186">
        <v>6</v>
      </c>
      <c r="I1384" s="187"/>
      <c r="J1384" s="188">
        <f>ROUND(I1384*H1384,2)</f>
        <v>0</v>
      </c>
      <c r="K1384" s="184" t="s">
        <v>122</v>
      </c>
      <c r="L1384" s="41"/>
      <c r="M1384" s="189" t="s">
        <v>19</v>
      </c>
      <c r="N1384" s="190" t="s">
        <v>43</v>
      </c>
      <c r="O1384" s="81"/>
      <c r="P1384" s="191">
        <f>O1384*H1384</f>
        <v>0</v>
      </c>
      <c r="Q1384" s="191">
        <v>0</v>
      </c>
      <c r="R1384" s="191">
        <f>Q1384*H1384</f>
        <v>0</v>
      </c>
      <c r="S1384" s="191">
        <v>0</v>
      </c>
      <c r="T1384" s="192">
        <f>S1384*H1384</f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193" t="s">
        <v>123</v>
      </c>
      <c r="AT1384" s="193" t="s">
        <v>118</v>
      </c>
      <c r="AU1384" s="193" t="s">
        <v>72</v>
      </c>
      <c r="AY1384" s="14" t="s">
        <v>124</v>
      </c>
      <c r="BE1384" s="194">
        <f>IF(N1384="základní",J1384,0)</f>
        <v>0</v>
      </c>
      <c r="BF1384" s="194">
        <f>IF(N1384="snížená",J1384,0)</f>
        <v>0</v>
      </c>
      <c r="BG1384" s="194">
        <f>IF(N1384="zákl. přenesená",J1384,0)</f>
        <v>0</v>
      </c>
      <c r="BH1384" s="194">
        <f>IF(N1384="sníž. přenesená",J1384,0)</f>
        <v>0</v>
      </c>
      <c r="BI1384" s="194">
        <f>IF(N1384="nulová",J1384,0)</f>
        <v>0</v>
      </c>
      <c r="BJ1384" s="14" t="s">
        <v>79</v>
      </c>
      <c r="BK1384" s="194">
        <f>ROUND(I1384*H1384,2)</f>
        <v>0</v>
      </c>
      <c r="BL1384" s="14" t="s">
        <v>123</v>
      </c>
      <c r="BM1384" s="193" t="s">
        <v>2410</v>
      </c>
    </row>
    <row r="1385" s="2" customFormat="1">
      <c r="A1385" s="35"/>
      <c r="B1385" s="36"/>
      <c r="C1385" s="37"/>
      <c r="D1385" s="195" t="s">
        <v>125</v>
      </c>
      <c r="E1385" s="37"/>
      <c r="F1385" s="196" t="s">
        <v>2409</v>
      </c>
      <c r="G1385" s="37"/>
      <c r="H1385" s="37"/>
      <c r="I1385" s="197"/>
      <c r="J1385" s="37"/>
      <c r="K1385" s="37"/>
      <c r="L1385" s="41"/>
      <c r="M1385" s="198"/>
      <c r="N1385" s="199"/>
      <c r="O1385" s="81"/>
      <c r="P1385" s="81"/>
      <c r="Q1385" s="81"/>
      <c r="R1385" s="81"/>
      <c r="S1385" s="81"/>
      <c r="T1385" s="82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T1385" s="14" t="s">
        <v>125</v>
      </c>
      <c r="AU1385" s="14" t="s">
        <v>72</v>
      </c>
    </row>
    <row r="1386" s="2" customFormat="1" ht="16.5" customHeight="1">
      <c r="A1386" s="35"/>
      <c r="B1386" s="36"/>
      <c r="C1386" s="182" t="s">
        <v>1273</v>
      </c>
      <c r="D1386" s="182" t="s">
        <v>118</v>
      </c>
      <c r="E1386" s="183" t="s">
        <v>2411</v>
      </c>
      <c r="F1386" s="184" t="s">
        <v>2412</v>
      </c>
      <c r="G1386" s="185" t="s">
        <v>2413</v>
      </c>
      <c r="H1386" s="186">
        <v>400</v>
      </c>
      <c r="I1386" s="187"/>
      <c r="J1386" s="188">
        <f>ROUND(I1386*H1386,2)</f>
        <v>0</v>
      </c>
      <c r="K1386" s="184" t="s">
        <v>122</v>
      </c>
      <c r="L1386" s="41"/>
      <c r="M1386" s="189" t="s">
        <v>19</v>
      </c>
      <c r="N1386" s="190" t="s">
        <v>43</v>
      </c>
      <c r="O1386" s="81"/>
      <c r="P1386" s="191">
        <f>O1386*H1386</f>
        <v>0</v>
      </c>
      <c r="Q1386" s="191">
        <v>0</v>
      </c>
      <c r="R1386" s="191">
        <f>Q1386*H1386</f>
        <v>0</v>
      </c>
      <c r="S1386" s="191">
        <v>0</v>
      </c>
      <c r="T1386" s="192">
        <f>S1386*H1386</f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193" t="s">
        <v>123</v>
      </c>
      <c r="AT1386" s="193" t="s">
        <v>118</v>
      </c>
      <c r="AU1386" s="193" t="s">
        <v>72</v>
      </c>
      <c r="AY1386" s="14" t="s">
        <v>124</v>
      </c>
      <c r="BE1386" s="194">
        <f>IF(N1386="základní",J1386,0)</f>
        <v>0</v>
      </c>
      <c r="BF1386" s="194">
        <f>IF(N1386="snížená",J1386,0)</f>
        <v>0</v>
      </c>
      <c r="BG1386" s="194">
        <f>IF(N1386="zákl. přenesená",J1386,0)</f>
        <v>0</v>
      </c>
      <c r="BH1386" s="194">
        <f>IF(N1386="sníž. přenesená",J1386,0)</f>
        <v>0</v>
      </c>
      <c r="BI1386" s="194">
        <f>IF(N1386="nulová",J1386,0)</f>
        <v>0</v>
      </c>
      <c r="BJ1386" s="14" t="s">
        <v>79</v>
      </c>
      <c r="BK1386" s="194">
        <f>ROUND(I1386*H1386,2)</f>
        <v>0</v>
      </c>
      <c r="BL1386" s="14" t="s">
        <v>123</v>
      </c>
      <c r="BM1386" s="193" t="s">
        <v>2414</v>
      </c>
    </row>
    <row r="1387" s="2" customFormat="1">
      <c r="A1387" s="35"/>
      <c r="B1387" s="36"/>
      <c r="C1387" s="37"/>
      <c r="D1387" s="195" t="s">
        <v>125</v>
      </c>
      <c r="E1387" s="37"/>
      <c r="F1387" s="196" t="s">
        <v>2412</v>
      </c>
      <c r="G1387" s="37"/>
      <c r="H1387" s="37"/>
      <c r="I1387" s="197"/>
      <c r="J1387" s="37"/>
      <c r="K1387" s="37"/>
      <c r="L1387" s="41"/>
      <c r="M1387" s="198"/>
      <c r="N1387" s="199"/>
      <c r="O1387" s="81"/>
      <c r="P1387" s="81"/>
      <c r="Q1387" s="81"/>
      <c r="R1387" s="81"/>
      <c r="S1387" s="81"/>
      <c r="T1387" s="82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T1387" s="14" t="s">
        <v>125</v>
      </c>
      <c r="AU1387" s="14" t="s">
        <v>72</v>
      </c>
    </row>
    <row r="1388" s="2" customFormat="1" ht="16.5" customHeight="1">
      <c r="A1388" s="35"/>
      <c r="B1388" s="36"/>
      <c r="C1388" s="182" t="s">
        <v>2415</v>
      </c>
      <c r="D1388" s="182" t="s">
        <v>118</v>
      </c>
      <c r="E1388" s="183" t="s">
        <v>2416</v>
      </c>
      <c r="F1388" s="184" t="s">
        <v>2417</v>
      </c>
      <c r="G1388" s="185" t="s">
        <v>2413</v>
      </c>
      <c r="H1388" s="186">
        <v>200</v>
      </c>
      <c r="I1388" s="187"/>
      <c r="J1388" s="188">
        <f>ROUND(I1388*H1388,2)</f>
        <v>0</v>
      </c>
      <c r="K1388" s="184" t="s">
        <v>122</v>
      </c>
      <c r="L1388" s="41"/>
      <c r="M1388" s="189" t="s">
        <v>19</v>
      </c>
      <c r="N1388" s="190" t="s">
        <v>43</v>
      </c>
      <c r="O1388" s="81"/>
      <c r="P1388" s="191">
        <f>O1388*H1388</f>
        <v>0</v>
      </c>
      <c r="Q1388" s="191">
        <v>0</v>
      </c>
      <c r="R1388" s="191">
        <f>Q1388*H1388</f>
        <v>0</v>
      </c>
      <c r="S1388" s="191">
        <v>0</v>
      </c>
      <c r="T1388" s="192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193" t="s">
        <v>123</v>
      </c>
      <c r="AT1388" s="193" t="s">
        <v>118</v>
      </c>
      <c r="AU1388" s="193" t="s">
        <v>72</v>
      </c>
      <c r="AY1388" s="14" t="s">
        <v>124</v>
      </c>
      <c r="BE1388" s="194">
        <f>IF(N1388="základní",J1388,0)</f>
        <v>0</v>
      </c>
      <c r="BF1388" s="194">
        <f>IF(N1388="snížená",J1388,0)</f>
        <v>0</v>
      </c>
      <c r="BG1388" s="194">
        <f>IF(N1388="zákl. přenesená",J1388,0)</f>
        <v>0</v>
      </c>
      <c r="BH1388" s="194">
        <f>IF(N1388="sníž. přenesená",J1388,0)</f>
        <v>0</v>
      </c>
      <c r="BI1388" s="194">
        <f>IF(N1388="nulová",J1388,0)</f>
        <v>0</v>
      </c>
      <c r="BJ1388" s="14" t="s">
        <v>79</v>
      </c>
      <c r="BK1388" s="194">
        <f>ROUND(I1388*H1388,2)</f>
        <v>0</v>
      </c>
      <c r="BL1388" s="14" t="s">
        <v>123</v>
      </c>
      <c r="BM1388" s="193" t="s">
        <v>2418</v>
      </c>
    </row>
    <row r="1389" s="2" customFormat="1">
      <c r="A1389" s="35"/>
      <c r="B1389" s="36"/>
      <c r="C1389" s="37"/>
      <c r="D1389" s="195" t="s">
        <v>125</v>
      </c>
      <c r="E1389" s="37"/>
      <c r="F1389" s="196" t="s">
        <v>2417</v>
      </c>
      <c r="G1389" s="37"/>
      <c r="H1389" s="37"/>
      <c r="I1389" s="197"/>
      <c r="J1389" s="37"/>
      <c r="K1389" s="37"/>
      <c r="L1389" s="41"/>
      <c r="M1389" s="198"/>
      <c r="N1389" s="199"/>
      <c r="O1389" s="81"/>
      <c r="P1389" s="81"/>
      <c r="Q1389" s="81"/>
      <c r="R1389" s="81"/>
      <c r="S1389" s="81"/>
      <c r="T1389" s="82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T1389" s="14" t="s">
        <v>125</v>
      </c>
      <c r="AU1389" s="14" t="s">
        <v>72</v>
      </c>
    </row>
    <row r="1390" s="2" customFormat="1" ht="16.5" customHeight="1">
      <c r="A1390" s="35"/>
      <c r="B1390" s="36"/>
      <c r="C1390" s="182" t="s">
        <v>1276</v>
      </c>
      <c r="D1390" s="182" t="s">
        <v>118</v>
      </c>
      <c r="E1390" s="183" t="s">
        <v>2419</v>
      </c>
      <c r="F1390" s="184" t="s">
        <v>2420</v>
      </c>
      <c r="G1390" s="185" t="s">
        <v>2413</v>
      </c>
      <c r="H1390" s="186">
        <v>200</v>
      </c>
      <c r="I1390" s="187"/>
      <c r="J1390" s="188">
        <f>ROUND(I1390*H1390,2)</f>
        <v>0</v>
      </c>
      <c r="K1390" s="184" t="s">
        <v>122</v>
      </c>
      <c r="L1390" s="41"/>
      <c r="M1390" s="189" t="s">
        <v>19</v>
      </c>
      <c r="N1390" s="190" t="s">
        <v>43</v>
      </c>
      <c r="O1390" s="81"/>
      <c r="P1390" s="191">
        <f>O1390*H1390</f>
        <v>0</v>
      </c>
      <c r="Q1390" s="191">
        <v>0</v>
      </c>
      <c r="R1390" s="191">
        <f>Q1390*H1390</f>
        <v>0</v>
      </c>
      <c r="S1390" s="191">
        <v>0</v>
      </c>
      <c r="T1390" s="192">
        <f>S1390*H1390</f>
        <v>0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R1390" s="193" t="s">
        <v>123</v>
      </c>
      <c r="AT1390" s="193" t="s">
        <v>118</v>
      </c>
      <c r="AU1390" s="193" t="s">
        <v>72</v>
      </c>
      <c r="AY1390" s="14" t="s">
        <v>124</v>
      </c>
      <c r="BE1390" s="194">
        <f>IF(N1390="základní",J1390,0)</f>
        <v>0</v>
      </c>
      <c r="BF1390" s="194">
        <f>IF(N1390="snížená",J1390,0)</f>
        <v>0</v>
      </c>
      <c r="BG1390" s="194">
        <f>IF(N1390="zákl. přenesená",J1390,0)</f>
        <v>0</v>
      </c>
      <c r="BH1390" s="194">
        <f>IF(N1390="sníž. přenesená",J1390,0)</f>
        <v>0</v>
      </c>
      <c r="BI1390" s="194">
        <f>IF(N1390="nulová",J1390,0)</f>
        <v>0</v>
      </c>
      <c r="BJ1390" s="14" t="s">
        <v>79</v>
      </c>
      <c r="BK1390" s="194">
        <f>ROUND(I1390*H1390,2)</f>
        <v>0</v>
      </c>
      <c r="BL1390" s="14" t="s">
        <v>123</v>
      </c>
      <c r="BM1390" s="193" t="s">
        <v>2421</v>
      </c>
    </row>
    <row r="1391" s="2" customFormat="1">
      <c r="A1391" s="35"/>
      <c r="B1391" s="36"/>
      <c r="C1391" s="37"/>
      <c r="D1391" s="195" t="s">
        <v>125</v>
      </c>
      <c r="E1391" s="37"/>
      <c r="F1391" s="196" t="s">
        <v>2420</v>
      </c>
      <c r="G1391" s="37"/>
      <c r="H1391" s="37"/>
      <c r="I1391" s="197"/>
      <c r="J1391" s="37"/>
      <c r="K1391" s="37"/>
      <c r="L1391" s="41"/>
      <c r="M1391" s="198"/>
      <c r="N1391" s="199"/>
      <c r="O1391" s="81"/>
      <c r="P1391" s="81"/>
      <c r="Q1391" s="81"/>
      <c r="R1391" s="81"/>
      <c r="S1391" s="81"/>
      <c r="T1391" s="82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T1391" s="14" t="s">
        <v>125</v>
      </c>
      <c r="AU1391" s="14" t="s">
        <v>72</v>
      </c>
    </row>
    <row r="1392" s="2" customFormat="1" ht="33" customHeight="1">
      <c r="A1392" s="35"/>
      <c r="B1392" s="36"/>
      <c r="C1392" s="182" t="s">
        <v>2422</v>
      </c>
      <c r="D1392" s="182" t="s">
        <v>118</v>
      </c>
      <c r="E1392" s="183" t="s">
        <v>2423</v>
      </c>
      <c r="F1392" s="184" t="s">
        <v>2424</v>
      </c>
      <c r="G1392" s="185" t="s">
        <v>132</v>
      </c>
      <c r="H1392" s="186">
        <v>2</v>
      </c>
      <c r="I1392" s="187"/>
      <c r="J1392" s="188">
        <f>ROUND(I1392*H1392,2)</f>
        <v>0</v>
      </c>
      <c r="K1392" s="184" t="s">
        <v>122</v>
      </c>
      <c r="L1392" s="41"/>
      <c r="M1392" s="189" t="s">
        <v>19</v>
      </c>
      <c r="N1392" s="190" t="s">
        <v>43</v>
      </c>
      <c r="O1392" s="81"/>
      <c r="P1392" s="191">
        <f>O1392*H1392</f>
        <v>0</v>
      </c>
      <c r="Q1392" s="191">
        <v>0</v>
      </c>
      <c r="R1392" s="191">
        <f>Q1392*H1392</f>
        <v>0</v>
      </c>
      <c r="S1392" s="191">
        <v>0</v>
      </c>
      <c r="T1392" s="192">
        <f>S1392*H1392</f>
        <v>0</v>
      </c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R1392" s="193" t="s">
        <v>123</v>
      </c>
      <c r="AT1392" s="193" t="s">
        <v>118</v>
      </c>
      <c r="AU1392" s="193" t="s">
        <v>72</v>
      </c>
      <c r="AY1392" s="14" t="s">
        <v>124</v>
      </c>
      <c r="BE1392" s="194">
        <f>IF(N1392="základní",J1392,0)</f>
        <v>0</v>
      </c>
      <c r="BF1392" s="194">
        <f>IF(N1392="snížená",J1392,0)</f>
        <v>0</v>
      </c>
      <c r="BG1392" s="194">
        <f>IF(N1392="zákl. přenesená",J1392,0)</f>
        <v>0</v>
      </c>
      <c r="BH1392" s="194">
        <f>IF(N1392="sníž. přenesená",J1392,0)</f>
        <v>0</v>
      </c>
      <c r="BI1392" s="194">
        <f>IF(N1392="nulová",J1392,0)</f>
        <v>0</v>
      </c>
      <c r="BJ1392" s="14" t="s">
        <v>79</v>
      </c>
      <c r="BK1392" s="194">
        <f>ROUND(I1392*H1392,2)</f>
        <v>0</v>
      </c>
      <c r="BL1392" s="14" t="s">
        <v>123</v>
      </c>
      <c r="BM1392" s="193" t="s">
        <v>2425</v>
      </c>
    </row>
    <row r="1393" s="2" customFormat="1">
      <c r="A1393" s="35"/>
      <c r="B1393" s="36"/>
      <c r="C1393" s="37"/>
      <c r="D1393" s="195" t="s">
        <v>125</v>
      </c>
      <c r="E1393" s="37"/>
      <c r="F1393" s="196" t="s">
        <v>2424</v>
      </c>
      <c r="G1393" s="37"/>
      <c r="H1393" s="37"/>
      <c r="I1393" s="197"/>
      <c r="J1393" s="37"/>
      <c r="K1393" s="37"/>
      <c r="L1393" s="41"/>
      <c r="M1393" s="198"/>
      <c r="N1393" s="199"/>
      <c r="O1393" s="81"/>
      <c r="P1393" s="81"/>
      <c r="Q1393" s="81"/>
      <c r="R1393" s="81"/>
      <c r="S1393" s="81"/>
      <c r="T1393" s="82"/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T1393" s="14" t="s">
        <v>125</v>
      </c>
      <c r="AU1393" s="14" t="s">
        <v>72</v>
      </c>
    </row>
    <row r="1394" s="2" customFormat="1" ht="37.8" customHeight="1">
      <c r="A1394" s="35"/>
      <c r="B1394" s="36"/>
      <c r="C1394" s="182" t="s">
        <v>1280</v>
      </c>
      <c r="D1394" s="182" t="s">
        <v>118</v>
      </c>
      <c r="E1394" s="183" t="s">
        <v>2426</v>
      </c>
      <c r="F1394" s="184" t="s">
        <v>2427</v>
      </c>
      <c r="G1394" s="185" t="s">
        <v>132</v>
      </c>
      <c r="H1394" s="186">
        <v>2</v>
      </c>
      <c r="I1394" s="187"/>
      <c r="J1394" s="188">
        <f>ROUND(I1394*H1394,2)</f>
        <v>0</v>
      </c>
      <c r="K1394" s="184" t="s">
        <v>122</v>
      </c>
      <c r="L1394" s="41"/>
      <c r="M1394" s="189" t="s">
        <v>19</v>
      </c>
      <c r="N1394" s="190" t="s">
        <v>43</v>
      </c>
      <c r="O1394" s="81"/>
      <c r="P1394" s="191">
        <f>O1394*H1394</f>
        <v>0</v>
      </c>
      <c r="Q1394" s="191">
        <v>0</v>
      </c>
      <c r="R1394" s="191">
        <f>Q1394*H1394</f>
        <v>0</v>
      </c>
      <c r="S1394" s="191">
        <v>0</v>
      </c>
      <c r="T1394" s="192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193" t="s">
        <v>123</v>
      </c>
      <c r="AT1394" s="193" t="s">
        <v>118</v>
      </c>
      <c r="AU1394" s="193" t="s">
        <v>72</v>
      </c>
      <c r="AY1394" s="14" t="s">
        <v>124</v>
      </c>
      <c r="BE1394" s="194">
        <f>IF(N1394="základní",J1394,0)</f>
        <v>0</v>
      </c>
      <c r="BF1394" s="194">
        <f>IF(N1394="snížená",J1394,0)</f>
        <v>0</v>
      </c>
      <c r="BG1394" s="194">
        <f>IF(N1394="zákl. přenesená",J1394,0)</f>
        <v>0</v>
      </c>
      <c r="BH1394" s="194">
        <f>IF(N1394="sníž. přenesená",J1394,0)</f>
        <v>0</v>
      </c>
      <c r="BI1394" s="194">
        <f>IF(N1394="nulová",J1394,0)</f>
        <v>0</v>
      </c>
      <c r="BJ1394" s="14" t="s">
        <v>79</v>
      </c>
      <c r="BK1394" s="194">
        <f>ROUND(I1394*H1394,2)</f>
        <v>0</v>
      </c>
      <c r="BL1394" s="14" t="s">
        <v>123</v>
      </c>
      <c r="BM1394" s="193" t="s">
        <v>2428</v>
      </c>
    </row>
    <row r="1395" s="2" customFormat="1">
      <c r="A1395" s="35"/>
      <c r="B1395" s="36"/>
      <c r="C1395" s="37"/>
      <c r="D1395" s="195" t="s">
        <v>125</v>
      </c>
      <c r="E1395" s="37"/>
      <c r="F1395" s="196" t="s">
        <v>2427</v>
      </c>
      <c r="G1395" s="37"/>
      <c r="H1395" s="37"/>
      <c r="I1395" s="197"/>
      <c r="J1395" s="37"/>
      <c r="K1395" s="37"/>
      <c r="L1395" s="41"/>
      <c r="M1395" s="198"/>
      <c r="N1395" s="199"/>
      <c r="O1395" s="81"/>
      <c r="P1395" s="81"/>
      <c r="Q1395" s="81"/>
      <c r="R1395" s="81"/>
      <c r="S1395" s="81"/>
      <c r="T1395" s="82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T1395" s="14" t="s">
        <v>125</v>
      </c>
      <c r="AU1395" s="14" t="s">
        <v>72</v>
      </c>
    </row>
    <row r="1396" s="2" customFormat="1" ht="37.8" customHeight="1">
      <c r="A1396" s="35"/>
      <c r="B1396" s="36"/>
      <c r="C1396" s="182" t="s">
        <v>2429</v>
      </c>
      <c r="D1396" s="182" t="s">
        <v>118</v>
      </c>
      <c r="E1396" s="183" t="s">
        <v>2430</v>
      </c>
      <c r="F1396" s="184" t="s">
        <v>2431</v>
      </c>
      <c r="G1396" s="185" t="s">
        <v>132</v>
      </c>
      <c r="H1396" s="186">
        <v>2</v>
      </c>
      <c r="I1396" s="187"/>
      <c r="J1396" s="188">
        <f>ROUND(I1396*H1396,2)</f>
        <v>0</v>
      </c>
      <c r="K1396" s="184" t="s">
        <v>122</v>
      </c>
      <c r="L1396" s="41"/>
      <c r="M1396" s="189" t="s">
        <v>19</v>
      </c>
      <c r="N1396" s="190" t="s">
        <v>43</v>
      </c>
      <c r="O1396" s="81"/>
      <c r="P1396" s="191">
        <f>O1396*H1396</f>
        <v>0</v>
      </c>
      <c r="Q1396" s="191">
        <v>0</v>
      </c>
      <c r="R1396" s="191">
        <f>Q1396*H1396</f>
        <v>0</v>
      </c>
      <c r="S1396" s="191">
        <v>0</v>
      </c>
      <c r="T1396" s="192">
        <f>S1396*H1396</f>
        <v>0</v>
      </c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R1396" s="193" t="s">
        <v>123</v>
      </c>
      <c r="AT1396" s="193" t="s">
        <v>118</v>
      </c>
      <c r="AU1396" s="193" t="s">
        <v>72</v>
      </c>
      <c r="AY1396" s="14" t="s">
        <v>124</v>
      </c>
      <c r="BE1396" s="194">
        <f>IF(N1396="základní",J1396,0)</f>
        <v>0</v>
      </c>
      <c r="BF1396" s="194">
        <f>IF(N1396="snížená",J1396,0)</f>
        <v>0</v>
      </c>
      <c r="BG1396" s="194">
        <f>IF(N1396="zákl. přenesená",J1396,0)</f>
        <v>0</v>
      </c>
      <c r="BH1396" s="194">
        <f>IF(N1396="sníž. přenesená",J1396,0)</f>
        <v>0</v>
      </c>
      <c r="BI1396" s="194">
        <f>IF(N1396="nulová",J1396,0)</f>
        <v>0</v>
      </c>
      <c r="BJ1396" s="14" t="s">
        <v>79</v>
      </c>
      <c r="BK1396" s="194">
        <f>ROUND(I1396*H1396,2)</f>
        <v>0</v>
      </c>
      <c r="BL1396" s="14" t="s">
        <v>123</v>
      </c>
      <c r="BM1396" s="193" t="s">
        <v>2432</v>
      </c>
    </row>
    <row r="1397" s="2" customFormat="1">
      <c r="A1397" s="35"/>
      <c r="B1397" s="36"/>
      <c r="C1397" s="37"/>
      <c r="D1397" s="195" t="s">
        <v>125</v>
      </c>
      <c r="E1397" s="37"/>
      <c r="F1397" s="196" t="s">
        <v>2431</v>
      </c>
      <c r="G1397" s="37"/>
      <c r="H1397" s="37"/>
      <c r="I1397" s="197"/>
      <c r="J1397" s="37"/>
      <c r="K1397" s="37"/>
      <c r="L1397" s="41"/>
      <c r="M1397" s="198"/>
      <c r="N1397" s="199"/>
      <c r="O1397" s="81"/>
      <c r="P1397" s="81"/>
      <c r="Q1397" s="81"/>
      <c r="R1397" s="81"/>
      <c r="S1397" s="81"/>
      <c r="T1397" s="82"/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T1397" s="14" t="s">
        <v>125</v>
      </c>
      <c r="AU1397" s="14" t="s">
        <v>72</v>
      </c>
    </row>
    <row r="1398" s="2" customFormat="1" ht="33" customHeight="1">
      <c r="A1398" s="35"/>
      <c r="B1398" s="36"/>
      <c r="C1398" s="182" t="s">
        <v>1283</v>
      </c>
      <c r="D1398" s="182" t="s">
        <v>118</v>
      </c>
      <c r="E1398" s="183" t="s">
        <v>2433</v>
      </c>
      <c r="F1398" s="184" t="s">
        <v>2434</v>
      </c>
      <c r="G1398" s="185" t="s">
        <v>132</v>
      </c>
      <c r="H1398" s="186">
        <v>2</v>
      </c>
      <c r="I1398" s="187"/>
      <c r="J1398" s="188">
        <f>ROUND(I1398*H1398,2)</f>
        <v>0</v>
      </c>
      <c r="K1398" s="184" t="s">
        <v>122</v>
      </c>
      <c r="L1398" s="41"/>
      <c r="M1398" s="189" t="s">
        <v>19</v>
      </c>
      <c r="N1398" s="190" t="s">
        <v>43</v>
      </c>
      <c r="O1398" s="81"/>
      <c r="P1398" s="191">
        <f>O1398*H1398</f>
        <v>0</v>
      </c>
      <c r="Q1398" s="191">
        <v>0</v>
      </c>
      <c r="R1398" s="191">
        <f>Q1398*H1398</f>
        <v>0</v>
      </c>
      <c r="S1398" s="191">
        <v>0</v>
      </c>
      <c r="T1398" s="192">
        <f>S1398*H1398</f>
        <v>0</v>
      </c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R1398" s="193" t="s">
        <v>123</v>
      </c>
      <c r="AT1398" s="193" t="s">
        <v>118</v>
      </c>
      <c r="AU1398" s="193" t="s">
        <v>72</v>
      </c>
      <c r="AY1398" s="14" t="s">
        <v>124</v>
      </c>
      <c r="BE1398" s="194">
        <f>IF(N1398="základní",J1398,0)</f>
        <v>0</v>
      </c>
      <c r="BF1398" s="194">
        <f>IF(N1398="snížená",J1398,0)</f>
        <v>0</v>
      </c>
      <c r="BG1398" s="194">
        <f>IF(N1398="zákl. přenesená",J1398,0)</f>
        <v>0</v>
      </c>
      <c r="BH1398" s="194">
        <f>IF(N1398="sníž. přenesená",J1398,0)</f>
        <v>0</v>
      </c>
      <c r="BI1398" s="194">
        <f>IF(N1398="nulová",J1398,0)</f>
        <v>0</v>
      </c>
      <c r="BJ1398" s="14" t="s">
        <v>79</v>
      </c>
      <c r="BK1398" s="194">
        <f>ROUND(I1398*H1398,2)</f>
        <v>0</v>
      </c>
      <c r="BL1398" s="14" t="s">
        <v>123</v>
      </c>
      <c r="BM1398" s="193" t="s">
        <v>2435</v>
      </c>
    </row>
    <row r="1399" s="2" customFormat="1">
      <c r="A1399" s="35"/>
      <c r="B1399" s="36"/>
      <c r="C1399" s="37"/>
      <c r="D1399" s="195" t="s">
        <v>125</v>
      </c>
      <c r="E1399" s="37"/>
      <c r="F1399" s="196" t="s">
        <v>2434</v>
      </c>
      <c r="G1399" s="37"/>
      <c r="H1399" s="37"/>
      <c r="I1399" s="197"/>
      <c r="J1399" s="37"/>
      <c r="K1399" s="37"/>
      <c r="L1399" s="41"/>
      <c r="M1399" s="198"/>
      <c r="N1399" s="199"/>
      <c r="O1399" s="81"/>
      <c r="P1399" s="81"/>
      <c r="Q1399" s="81"/>
      <c r="R1399" s="81"/>
      <c r="S1399" s="81"/>
      <c r="T1399" s="82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T1399" s="14" t="s">
        <v>125</v>
      </c>
      <c r="AU1399" s="14" t="s">
        <v>72</v>
      </c>
    </row>
    <row r="1400" s="2" customFormat="1" ht="37.8" customHeight="1">
      <c r="A1400" s="35"/>
      <c r="B1400" s="36"/>
      <c r="C1400" s="182" t="s">
        <v>2436</v>
      </c>
      <c r="D1400" s="182" t="s">
        <v>118</v>
      </c>
      <c r="E1400" s="183" t="s">
        <v>2437</v>
      </c>
      <c r="F1400" s="184" t="s">
        <v>2438</v>
      </c>
      <c r="G1400" s="185" t="s">
        <v>132</v>
      </c>
      <c r="H1400" s="186">
        <v>2</v>
      </c>
      <c r="I1400" s="187"/>
      <c r="J1400" s="188">
        <f>ROUND(I1400*H1400,2)</f>
        <v>0</v>
      </c>
      <c r="K1400" s="184" t="s">
        <v>122</v>
      </c>
      <c r="L1400" s="41"/>
      <c r="M1400" s="189" t="s">
        <v>19</v>
      </c>
      <c r="N1400" s="190" t="s">
        <v>43</v>
      </c>
      <c r="O1400" s="81"/>
      <c r="P1400" s="191">
        <f>O1400*H1400</f>
        <v>0</v>
      </c>
      <c r="Q1400" s="191">
        <v>0</v>
      </c>
      <c r="R1400" s="191">
        <f>Q1400*H1400</f>
        <v>0</v>
      </c>
      <c r="S1400" s="191">
        <v>0</v>
      </c>
      <c r="T1400" s="192">
        <f>S1400*H1400</f>
        <v>0</v>
      </c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R1400" s="193" t="s">
        <v>123</v>
      </c>
      <c r="AT1400" s="193" t="s">
        <v>118</v>
      </c>
      <c r="AU1400" s="193" t="s">
        <v>72</v>
      </c>
      <c r="AY1400" s="14" t="s">
        <v>124</v>
      </c>
      <c r="BE1400" s="194">
        <f>IF(N1400="základní",J1400,0)</f>
        <v>0</v>
      </c>
      <c r="BF1400" s="194">
        <f>IF(N1400="snížená",J1400,0)</f>
        <v>0</v>
      </c>
      <c r="BG1400" s="194">
        <f>IF(N1400="zákl. přenesená",J1400,0)</f>
        <v>0</v>
      </c>
      <c r="BH1400" s="194">
        <f>IF(N1400="sníž. přenesená",J1400,0)</f>
        <v>0</v>
      </c>
      <c r="BI1400" s="194">
        <f>IF(N1400="nulová",J1400,0)</f>
        <v>0</v>
      </c>
      <c r="BJ1400" s="14" t="s">
        <v>79</v>
      </c>
      <c r="BK1400" s="194">
        <f>ROUND(I1400*H1400,2)</f>
        <v>0</v>
      </c>
      <c r="BL1400" s="14" t="s">
        <v>123</v>
      </c>
      <c r="BM1400" s="193" t="s">
        <v>2439</v>
      </c>
    </row>
    <row r="1401" s="2" customFormat="1">
      <c r="A1401" s="35"/>
      <c r="B1401" s="36"/>
      <c r="C1401" s="37"/>
      <c r="D1401" s="195" t="s">
        <v>125</v>
      </c>
      <c r="E1401" s="37"/>
      <c r="F1401" s="196" t="s">
        <v>2438</v>
      </c>
      <c r="G1401" s="37"/>
      <c r="H1401" s="37"/>
      <c r="I1401" s="197"/>
      <c r="J1401" s="37"/>
      <c r="K1401" s="37"/>
      <c r="L1401" s="41"/>
      <c r="M1401" s="198"/>
      <c r="N1401" s="199"/>
      <c r="O1401" s="81"/>
      <c r="P1401" s="81"/>
      <c r="Q1401" s="81"/>
      <c r="R1401" s="81"/>
      <c r="S1401" s="81"/>
      <c r="T1401" s="82"/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T1401" s="14" t="s">
        <v>125</v>
      </c>
      <c r="AU1401" s="14" t="s">
        <v>72</v>
      </c>
    </row>
    <row r="1402" s="2" customFormat="1" ht="37.8" customHeight="1">
      <c r="A1402" s="35"/>
      <c r="B1402" s="36"/>
      <c r="C1402" s="182" t="s">
        <v>1287</v>
      </c>
      <c r="D1402" s="182" t="s">
        <v>118</v>
      </c>
      <c r="E1402" s="183" t="s">
        <v>2440</v>
      </c>
      <c r="F1402" s="184" t="s">
        <v>2441</v>
      </c>
      <c r="G1402" s="185" t="s">
        <v>132</v>
      </c>
      <c r="H1402" s="186">
        <v>2</v>
      </c>
      <c r="I1402" s="187"/>
      <c r="J1402" s="188">
        <f>ROUND(I1402*H1402,2)</f>
        <v>0</v>
      </c>
      <c r="K1402" s="184" t="s">
        <v>122</v>
      </c>
      <c r="L1402" s="41"/>
      <c r="M1402" s="189" t="s">
        <v>19</v>
      </c>
      <c r="N1402" s="190" t="s">
        <v>43</v>
      </c>
      <c r="O1402" s="81"/>
      <c r="P1402" s="191">
        <f>O1402*H1402</f>
        <v>0</v>
      </c>
      <c r="Q1402" s="191">
        <v>0</v>
      </c>
      <c r="R1402" s="191">
        <f>Q1402*H1402</f>
        <v>0</v>
      </c>
      <c r="S1402" s="191">
        <v>0</v>
      </c>
      <c r="T1402" s="192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193" t="s">
        <v>123</v>
      </c>
      <c r="AT1402" s="193" t="s">
        <v>118</v>
      </c>
      <c r="AU1402" s="193" t="s">
        <v>72</v>
      </c>
      <c r="AY1402" s="14" t="s">
        <v>124</v>
      </c>
      <c r="BE1402" s="194">
        <f>IF(N1402="základní",J1402,0)</f>
        <v>0</v>
      </c>
      <c r="BF1402" s="194">
        <f>IF(N1402="snížená",J1402,0)</f>
        <v>0</v>
      </c>
      <c r="BG1402" s="194">
        <f>IF(N1402="zákl. přenesená",J1402,0)</f>
        <v>0</v>
      </c>
      <c r="BH1402" s="194">
        <f>IF(N1402="sníž. přenesená",J1402,0)</f>
        <v>0</v>
      </c>
      <c r="BI1402" s="194">
        <f>IF(N1402="nulová",J1402,0)</f>
        <v>0</v>
      </c>
      <c r="BJ1402" s="14" t="s">
        <v>79</v>
      </c>
      <c r="BK1402" s="194">
        <f>ROUND(I1402*H1402,2)</f>
        <v>0</v>
      </c>
      <c r="BL1402" s="14" t="s">
        <v>123</v>
      </c>
      <c r="BM1402" s="193" t="s">
        <v>2442</v>
      </c>
    </row>
    <row r="1403" s="2" customFormat="1">
      <c r="A1403" s="35"/>
      <c r="B1403" s="36"/>
      <c r="C1403" s="37"/>
      <c r="D1403" s="195" t="s">
        <v>125</v>
      </c>
      <c r="E1403" s="37"/>
      <c r="F1403" s="196" t="s">
        <v>2441</v>
      </c>
      <c r="G1403" s="37"/>
      <c r="H1403" s="37"/>
      <c r="I1403" s="197"/>
      <c r="J1403" s="37"/>
      <c r="K1403" s="37"/>
      <c r="L1403" s="41"/>
      <c r="M1403" s="198"/>
      <c r="N1403" s="199"/>
      <c r="O1403" s="81"/>
      <c r="P1403" s="81"/>
      <c r="Q1403" s="81"/>
      <c r="R1403" s="81"/>
      <c r="S1403" s="81"/>
      <c r="T1403" s="82"/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T1403" s="14" t="s">
        <v>125</v>
      </c>
      <c r="AU1403" s="14" t="s">
        <v>72</v>
      </c>
    </row>
    <row r="1404" s="2" customFormat="1" ht="37.8" customHeight="1">
      <c r="A1404" s="35"/>
      <c r="B1404" s="36"/>
      <c r="C1404" s="182" t="s">
        <v>2443</v>
      </c>
      <c r="D1404" s="182" t="s">
        <v>118</v>
      </c>
      <c r="E1404" s="183" t="s">
        <v>2444</v>
      </c>
      <c r="F1404" s="184" t="s">
        <v>2445</v>
      </c>
      <c r="G1404" s="185" t="s">
        <v>132</v>
      </c>
      <c r="H1404" s="186">
        <v>2</v>
      </c>
      <c r="I1404" s="187"/>
      <c r="J1404" s="188">
        <f>ROUND(I1404*H1404,2)</f>
        <v>0</v>
      </c>
      <c r="K1404" s="184" t="s">
        <v>122</v>
      </c>
      <c r="L1404" s="41"/>
      <c r="M1404" s="189" t="s">
        <v>19</v>
      </c>
      <c r="N1404" s="190" t="s">
        <v>43</v>
      </c>
      <c r="O1404" s="81"/>
      <c r="P1404" s="191">
        <f>O1404*H1404</f>
        <v>0</v>
      </c>
      <c r="Q1404" s="191">
        <v>0</v>
      </c>
      <c r="R1404" s="191">
        <f>Q1404*H1404</f>
        <v>0</v>
      </c>
      <c r="S1404" s="191">
        <v>0</v>
      </c>
      <c r="T1404" s="192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193" t="s">
        <v>123</v>
      </c>
      <c r="AT1404" s="193" t="s">
        <v>118</v>
      </c>
      <c r="AU1404" s="193" t="s">
        <v>72</v>
      </c>
      <c r="AY1404" s="14" t="s">
        <v>124</v>
      </c>
      <c r="BE1404" s="194">
        <f>IF(N1404="základní",J1404,0)</f>
        <v>0</v>
      </c>
      <c r="BF1404" s="194">
        <f>IF(N1404="snížená",J1404,0)</f>
        <v>0</v>
      </c>
      <c r="BG1404" s="194">
        <f>IF(N1404="zákl. přenesená",J1404,0)</f>
        <v>0</v>
      </c>
      <c r="BH1404" s="194">
        <f>IF(N1404="sníž. přenesená",J1404,0)</f>
        <v>0</v>
      </c>
      <c r="BI1404" s="194">
        <f>IF(N1404="nulová",J1404,0)</f>
        <v>0</v>
      </c>
      <c r="BJ1404" s="14" t="s">
        <v>79</v>
      </c>
      <c r="BK1404" s="194">
        <f>ROUND(I1404*H1404,2)</f>
        <v>0</v>
      </c>
      <c r="BL1404" s="14" t="s">
        <v>123</v>
      </c>
      <c r="BM1404" s="193" t="s">
        <v>2446</v>
      </c>
    </row>
    <row r="1405" s="2" customFormat="1">
      <c r="A1405" s="35"/>
      <c r="B1405" s="36"/>
      <c r="C1405" s="37"/>
      <c r="D1405" s="195" t="s">
        <v>125</v>
      </c>
      <c r="E1405" s="37"/>
      <c r="F1405" s="196" t="s">
        <v>2445</v>
      </c>
      <c r="G1405" s="37"/>
      <c r="H1405" s="37"/>
      <c r="I1405" s="197"/>
      <c r="J1405" s="37"/>
      <c r="K1405" s="37"/>
      <c r="L1405" s="41"/>
      <c r="M1405" s="198"/>
      <c r="N1405" s="199"/>
      <c r="O1405" s="81"/>
      <c r="P1405" s="81"/>
      <c r="Q1405" s="81"/>
      <c r="R1405" s="81"/>
      <c r="S1405" s="81"/>
      <c r="T1405" s="82"/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T1405" s="14" t="s">
        <v>125</v>
      </c>
      <c r="AU1405" s="14" t="s">
        <v>72</v>
      </c>
    </row>
    <row r="1406" s="2" customFormat="1" ht="37.8" customHeight="1">
      <c r="A1406" s="35"/>
      <c r="B1406" s="36"/>
      <c r="C1406" s="182" t="s">
        <v>1290</v>
      </c>
      <c r="D1406" s="182" t="s">
        <v>118</v>
      </c>
      <c r="E1406" s="183" t="s">
        <v>2447</v>
      </c>
      <c r="F1406" s="184" t="s">
        <v>2448</v>
      </c>
      <c r="G1406" s="185" t="s">
        <v>132</v>
      </c>
      <c r="H1406" s="186">
        <v>2</v>
      </c>
      <c r="I1406" s="187"/>
      <c r="J1406" s="188">
        <f>ROUND(I1406*H1406,2)</f>
        <v>0</v>
      </c>
      <c r="K1406" s="184" t="s">
        <v>122</v>
      </c>
      <c r="L1406" s="41"/>
      <c r="M1406" s="189" t="s">
        <v>19</v>
      </c>
      <c r="N1406" s="190" t="s">
        <v>43</v>
      </c>
      <c r="O1406" s="81"/>
      <c r="P1406" s="191">
        <f>O1406*H1406</f>
        <v>0</v>
      </c>
      <c r="Q1406" s="191">
        <v>0</v>
      </c>
      <c r="R1406" s="191">
        <f>Q1406*H1406</f>
        <v>0</v>
      </c>
      <c r="S1406" s="191">
        <v>0</v>
      </c>
      <c r="T1406" s="192">
        <f>S1406*H1406</f>
        <v>0</v>
      </c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R1406" s="193" t="s">
        <v>123</v>
      </c>
      <c r="AT1406" s="193" t="s">
        <v>118</v>
      </c>
      <c r="AU1406" s="193" t="s">
        <v>72</v>
      </c>
      <c r="AY1406" s="14" t="s">
        <v>124</v>
      </c>
      <c r="BE1406" s="194">
        <f>IF(N1406="základní",J1406,0)</f>
        <v>0</v>
      </c>
      <c r="BF1406" s="194">
        <f>IF(N1406="snížená",J1406,0)</f>
        <v>0</v>
      </c>
      <c r="BG1406" s="194">
        <f>IF(N1406="zákl. přenesená",J1406,0)</f>
        <v>0</v>
      </c>
      <c r="BH1406" s="194">
        <f>IF(N1406="sníž. přenesená",J1406,0)</f>
        <v>0</v>
      </c>
      <c r="BI1406" s="194">
        <f>IF(N1406="nulová",J1406,0)</f>
        <v>0</v>
      </c>
      <c r="BJ1406" s="14" t="s">
        <v>79</v>
      </c>
      <c r="BK1406" s="194">
        <f>ROUND(I1406*H1406,2)</f>
        <v>0</v>
      </c>
      <c r="BL1406" s="14" t="s">
        <v>123</v>
      </c>
      <c r="BM1406" s="193" t="s">
        <v>2449</v>
      </c>
    </row>
    <row r="1407" s="2" customFormat="1">
      <c r="A1407" s="35"/>
      <c r="B1407" s="36"/>
      <c r="C1407" s="37"/>
      <c r="D1407" s="195" t="s">
        <v>125</v>
      </c>
      <c r="E1407" s="37"/>
      <c r="F1407" s="196" t="s">
        <v>2448</v>
      </c>
      <c r="G1407" s="37"/>
      <c r="H1407" s="37"/>
      <c r="I1407" s="197"/>
      <c r="J1407" s="37"/>
      <c r="K1407" s="37"/>
      <c r="L1407" s="41"/>
      <c r="M1407" s="198"/>
      <c r="N1407" s="199"/>
      <c r="O1407" s="81"/>
      <c r="P1407" s="81"/>
      <c r="Q1407" s="81"/>
      <c r="R1407" s="81"/>
      <c r="S1407" s="81"/>
      <c r="T1407" s="82"/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T1407" s="14" t="s">
        <v>125</v>
      </c>
      <c r="AU1407" s="14" t="s">
        <v>72</v>
      </c>
    </row>
    <row r="1408" s="2" customFormat="1" ht="37.8" customHeight="1">
      <c r="A1408" s="35"/>
      <c r="B1408" s="36"/>
      <c r="C1408" s="182" t="s">
        <v>2450</v>
      </c>
      <c r="D1408" s="182" t="s">
        <v>118</v>
      </c>
      <c r="E1408" s="183" t="s">
        <v>2451</v>
      </c>
      <c r="F1408" s="184" t="s">
        <v>2452</v>
      </c>
      <c r="G1408" s="185" t="s">
        <v>132</v>
      </c>
      <c r="H1408" s="186">
        <v>2</v>
      </c>
      <c r="I1408" s="187"/>
      <c r="J1408" s="188">
        <f>ROUND(I1408*H1408,2)</f>
        <v>0</v>
      </c>
      <c r="K1408" s="184" t="s">
        <v>122</v>
      </c>
      <c r="L1408" s="41"/>
      <c r="M1408" s="189" t="s">
        <v>19</v>
      </c>
      <c r="N1408" s="190" t="s">
        <v>43</v>
      </c>
      <c r="O1408" s="81"/>
      <c r="P1408" s="191">
        <f>O1408*H1408</f>
        <v>0</v>
      </c>
      <c r="Q1408" s="191">
        <v>0</v>
      </c>
      <c r="R1408" s="191">
        <f>Q1408*H1408</f>
        <v>0</v>
      </c>
      <c r="S1408" s="191">
        <v>0</v>
      </c>
      <c r="T1408" s="192">
        <f>S1408*H1408</f>
        <v>0</v>
      </c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R1408" s="193" t="s">
        <v>123</v>
      </c>
      <c r="AT1408" s="193" t="s">
        <v>118</v>
      </c>
      <c r="AU1408" s="193" t="s">
        <v>72</v>
      </c>
      <c r="AY1408" s="14" t="s">
        <v>124</v>
      </c>
      <c r="BE1408" s="194">
        <f>IF(N1408="základní",J1408,0)</f>
        <v>0</v>
      </c>
      <c r="BF1408" s="194">
        <f>IF(N1408="snížená",J1408,0)</f>
        <v>0</v>
      </c>
      <c r="BG1408" s="194">
        <f>IF(N1408="zákl. přenesená",J1408,0)</f>
        <v>0</v>
      </c>
      <c r="BH1408" s="194">
        <f>IF(N1408="sníž. přenesená",J1408,0)</f>
        <v>0</v>
      </c>
      <c r="BI1408" s="194">
        <f>IF(N1408="nulová",J1408,0)</f>
        <v>0</v>
      </c>
      <c r="BJ1408" s="14" t="s">
        <v>79</v>
      </c>
      <c r="BK1408" s="194">
        <f>ROUND(I1408*H1408,2)</f>
        <v>0</v>
      </c>
      <c r="BL1408" s="14" t="s">
        <v>123</v>
      </c>
      <c r="BM1408" s="193" t="s">
        <v>2453</v>
      </c>
    </row>
    <row r="1409" s="2" customFormat="1">
      <c r="A1409" s="35"/>
      <c r="B1409" s="36"/>
      <c r="C1409" s="37"/>
      <c r="D1409" s="195" t="s">
        <v>125</v>
      </c>
      <c r="E1409" s="37"/>
      <c r="F1409" s="196" t="s">
        <v>2452</v>
      </c>
      <c r="G1409" s="37"/>
      <c r="H1409" s="37"/>
      <c r="I1409" s="197"/>
      <c r="J1409" s="37"/>
      <c r="K1409" s="37"/>
      <c r="L1409" s="41"/>
      <c r="M1409" s="198"/>
      <c r="N1409" s="199"/>
      <c r="O1409" s="81"/>
      <c r="P1409" s="81"/>
      <c r="Q1409" s="81"/>
      <c r="R1409" s="81"/>
      <c r="S1409" s="81"/>
      <c r="T1409" s="82"/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T1409" s="14" t="s">
        <v>125</v>
      </c>
      <c r="AU1409" s="14" t="s">
        <v>72</v>
      </c>
    </row>
    <row r="1410" s="2" customFormat="1" ht="33" customHeight="1">
      <c r="A1410" s="35"/>
      <c r="B1410" s="36"/>
      <c r="C1410" s="182" t="s">
        <v>1294</v>
      </c>
      <c r="D1410" s="182" t="s">
        <v>118</v>
      </c>
      <c r="E1410" s="183" t="s">
        <v>2454</v>
      </c>
      <c r="F1410" s="184" t="s">
        <v>2455</v>
      </c>
      <c r="G1410" s="185" t="s">
        <v>132</v>
      </c>
      <c r="H1410" s="186">
        <v>2</v>
      </c>
      <c r="I1410" s="187"/>
      <c r="J1410" s="188">
        <f>ROUND(I1410*H1410,2)</f>
        <v>0</v>
      </c>
      <c r="K1410" s="184" t="s">
        <v>122</v>
      </c>
      <c r="L1410" s="41"/>
      <c r="M1410" s="189" t="s">
        <v>19</v>
      </c>
      <c r="N1410" s="190" t="s">
        <v>43</v>
      </c>
      <c r="O1410" s="81"/>
      <c r="P1410" s="191">
        <f>O1410*H1410</f>
        <v>0</v>
      </c>
      <c r="Q1410" s="191">
        <v>0</v>
      </c>
      <c r="R1410" s="191">
        <f>Q1410*H1410</f>
        <v>0</v>
      </c>
      <c r="S1410" s="191">
        <v>0</v>
      </c>
      <c r="T1410" s="192">
        <f>S1410*H1410</f>
        <v>0</v>
      </c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R1410" s="193" t="s">
        <v>123</v>
      </c>
      <c r="AT1410" s="193" t="s">
        <v>118</v>
      </c>
      <c r="AU1410" s="193" t="s">
        <v>72</v>
      </c>
      <c r="AY1410" s="14" t="s">
        <v>124</v>
      </c>
      <c r="BE1410" s="194">
        <f>IF(N1410="základní",J1410,0)</f>
        <v>0</v>
      </c>
      <c r="BF1410" s="194">
        <f>IF(N1410="snížená",J1410,0)</f>
        <v>0</v>
      </c>
      <c r="BG1410" s="194">
        <f>IF(N1410="zákl. přenesená",J1410,0)</f>
        <v>0</v>
      </c>
      <c r="BH1410" s="194">
        <f>IF(N1410="sníž. přenesená",J1410,0)</f>
        <v>0</v>
      </c>
      <c r="BI1410" s="194">
        <f>IF(N1410="nulová",J1410,0)</f>
        <v>0</v>
      </c>
      <c r="BJ1410" s="14" t="s">
        <v>79</v>
      </c>
      <c r="BK1410" s="194">
        <f>ROUND(I1410*H1410,2)</f>
        <v>0</v>
      </c>
      <c r="BL1410" s="14" t="s">
        <v>123</v>
      </c>
      <c r="BM1410" s="193" t="s">
        <v>2456</v>
      </c>
    </row>
    <row r="1411" s="2" customFormat="1">
      <c r="A1411" s="35"/>
      <c r="B1411" s="36"/>
      <c r="C1411" s="37"/>
      <c r="D1411" s="195" t="s">
        <v>125</v>
      </c>
      <c r="E1411" s="37"/>
      <c r="F1411" s="196" t="s">
        <v>2455</v>
      </c>
      <c r="G1411" s="37"/>
      <c r="H1411" s="37"/>
      <c r="I1411" s="197"/>
      <c r="J1411" s="37"/>
      <c r="K1411" s="37"/>
      <c r="L1411" s="41"/>
      <c r="M1411" s="198"/>
      <c r="N1411" s="199"/>
      <c r="O1411" s="81"/>
      <c r="P1411" s="81"/>
      <c r="Q1411" s="81"/>
      <c r="R1411" s="81"/>
      <c r="S1411" s="81"/>
      <c r="T1411" s="82"/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T1411" s="14" t="s">
        <v>125</v>
      </c>
      <c r="AU1411" s="14" t="s">
        <v>72</v>
      </c>
    </row>
    <row r="1412" s="2" customFormat="1" ht="33" customHeight="1">
      <c r="A1412" s="35"/>
      <c r="B1412" s="36"/>
      <c r="C1412" s="182" t="s">
        <v>2457</v>
      </c>
      <c r="D1412" s="182" t="s">
        <v>118</v>
      </c>
      <c r="E1412" s="183" t="s">
        <v>2458</v>
      </c>
      <c r="F1412" s="184" t="s">
        <v>2459</v>
      </c>
      <c r="G1412" s="185" t="s">
        <v>132</v>
      </c>
      <c r="H1412" s="186">
        <v>2</v>
      </c>
      <c r="I1412" s="187"/>
      <c r="J1412" s="188">
        <f>ROUND(I1412*H1412,2)</f>
        <v>0</v>
      </c>
      <c r="K1412" s="184" t="s">
        <v>122</v>
      </c>
      <c r="L1412" s="41"/>
      <c r="M1412" s="189" t="s">
        <v>19</v>
      </c>
      <c r="N1412" s="190" t="s">
        <v>43</v>
      </c>
      <c r="O1412" s="81"/>
      <c r="P1412" s="191">
        <f>O1412*H1412</f>
        <v>0</v>
      </c>
      <c r="Q1412" s="191">
        <v>0</v>
      </c>
      <c r="R1412" s="191">
        <f>Q1412*H1412</f>
        <v>0</v>
      </c>
      <c r="S1412" s="191">
        <v>0</v>
      </c>
      <c r="T1412" s="192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193" t="s">
        <v>123</v>
      </c>
      <c r="AT1412" s="193" t="s">
        <v>118</v>
      </c>
      <c r="AU1412" s="193" t="s">
        <v>72</v>
      </c>
      <c r="AY1412" s="14" t="s">
        <v>124</v>
      </c>
      <c r="BE1412" s="194">
        <f>IF(N1412="základní",J1412,0)</f>
        <v>0</v>
      </c>
      <c r="BF1412" s="194">
        <f>IF(N1412="snížená",J1412,0)</f>
        <v>0</v>
      </c>
      <c r="BG1412" s="194">
        <f>IF(N1412="zákl. přenesená",J1412,0)</f>
        <v>0</v>
      </c>
      <c r="BH1412" s="194">
        <f>IF(N1412="sníž. přenesená",J1412,0)</f>
        <v>0</v>
      </c>
      <c r="BI1412" s="194">
        <f>IF(N1412="nulová",J1412,0)</f>
        <v>0</v>
      </c>
      <c r="BJ1412" s="14" t="s">
        <v>79</v>
      </c>
      <c r="BK1412" s="194">
        <f>ROUND(I1412*H1412,2)</f>
        <v>0</v>
      </c>
      <c r="BL1412" s="14" t="s">
        <v>123</v>
      </c>
      <c r="BM1412" s="193" t="s">
        <v>2460</v>
      </c>
    </row>
    <row r="1413" s="2" customFormat="1">
      <c r="A1413" s="35"/>
      <c r="B1413" s="36"/>
      <c r="C1413" s="37"/>
      <c r="D1413" s="195" t="s">
        <v>125</v>
      </c>
      <c r="E1413" s="37"/>
      <c r="F1413" s="196" t="s">
        <v>2459</v>
      </c>
      <c r="G1413" s="37"/>
      <c r="H1413" s="37"/>
      <c r="I1413" s="197"/>
      <c r="J1413" s="37"/>
      <c r="K1413" s="37"/>
      <c r="L1413" s="41"/>
      <c r="M1413" s="198"/>
      <c r="N1413" s="199"/>
      <c r="O1413" s="81"/>
      <c r="P1413" s="81"/>
      <c r="Q1413" s="81"/>
      <c r="R1413" s="81"/>
      <c r="S1413" s="81"/>
      <c r="T1413" s="82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T1413" s="14" t="s">
        <v>125</v>
      </c>
      <c r="AU1413" s="14" t="s">
        <v>72</v>
      </c>
    </row>
    <row r="1414" s="2" customFormat="1" ht="33" customHeight="1">
      <c r="A1414" s="35"/>
      <c r="B1414" s="36"/>
      <c r="C1414" s="182" t="s">
        <v>1297</v>
      </c>
      <c r="D1414" s="182" t="s">
        <v>118</v>
      </c>
      <c r="E1414" s="183" t="s">
        <v>2461</v>
      </c>
      <c r="F1414" s="184" t="s">
        <v>2462</v>
      </c>
      <c r="G1414" s="185" t="s">
        <v>132</v>
      </c>
      <c r="H1414" s="186">
        <v>2</v>
      </c>
      <c r="I1414" s="187"/>
      <c r="J1414" s="188">
        <f>ROUND(I1414*H1414,2)</f>
        <v>0</v>
      </c>
      <c r="K1414" s="184" t="s">
        <v>122</v>
      </c>
      <c r="L1414" s="41"/>
      <c r="M1414" s="189" t="s">
        <v>19</v>
      </c>
      <c r="N1414" s="190" t="s">
        <v>43</v>
      </c>
      <c r="O1414" s="81"/>
      <c r="P1414" s="191">
        <f>O1414*H1414</f>
        <v>0</v>
      </c>
      <c r="Q1414" s="191">
        <v>0</v>
      </c>
      <c r="R1414" s="191">
        <f>Q1414*H1414</f>
        <v>0</v>
      </c>
      <c r="S1414" s="191">
        <v>0</v>
      </c>
      <c r="T1414" s="192">
        <f>S1414*H1414</f>
        <v>0</v>
      </c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R1414" s="193" t="s">
        <v>123</v>
      </c>
      <c r="AT1414" s="193" t="s">
        <v>118</v>
      </c>
      <c r="AU1414" s="193" t="s">
        <v>72</v>
      </c>
      <c r="AY1414" s="14" t="s">
        <v>124</v>
      </c>
      <c r="BE1414" s="194">
        <f>IF(N1414="základní",J1414,0)</f>
        <v>0</v>
      </c>
      <c r="BF1414" s="194">
        <f>IF(N1414="snížená",J1414,0)</f>
        <v>0</v>
      </c>
      <c r="BG1414" s="194">
        <f>IF(N1414="zákl. přenesená",J1414,0)</f>
        <v>0</v>
      </c>
      <c r="BH1414" s="194">
        <f>IF(N1414="sníž. přenesená",J1414,0)</f>
        <v>0</v>
      </c>
      <c r="BI1414" s="194">
        <f>IF(N1414="nulová",J1414,0)</f>
        <v>0</v>
      </c>
      <c r="BJ1414" s="14" t="s">
        <v>79</v>
      </c>
      <c r="BK1414" s="194">
        <f>ROUND(I1414*H1414,2)</f>
        <v>0</v>
      </c>
      <c r="BL1414" s="14" t="s">
        <v>123</v>
      </c>
      <c r="BM1414" s="193" t="s">
        <v>2463</v>
      </c>
    </row>
    <row r="1415" s="2" customFormat="1">
      <c r="A1415" s="35"/>
      <c r="B1415" s="36"/>
      <c r="C1415" s="37"/>
      <c r="D1415" s="195" t="s">
        <v>125</v>
      </c>
      <c r="E1415" s="37"/>
      <c r="F1415" s="196" t="s">
        <v>2462</v>
      </c>
      <c r="G1415" s="37"/>
      <c r="H1415" s="37"/>
      <c r="I1415" s="197"/>
      <c r="J1415" s="37"/>
      <c r="K1415" s="37"/>
      <c r="L1415" s="41"/>
      <c r="M1415" s="198"/>
      <c r="N1415" s="199"/>
      <c r="O1415" s="81"/>
      <c r="P1415" s="81"/>
      <c r="Q1415" s="81"/>
      <c r="R1415" s="81"/>
      <c r="S1415" s="81"/>
      <c r="T1415" s="82"/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T1415" s="14" t="s">
        <v>125</v>
      </c>
      <c r="AU1415" s="14" t="s">
        <v>72</v>
      </c>
    </row>
    <row r="1416" s="2" customFormat="1" ht="44.25" customHeight="1">
      <c r="A1416" s="35"/>
      <c r="B1416" s="36"/>
      <c r="C1416" s="182" t="s">
        <v>2464</v>
      </c>
      <c r="D1416" s="182" t="s">
        <v>118</v>
      </c>
      <c r="E1416" s="183" t="s">
        <v>2465</v>
      </c>
      <c r="F1416" s="184" t="s">
        <v>2466</v>
      </c>
      <c r="G1416" s="185" t="s">
        <v>132</v>
      </c>
      <c r="H1416" s="186">
        <v>2</v>
      </c>
      <c r="I1416" s="187"/>
      <c r="J1416" s="188">
        <f>ROUND(I1416*H1416,2)</f>
        <v>0</v>
      </c>
      <c r="K1416" s="184" t="s">
        <v>122</v>
      </c>
      <c r="L1416" s="41"/>
      <c r="M1416" s="189" t="s">
        <v>19</v>
      </c>
      <c r="N1416" s="190" t="s">
        <v>43</v>
      </c>
      <c r="O1416" s="81"/>
      <c r="P1416" s="191">
        <f>O1416*H1416</f>
        <v>0</v>
      </c>
      <c r="Q1416" s="191">
        <v>0</v>
      </c>
      <c r="R1416" s="191">
        <f>Q1416*H1416</f>
        <v>0</v>
      </c>
      <c r="S1416" s="191">
        <v>0</v>
      </c>
      <c r="T1416" s="192">
        <f>S1416*H1416</f>
        <v>0</v>
      </c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R1416" s="193" t="s">
        <v>123</v>
      </c>
      <c r="AT1416" s="193" t="s">
        <v>118</v>
      </c>
      <c r="AU1416" s="193" t="s">
        <v>72</v>
      </c>
      <c r="AY1416" s="14" t="s">
        <v>124</v>
      </c>
      <c r="BE1416" s="194">
        <f>IF(N1416="základní",J1416,0)</f>
        <v>0</v>
      </c>
      <c r="BF1416" s="194">
        <f>IF(N1416="snížená",J1416,0)</f>
        <v>0</v>
      </c>
      <c r="BG1416" s="194">
        <f>IF(N1416="zákl. přenesená",J1416,0)</f>
        <v>0</v>
      </c>
      <c r="BH1416" s="194">
        <f>IF(N1416="sníž. přenesená",J1416,0)</f>
        <v>0</v>
      </c>
      <c r="BI1416" s="194">
        <f>IF(N1416="nulová",J1416,0)</f>
        <v>0</v>
      </c>
      <c r="BJ1416" s="14" t="s">
        <v>79</v>
      </c>
      <c r="BK1416" s="194">
        <f>ROUND(I1416*H1416,2)</f>
        <v>0</v>
      </c>
      <c r="BL1416" s="14" t="s">
        <v>123</v>
      </c>
      <c r="BM1416" s="193" t="s">
        <v>2467</v>
      </c>
    </row>
    <row r="1417" s="2" customFormat="1">
      <c r="A1417" s="35"/>
      <c r="B1417" s="36"/>
      <c r="C1417" s="37"/>
      <c r="D1417" s="195" t="s">
        <v>125</v>
      </c>
      <c r="E1417" s="37"/>
      <c r="F1417" s="196" t="s">
        <v>2466</v>
      </c>
      <c r="G1417" s="37"/>
      <c r="H1417" s="37"/>
      <c r="I1417" s="197"/>
      <c r="J1417" s="37"/>
      <c r="K1417" s="37"/>
      <c r="L1417" s="41"/>
      <c r="M1417" s="198"/>
      <c r="N1417" s="199"/>
      <c r="O1417" s="81"/>
      <c r="P1417" s="81"/>
      <c r="Q1417" s="81"/>
      <c r="R1417" s="81"/>
      <c r="S1417" s="81"/>
      <c r="T1417" s="82"/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T1417" s="14" t="s">
        <v>125</v>
      </c>
      <c r="AU1417" s="14" t="s">
        <v>72</v>
      </c>
    </row>
    <row r="1418" s="2" customFormat="1" ht="44.25" customHeight="1">
      <c r="A1418" s="35"/>
      <c r="B1418" s="36"/>
      <c r="C1418" s="182" t="s">
        <v>1301</v>
      </c>
      <c r="D1418" s="182" t="s">
        <v>118</v>
      </c>
      <c r="E1418" s="183" t="s">
        <v>2468</v>
      </c>
      <c r="F1418" s="184" t="s">
        <v>2469</v>
      </c>
      <c r="G1418" s="185" t="s">
        <v>132</v>
      </c>
      <c r="H1418" s="186">
        <v>2</v>
      </c>
      <c r="I1418" s="187"/>
      <c r="J1418" s="188">
        <f>ROUND(I1418*H1418,2)</f>
        <v>0</v>
      </c>
      <c r="K1418" s="184" t="s">
        <v>122</v>
      </c>
      <c r="L1418" s="41"/>
      <c r="M1418" s="189" t="s">
        <v>19</v>
      </c>
      <c r="N1418" s="190" t="s">
        <v>43</v>
      </c>
      <c r="O1418" s="81"/>
      <c r="P1418" s="191">
        <f>O1418*H1418</f>
        <v>0</v>
      </c>
      <c r="Q1418" s="191">
        <v>0</v>
      </c>
      <c r="R1418" s="191">
        <f>Q1418*H1418</f>
        <v>0</v>
      </c>
      <c r="S1418" s="191">
        <v>0</v>
      </c>
      <c r="T1418" s="192">
        <f>S1418*H1418</f>
        <v>0</v>
      </c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R1418" s="193" t="s">
        <v>123</v>
      </c>
      <c r="AT1418" s="193" t="s">
        <v>118</v>
      </c>
      <c r="AU1418" s="193" t="s">
        <v>72</v>
      </c>
      <c r="AY1418" s="14" t="s">
        <v>124</v>
      </c>
      <c r="BE1418" s="194">
        <f>IF(N1418="základní",J1418,0)</f>
        <v>0</v>
      </c>
      <c r="BF1418" s="194">
        <f>IF(N1418="snížená",J1418,0)</f>
        <v>0</v>
      </c>
      <c r="BG1418" s="194">
        <f>IF(N1418="zákl. přenesená",J1418,0)</f>
        <v>0</v>
      </c>
      <c r="BH1418" s="194">
        <f>IF(N1418="sníž. přenesená",J1418,0)</f>
        <v>0</v>
      </c>
      <c r="BI1418" s="194">
        <f>IF(N1418="nulová",J1418,0)</f>
        <v>0</v>
      </c>
      <c r="BJ1418" s="14" t="s">
        <v>79</v>
      </c>
      <c r="BK1418" s="194">
        <f>ROUND(I1418*H1418,2)</f>
        <v>0</v>
      </c>
      <c r="BL1418" s="14" t="s">
        <v>123</v>
      </c>
      <c r="BM1418" s="193" t="s">
        <v>2470</v>
      </c>
    </row>
    <row r="1419" s="2" customFormat="1">
      <c r="A1419" s="35"/>
      <c r="B1419" s="36"/>
      <c r="C1419" s="37"/>
      <c r="D1419" s="195" t="s">
        <v>125</v>
      </c>
      <c r="E1419" s="37"/>
      <c r="F1419" s="196" t="s">
        <v>2469</v>
      </c>
      <c r="G1419" s="37"/>
      <c r="H1419" s="37"/>
      <c r="I1419" s="197"/>
      <c r="J1419" s="37"/>
      <c r="K1419" s="37"/>
      <c r="L1419" s="41"/>
      <c r="M1419" s="198"/>
      <c r="N1419" s="199"/>
      <c r="O1419" s="81"/>
      <c r="P1419" s="81"/>
      <c r="Q1419" s="81"/>
      <c r="R1419" s="81"/>
      <c r="S1419" s="81"/>
      <c r="T1419" s="82"/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T1419" s="14" t="s">
        <v>125</v>
      </c>
      <c r="AU1419" s="14" t="s">
        <v>72</v>
      </c>
    </row>
    <row r="1420" s="2" customFormat="1" ht="44.25" customHeight="1">
      <c r="A1420" s="35"/>
      <c r="B1420" s="36"/>
      <c r="C1420" s="182" t="s">
        <v>2471</v>
      </c>
      <c r="D1420" s="182" t="s">
        <v>118</v>
      </c>
      <c r="E1420" s="183" t="s">
        <v>2472</v>
      </c>
      <c r="F1420" s="184" t="s">
        <v>2473</v>
      </c>
      <c r="G1420" s="185" t="s">
        <v>132</v>
      </c>
      <c r="H1420" s="186">
        <v>2</v>
      </c>
      <c r="I1420" s="187"/>
      <c r="J1420" s="188">
        <f>ROUND(I1420*H1420,2)</f>
        <v>0</v>
      </c>
      <c r="K1420" s="184" t="s">
        <v>122</v>
      </c>
      <c r="L1420" s="41"/>
      <c r="M1420" s="189" t="s">
        <v>19</v>
      </c>
      <c r="N1420" s="190" t="s">
        <v>43</v>
      </c>
      <c r="O1420" s="81"/>
      <c r="P1420" s="191">
        <f>O1420*H1420</f>
        <v>0</v>
      </c>
      <c r="Q1420" s="191">
        <v>0</v>
      </c>
      <c r="R1420" s="191">
        <f>Q1420*H1420</f>
        <v>0</v>
      </c>
      <c r="S1420" s="191">
        <v>0</v>
      </c>
      <c r="T1420" s="192">
        <f>S1420*H1420</f>
        <v>0</v>
      </c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R1420" s="193" t="s">
        <v>123</v>
      </c>
      <c r="AT1420" s="193" t="s">
        <v>118</v>
      </c>
      <c r="AU1420" s="193" t="s">
        <v>72</v>
      </c>
      <c r="AY1420" s="14" t="s">
        <v>124</v>
      </c>
      <c r="BE1420" s="194">
        <f>IF(N1420="základní",J1420,0)</f>
        <v>0</v>
      </c>
      <c r="BF1420" s="194">
        <f>IF(N1420="snížená",J1420,0)</f>
        <v>0</v>
      </c>
      <c r="BG1420" s="194">
        <f>IF(N1420="zákl. přenesená",J1420,0)</f>
        <v>0</v>
      </c>
      <c r="BH1420" s="194">
        <f>IF(N1420="sníž. přenesená",J1420,0)</f>
        <v>0</v>
      </c>
      <c r="BI1420" s="194">
        <f>IF(N1420="nulová",J1420,0)</f>
        <v>0</v>
      </c>
      <c r="BJ1420" s="14" t="s">
        <v>79</v>
      </c>
      <c r="BK1420" s="194">
        <f>ROUND(I1420*H1420,2)</f>
        <v>0</v>
      </c>
      <c r="BL1420" s="14" t="s">
        <v>123</v>
      </c>
      <c r="BM1420" s="193" t="s">
        <v>2474</v>
      </c>
    </row>
    <row r="1421" s="2" customFormat="1">
      <c r="A1421" s="35"/>
      <c r="B1421" s="36"/>
      <c r="C1421" s="37"/>
      <c r="D1421" s="195" t="s">
        <v>125</v>
      </c>
      <c r="E1421" s="37"/>
      <c r="F1421" s="196" t="s">
        <v>2473</v>
      </c>
      <c r="G1421" s="37"/>
      <c r="H1421" s="37"/>
      <c r="I1421" s="197"/>
      <c r="J1421" s="37"/>
      <c r="K1421" s="37"/>
      <c r="L1421" s="41"/>
      <c r="M1421" s="198"/>
      <c r="N1421" s="199"/>
      <c r="O1421" s="81"/>
      <c r="P1421" s="81"/>
      <c r="Q1421" s="81"/>
      <c r="R1421" s="81"/>
      <c r="S1421" s="81"/>
      <c r="T1421" s="82"/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T1421" s="14" t="s">
        <v>125</v>
      </c>
      <c r="AU1421" s="14" t="s">
        <v>72</v>
      </c>
    </row>
    <row r="1422" s="2" customFormat="1" ht="44.25" customHeight="1">
      <c r="A1422" s="35"/>
      <c r="B1422" s="36"/>
      <c r="C1422" s="182" t="s">
        <v>1304</v>
      </c>
      <c r="D1422" s="182" t="s">
        <v>118</v>
      </c>
      <c r="E1422" s="183" t="s">
        <v>2475</v>
      </c>
      <c r="F1422" s="184" t="s">
        <v>2476</v>
      </c>
      <c r="G1422" s="185" t="s">
        <v>132</v>
      </c>
      <c r="H1422" s="186">
        <v>2</v>
      </c>
      <c r="I1422" s="187"/>
      <c r="J1422" s="188">
        <f>ROUND(I1422*H1422,2)</f>
        <v>0</v>
      </c>
      <c r="K1422" s="184" t="s">
        <v>122</v>
      </c>
      <c r="L1422" s="41"/>
      <c r="M1422" s="189" t="s">
        <v>19</v>
      </c>
      <c r="N1422" s="190" t="s">
        <v>43</v>
      </c>
      <c r="O1422" s="81"/>
      <c r="P1422" s="191">
        <f>O1422*H1422</f>
        <v>0</v>
      </c>
      <c r="Q1422" s="191">
        <v>0</v>
      </c>
      <c r="R1422" s="191">
        <f>Q1422*H1422</f>
        <v>0</v>
      </c>
      <c r="S1422" s="191">
        <v>0</v>
      </c>
      <c r="T1422" s="192">
        <f>S1422*H1422</f>
        <v>0</v>
      </c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R1422" s="193" t="s">
        <v>123</v>
      </c>
      <c r="AT1422" s="193" t="s">
        <v>118</v>
      </c>
      <c r="AU1422" s="193" t="s">
        <v>72</v>
      </c>
      <c r="AY1422" s="14" t="s">
        <v>124</v>
      </c>
      <c r="BE1422" s="194">
        <f>IF(N1422="základní",J1422,0)</f>
        <v>0</v>
      </c>
      <c r="BF1422" s="194">
        <f>IF(N1422="snížená",J1422,0)</f>
        <v>0</v>
      </c>
      <c r="BG1422" s="194">
        <f>IF(N1422="zákl. přenesená",J1422,0)</f>
        <v>0</v>
      </c>
      <c r="BH1422" s="194">
        <f>IF(N1422="sníž. přenesená",J1422,0)</f>
        <v>0</v>
      </c>
      <c r="BI1422" s="194">
        <f>IF(N1422="nulová",J1422,0)</f>
        <v>0</v>
      </c>
      <c r="BJ1422" s="14" t="s">
        <v>79</v>
      </c>
      <c r="BK1422" s="194">
        <f>ROUND(I1422*H1422,2)</f>
        <v>0</v>
      </c>
      <c r="BL1422" s="14" t="s">
        <v>123</v>
      </c>
      <c r="BM1422" s="193" t="s">
        <v>2477</v>
      </c>
    </row>
    <row r="1423" s="2" customFormat="1">
      <c r="A1423" s="35"/>
      <c r="B1423" s="36"/>
      <c r="C1423" s="37"/>
      <c r="D1423" s="195" t="s">
        <v>125</v>
      </c>
      <c r="E1423" s="37"/>
      <c r="F1423" s="196" t="s">
        <v>2476</v>
      </c>
      <c r="G1423" s="37"/>
      <c r="H1423" s="37"/>
      <c r="I1423" s="197"/>
      <c r="J1423" s="37"/>
      <c r="K1423" s="37"/>
      <c r="L1423" s="41"/>
      <c r="M1423" s="198"/>
      <c r="N1423" s="199"/>
      <c r="O1423" s="81"/>
      <c r="P1423" s="81"/>
      <c r="Q1423" s="81"/>
      <c r="R1423" s="81"/>
      <c r="S1423" s="81"/>
      <c r="T1423" s="82"/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T1423" s="14" t="s">
        <v>125</v>
      </c>
      <c r="AU1423" s="14" t="s">
        <v>72</v>
      </c>
    </row>
    <row r="1424" s="2" customFormat="1" ht="44.25" customHeight="1">
      <c r="A1424" s="35"/>
      <c r="B1424" s="36"/>
      <c r="C1424" s="182" t="s">
        <v>2478</v>
      </c>
      <c r="D1424" s="182" t="s">
        <v>118</v>
      </c>
      <c r="E1424" s="183" t="s">
        <v>2479</v>
      </c>
      <c r="F1424" s="184" t="s">
        <v>2480</v>
      </c>
      <c r="G1424" s="185" t="s">
        <v>132</v>
      </c>
      <c r="H1424" s="186">
        <v>2</v>
      </c>
      <c r="I1424" s="187"/>
      <c r="J1424" s="188">
        <f>ROUND(I1424*H1424,2)</f>
        <v>0</v>
      </c>
      <c r="K1424" s="184" t="s">
        <v>122</v>
      </c>
      <c r="L1424" s="41"/>
      <c r="M1424" s="189" t="s">
        <v>19</v>
      </c>
      <c r="N1424" s="190" t="s">
        <v>43</v>
      </c>
      <c r="O1424" s="81"/>
      <c r="P1424" s="191">
        <f>O1424*H1424</f>
        <v>0</v>
      </c>
      <c r="Q1424" s="191">
        <v>0</v>
      </c>
      <c r="R1424" s="191">
        <f>Q1424*H1424</f>
        <v>0</v>
      </c>
      <c r="S1424" s="191">
        <v>0</v>
      </c>
      <c r="T1424" s="192">
        <f>S1424*H1424</f>
        <v>0</v>
      </c>
      <c r="U1424" s="35"/>
      <c r="V1424" s="35"/>
      <c r="W1424" s="35"/>
      <c r="X1424" s="35"/>
      <c r="Y1424" s="35"/>
      <c r="Z1424" s="35"/>
      <c r="AA1424" s="35"/>
      <c r="AB1424" s="35"/>
      <c r="AC1424" s="35"/>
      <c r="AD1424" s="35"/>
      <c r="AE1424" s="35"/>
      <c r="AR1424" s="193" t="s">
        <v>123</v>
      </c>
      <c r="AT1424" s="193" t="s">
        <v>118</v>
      </c>
      <c r="AU1424" s="193" t="s">
        <v>72</v>
      </c>
      <c r="AY1424" s="14" t="s">
        <v>124</v>
      </c>
      <c r="BE1424" s="194">
        <f>IF(N1424="základní",J1424,0)</f>
        <v>0</v>
      </c>
      <c r="BF1424" s="194">
        <f>IF(N1424="snížená",J1424,0)</f>
        <v>0</v>
      </c>
      <c r="BG1424" s="194">
        <f>IF(N1424="zákl. přenesená",J1424,0)</f>
        <v>0</v>
      </c>
      <c r="BH1424" s="194">
        <f>IF(N1424="sníž. přenesená",J1424,0)</f>
        <v>0</v>
      </c>
      <c r="BI1424" s="194">
        <f>IF(N1424="nulová",J1424,0)</f>
        <v>0</v>
      </c>
      <c r="BJ1424" s="14" t="s">
        <v>79</v>
      </c>
      <c r="BK1424" s="194">
        <f>ROUND(I1424*H1424,2)</f>
        <v>0</v>
      </c>
      <c r="BL1424" s="14" t="s">
        <v>123</v>
      </c>
      <c r="BM1424" s="193" t="s">
        <v>2481</v>
      </c>
    </row>
    <row r="1425" s="2" customFormat="1">
      <c r="A1425" s="35"/>
      <c r="B1425" s="36"/>
      <c r="C1425" s="37"/>
      <c r="D1425" s="195" t="s">
        <v>125</v>
      </c>
      <c r="E1425" s="37"/>
      <c r="F1425" s="196" t="s">
        <v>2480</v>
      </c>
      <c r="G1425" s="37"/>
      <c r="H1425" s="37"/>
      <c r="I1425" s="197"/>
      <c r="J1425" s="37"/>
      <c r="K1425" s="37"/>
      <c r="L1425" s="41"/>
      <c r="M1425" s="198"/>
      <c r="N1425" s="199"/>
      <c r="O1425" s="81"/>
      <c r="P1425" s="81"/>
      <c r="Q1425" s="81"/>
      <c r="R1425" s="81"/>
      <c r="S1425" s="81"/>
      <c r="T1425" s="82"/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T1425" s="14" t="s">
        <v>125</v>
      </c>
      <c r="AU1425" s="14" t="s">
        <v>72</v>
      </c>
    </row>
    <row r="1426" s="2" customFormat="1" ht="44.25" customHeight="1">
      <c r="A1426" s="35"/>
      <c r="B1426" s="36"/>
      <c r="C1426" s="182" t="s">
        <v>1308</v>
      </c>
      <c r="D1426" s="182" t="s">
        <v>118</v>
      </c>
      <c r="E1426" s="183" t="s">
        <v>2482</v>
      </c>
      <c r="F1426" s="184" t="s">
        <v>2483</v>
      </c>
      <c r="G1426" s="185" t="s">
        <v>132</v>
      </c>
      <c r="H1426" s="186">
        <v>2</v>
      </c>
      <c r="I1426" s="187"/>
      <c r="J1426" s="188">
        <f>ROUND(I1426*H1426,2)</f>
        <v>0</v>
      </c>
      <c r="K1426" s="184" t="s">
        <v>122</v>
      </c>
      <c r="L1426" s="41"/>
      <c r="M1426" s="189" t="s">
        <v>19</v>
      </c>
      <c r="N1426" s="190" t="s">
        <v>43</v>
      </c>
      <c r="O1426" s="81"/>
      <c r="P1426" s="191">
        <f>O1426*H1426</f>
        <v>0</v>
      </c>
      <c r="Q1426" s="191">
        <v>0</v>
      </c>
      <c r="R1426" s="191">
        <f>Q1426*H1426</f>
        <v>0</v>
      </c>
      <c r="S1426" s="191">
        <v>0</v>
      </c>
      <c r="T1426" s="192">
        <f>S1426*H1426</f>
        <v>0</v>
      </c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R1426" s="193" t="s">
        <v>123</v>
      </c>
      <c r="AT1426" s="193" t="s">
        <v>118</v>
      </c>
      <c r="AU1426" s="193" t="s">
        <v>72</v>
      </c>
      <c r="AY1426" s="14" t="s">
        <v>124</v>
      </c>
      <c r="BE1426" s="194">
        <f>IF(N1426="základní",J1426,0)</f>
        <v>0</v>
      </c>
      <c r="BF1426" s="194">
        <f>IF(N1426="snížená",J1426,0)</f>
        <v>0</v>
      </c>
      <c r="BG1426" s="194">
        <f>IF(N1426="zákl. přenesená",J1426,0)</f>
        <v>0</v>
      </c>
      <c r="BH1426" s="194">
        <f>IF(N1426="sníž. přenesená",J1426,0)</f>
        <v>0</v>
      </c>
      <c r="BI1426" s="194">
        <f>IF(N1426="nulová",J1426,0)</f>
        <v>0</v>
      </c>
      <c r="BJ1426" s="14" t="s">
        <v>79</v>
      </c>
      <c r="BK1426" s="194">
        <f>ROUND(I1426*H1426,2)</f>
        <v>0</v>
      </c>
      <c r="BL1426" s="14" t="s">
        <v>123</v>
      </c>
      <c r="BM1426" s="193" t="s">
        <v>2484</v>
      </c>
    </row>
    <row r="1427" s="2" customFormat="1">
      <c r="A1427" s="35"/>
      <c r="B1427" s="36"/>
      <c r="C1427" s="37"/>
      <c r="D1427" s="195" t="s">
        <v>125</v>
      </c>
      <c r="E1427" s="37"/>
      <c r="F1427" s="196" t="s">
        <v>2483</v>
      </c>
      <c r="G1427" s="37"/>
      <c r="H1427" s="37"/>
      <c r="I1427" s="197"/>
      <c r="J1427" s="37"/>
      <c r="K1427" s="37"/>
      <c r="L1427" s="41"/>
      <c r="M1427" s="198"/>
      <c r="N1427" s="199"/>
      <c r="O1427" s="81"/>
      <c r="P1427" s="81"/>
      <c r="Q1427" s="81"/>
      <c r="R1427" s="81"/>
      <c r="S1427" s="81"/>
      <c r="T1427" s="82"/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T1427" s="14" t="s">
        <v>125</v>
      </c>
      <c r="AU1427" s="14" t="s">
        <v>72</v>
      </c>
    </row>
    <row r="1428" s="2" customFormat="1" ht="37.8" customHeight="1">
      <c r="A1428" s="35"/>
      <c r="B1428" s="36"/>
      <c r="C1428" s="182" t="s">
        <v>2485</v>
      </c>
      <c r="D1428" s="182" t="s">
        <v>118</v>
      </c>
      <c r="E1428" s="183" t="s">
        <v>2486</v>
      </c>
      <c r="F1428" s="184" t="s">
        <v>2487</v>
      </c>
      <c r="G1428" s="185" t="s">
        <v>132</v>
      </c>
      <c r="H1428" s="186">
        <v>2</v>
      </c>
      <c r="I1428" s="187"/>
      <c r="J1428" s="188">
        <f>ROUND(I1428*H1428,2)</f>
        <v>0</v>
      </c>
      <c r="K1428" s="184" t="s">
        <v>122</v>
      </c>
      <c r="L1428" s="41"/>
      <c r="M1428" s="189" t="s">
        <v>19</v>
      </c>
      <c r="N1428" s="190" t="s">
        <v>43</v>
      </c>
      <c r="O1428" s="81"/>
      <c r="P1428" s="191">
        <f>O1428*H1428</f>
        <v>0</v>
      </c>
      <c r="Q1428" s="191">
        <v>0</v>
      </c>
      <c r="R1428" s="191">
        <f>Q1428*H1428</f>
        <v>0</v>
      </c>
      <c r="S1428" s="191">
        <v>0</v>
      </c>
      <c r="T1428" s="192">
        <f>S1428*H1428</f>
        <v>0</v>
      </c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R1428" s="193" t="s">
        <v>123</v>
      </c>
      <c r="AT1428" s="193" t="s">
        <v>118</v>
      </c>
      <c r="AU1428" s="193" t="s">
        <v>72</v>
      </c>
      <c r="AY1428" s="14" t="s">
        <v>124</v>
      </c>
      <c r="BE1428" s="194">
        <f>IF(N1428="základní",J1428,0)</f>
        <v>0</v>
      </c>
      <c r="BF1428" s="194">
        <f>IF(N1428="snížená",J1428,0)</f>
        <v>0</v>
      </c>
      <c r="BG1428" s="194">
        <f>IF(N1428="zákl. přenesená",J1428,0)</f>
        <v>0</v>
      </c>
      <c r="BH1428" s="194">
        <f>IF(N1428="sníž. přenesená",J1428,0)</f>
        <v>0</v>
      </c>
      <c r="BI1428" s="194">
        <f>IF(N1428="nulová",J1428,0)</f>
        <v>0</v>
      </c>
      <c r="BJ1428" s="14" t="s">
        <v>79</v>
      </c>
      <c r="BK1428" s="194">
        <f>ROUND(I1428*H1428,2)</f>
        <v>0</v>
      </c>
      <c r="BL1428" s="14" t="s">
        <v>123</v>
      </c>
      <c r="BM1428" s="193" t="s">
        <v>2488</v>
      </c>
    </row>
    <row r="1429" s="2" customFormat="1">
      <c r="A1429" s="35"/>
      <c r="B1429" s="36"/>
      <c r="C1429" s="37"/>
      <c r="D1429" s="195" t="s">
        <v>125</v>
      </c>
      <c r="E1429" s="37"/>
      <c r="F1429" s="196" t="s">
        <v>2487</v>
      </c>
      <c r="G1429" s="37"/>
      <c r="H1429" s="37"/>
      <c r="I1429" s="197"/>
      <c r="J1429" s="37"/>
      <c r="K1429" s="37"/>
      <c r="L1429" s="41"/>
      <c r="M1429" s="198"/>
      <c r="N1429" s="199"/>
      <c r="O1429" s="81"/>
      <c r="P1429" s="81"/>
      <c r="Q1429" s="81"/>
      <c r="R1429" s="81"/>
      <c r="S1429" s="81"/>
      <c r="T1429" s="82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T1429" s="14" t="s">
        <v>125</v>
      </c>
      <c r="AU1429" s="14" t="s">
        <v>72</v>
      </c>
    </row>
    <row r="1430" s="2" customFormat="1" ht="44.25" customHeight="1">
      <c r="A1430" s="35"/>
      <c r="B1430" s="36"/>
      <c r="C1430" s="182" t="s">
        <v>1311</v>
      </c>
      <c r="D1430" s="182" t="s">
        <v>118</v>
      </c>
      <c r="E1430" s="183" t="s">
        <v>2489</v>
      </c>
      <c r="F1430" s="184" t="s">
        <v>2490</v>
      </c>
      <c r="G1430" s="185" t="s">
        <v>132</v>
      </c>
      <c r="H1430" s="186">
        <v>2</v>
      </c>
      <c r="I1430" s="187"/>
      <c r="J1430" s="188">
        <f>ROUND(I1430*H1430,2)</f>
        <v>0</v>
      </c>
      <c r="K1430" s="184" t="s">
        <v>122</v>
      </c>
      <c r="L1430" s="41"/>
      <c r="M1430" s="189" t="s">
        <v>19</v>
      </c>
      <c r="N1430" s="190" t="s">
        <v>43</v>
      </c>
      <c r="O1430" s="81"/>
      <c r="P1430" s="191">
        <f>O1430*H1430</f>
        <v>0</v>
      </c>
      <c r="Q1430" s="191">
        <v>0</v>
      </c>
      <c r="R1430" s="191">
        <f>Q1430*H1430</f>
        <v>0</v>
      </c>
      <c r="S1430" s="191">
        <v>0</v>
      </c>
      <c r="T1430" s="192">
        <f>S1430*H1430</f>
        <v>0</v>
      </c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R1430" s="193" t="s">
        <v>123</v>
      </c>
      <c r="AT1430" s="193" t="s">
        <v>118</v>
      </c>
      <c r="AU1430" s="193" t="s">
        <v>72</v>
      </c>
      <c r="AY1430" s="14" t="s">
        <v>124</v>
      </c>
      <c r="BE1430" s="194">
        <f>IF(N1430="základní",J1430,0)</f>
        <v>0</v>
      </c>
      <c r="BF1430" s="194">
        <f>IF(N1430="snížená",J1430,0)</f>
        <v>0</v>
      </c>
      <c r="BG1430" s="194">
        <f>IF(N1430="zákl. přenesená",J1430,0)</f>
        <v>0</v>
      </c>
      <c r="BH1430" s="194">
        <f>IF(N1430="sníž. přenesená",J1430,0)</f>
        <v>0</v>
      </c>
      <c r="BI1430" s="194">
        <f>IF(N1430="nulová",J1430,0)</f>
        <v>0</v>
      </c>
      <c r="BJ1430" s="14" t="s">
        <v>79</v>
      </c>
      <c r="BK1430" s="194">
        <f>ROUND(I1430*H1430,2)</f>
        <v>0</v>
      </c>
      <c r="BL1430" s="14" t="s">
        <v>123</v>
      </c>
      <c r="BM1430" s="193" t="s">
        <v>2491</v>
      </c>
    </row>
    <row r="1431" s="2" customFormat="1">
      <c r="A1431" s="35"/>
      <c r="B1431" s="36"/>
      <c r="C1431" s="37"/>
      <c r="D1431" s="195" t="s">
        <v>125</v>
      </c>
      <c r="E1431" s="37"/>
      <c r="F1431" s="196" t="s">
        <v>2490</v>
      </c>
      <c r="G1431" s="37"/>
      <c r="H1431" s="37"/>
      <c r="I1431" s="197"/>
      <c r="J1431" s="37"/>
      <c r="K1431" s="37"/>
      <c r="L1431" s="41"/>
      <c r="M1431" s="198"/>
      <c r="N1431" s="199"/>
      <c r="O1431" s="81"/>
      <c r="P1431" s="81"/>
      <c r="Q1431" s="81"/>
      <c r="R1431" s="81"/>
      <c r="S1431" s="81"/>
      <c r="T1431" s="82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T1431" s="14" t="s">
        <v>125</v>
      </c>
      <c r="AU1431" s="14" t="s">
        <v>72</v>
      </c>
    </row>
    <row r="1432" s="2" customFormat="1" ht="44.25" customHeight="1">
      <c r="A1432" s="35"/>
      <c r="B1432" s="36"/>
      <c r="C1432" s="182" t="s">
        <v>2492</v>
      </c>
      <c r="D1432" s="182" t="s">
        <v>118</v>
      </c>
      <c r="E1432" s="183" t="s">
        <v>2493</v>
      </c>
      <c r="F1432" s="184" t="s">
        <v>2494</v>
      </c>
      <c r="G1432" s="185" t="s">
        <v>132</v>
      </c>
      <c r="H1432" s="186">
        <v>2</v>
      </c>
      <c r="I1432" s="187"/>
      <c r="J1432" s="188">
        <f>ROUND(I1432*H1432,2)</f>
        <v>0</v>
      </c>
      <c r="K1432" s="184" t="s">
        <v>122</v>
      </c>
      <c r="L1432" s="41"/>
      <c r="M1432" s="189" t="s">
        <v>19</v>
      </c>
      <c r="N1432" s="190" t="s">
        <v>43</v>
      </c>
      <c r="O1432" s="81"/>
      <c r="P1432" s="191">
        <f>O1432*H1432</f>
        <v>0</v>
      </c>
      <c r="Q1432" s="191">
        <v>0</v>
      </c>
      <c r="R1432" s="191">
        <f>Q1432*H1432</f>
        <v>0</v>
      </c>
      <c r="S1432" s="191">
        <v>0</v>
      </c>
      <c r="T1432" s="192">
        <f>S1432*H1432</f>
        <v>0</v>
      </c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R1432" s="193" t="s">
        <v>123</v>
      </c>
      <c r="AT1432" s="193" t="s">
        <v>118</v>
      </c>
      <c r="AU1432" s="193" t="s">
        <v>72</v>
      </c>
      <c r="AY1432" s="14" t="s">
        <v>124</v>
      </c>
      <c r="BE1432" s="194">
        <f>IF(N1432="základní",J1432,0)</f>
        <v>0</v>
      </c>
      <c r="BF1432" s="194">
        <f>IF(N1432="snížená",J1432,0)</f>
        <v>0</v>
      </c>
      <c r="BG1432" s="194">
        <f>IF(N1432="zákl. přenesená",J1432,0)</f>
        <v>0</v>
      </c>
      <c r="BH1432" s="194">
        <f>IF(N1432="sníž. přenesená",J1432,0)</f>
        <v>0</v>
      </c>
      <c r="BI1432" s="194">
        <f>IF(N1432="nulová",J1432,0)</f>
        <v>0</v>
      </c>
      <c r="BJ1432" s="14" t="s">
        <v>79</v>
      </c>
      <c r="BK1432" s="194">
        <f>ROUND(I1432*H1432,2)</f>
        <v>0</v>
      </c>
      <c r="BL1432" s="14" t="s">
        <v>123</v>
      </c>
      <c r="BM1432" s="193" t="s">
        <v>2495</v>
      </c>
    </row>
    <row r="1433" s="2" customFormat="1">
      <c r="A1433" s="35"/>
      <c r="B1433" s="36"/>
      <c r="C1433" s="37"/>
      <c r="D1433" s="195" t="s">
        <v>125</v>
      </c>
      <c r="E1433" s="37"/>
      <c r="F1433" s="196" t="s">
        <v>2494</v>
      </c>
      <c r="G1433" s="37"/>
      <c r="H1433" s="37"/>
      <c r="I1433" s="197"/>
      <c r="J1433" s="37"/>
      <c r="K1433" s="37"/>
      <c r="L1433" s="41"/>
      <c r="M1433" s="198"/>
      <c r="N1433" s="199"/>
      <c r="O1433" s="81"/>
      <c r="P1433" s="81"/>
      <c r="Q1433" s="81"/>
      <c r="R1433" s="81"/>
      <c r="S1433" s="81"/>
      <c r="T1433" s="82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T1433" s="14" t="s">
        <v>125</v>
      </c>
      <c r="AU1433" s="14" t="s">
        <v>72</v>
      </c>
    </row>
    <row r="1434" s="2" customFormat="1" ht="33" customHeight="1">
      <c r="A1434" s="35"/>
      <c r="B1434" s="36"/>
      <c r="C1434" s="182" t="s">
        <v>1315</v>
      </c>
      <c r="D1434" s="182" t="s">
        <v>118</v>
      </c>
      <c r="E1434" s="183" t="s">
        <v>2496</v>
      </c>
      <c r="F1434" s="184" t="s">
        <v>2497</v>
      </c>
      <c r="G1434" s="185" t="s">
        <v>132</v>
      </c>
      <c r="H1434" s="186">
        <v>2</v>
      </c>
      <c r="I1434" s="187"/>
      <c r="J1434" s="188">
        <f>ROUND(I1434*H1434,2)</f>
        <v>0</v>
      </c>
      <c r="K1434" s="184" t="s">
        <v>122</v>
      </c>
      <c r="L1434" s="41"/>
      <c r="M1434" s="189" t="s">
        <v>19</v>
      </c>
      <c r="N1434" s="190" t="s">
        <v>43</v>
      </c>
      <c r="O1434" s="81"/>
      <c r="P1434" s="191">
        <f>O1434*H1434</f>
        <v>0</v>
      </c>
      <c r="Q1434" s="191">
        <v>0</v>
      </c>
      <c r="R1434" s="191">
        <f>Q1434*H1434</f>
        <v>0</v>
      </c>
      <c r="S1434" s="191">
        <v>0</v>
      </c>
      <c r="T1434" s="192">
        <f>S1434*H1434</f>
        <v>0</v>
      </c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R1434" s="193" t="s">
        <v>123</v>
      </c>
      <c r="AT1434" s="193" t="s">
        <v>118</v>
      </c>
      <c r="AU1434" s="193" t="s">
        <v>72</v>
      </c>
      <c r="AY1434" s="14" t="s">
        <v>124</v>
      </c>
      <c r="BE1434" s="194">
        <f>IF(N1434="základní",J1434,0)</f>
        <v>0</v>
      </c>
      <c r="BF1434" s="194">
        <f>IF(N1434="snížená",J1434,0)</f>
        <v>0</v>
      </c>
      <c r="BG1434" s="194">
        <f>IF(N1434="zákl. přenesená",J1434,0)</f>
        <v>0</v>
      </c>
      <c r="BH1434" s="194">
        <f>IF(N1434="sníž. přenesená",J1434,0)</f>
        <v>0</v>
      </c>
      <c r="BI1434" s="194">
        <f>IF(N1434="nulová",J1434,0)</f>
        <v>0</v>
      </c>
      <c r="BJ1434" s="14" t="s">
        <v>79</v>
      </c>
      <c r="BK1434" s="194">
        <f>ROUND(I1434*H1434,2)</f>
        <v>0</v>
      </c>
      <c r="BL1434" s="14" t="s">
        <v>123</v>
      </c>
      <c r="BM1434" s="193" t="s">
        <v>2498</v>
      </c>
    </row>
    <row r="1435" s="2" customFormat="1">
      <c r="A1435" s="35"/>
      <c r="B1435" s="36"/>
      <c r="C1435" s="37"/>
      <c r="D1435" s="195" t="s">
        <v>125</v>
      </c>
      <c r="E1435" s="37"/>
      <c r="F1435" s="196" t="s">
        <v>2497</v>
      </c>
      <c r="G1435" s="37"/>
      <c r="H1435" s="37"/>
      <c r="I1435" s="197"/>
      <c r="J1435" s="37"/>
      <c r="K1435" s="37"/>
      <c r="L1435" s="41"/>
      <c r="M1435" s="198"/>
      <c r="N1435" s="199"/>
      <c r="O1435" s="81"/>
      <c r="P1435" s="81"/>
      <c r="Q1435" s="81"/>
      <c r="R1435" s="81"/>
      <c r="S1435" s="81"/>
      <c r="T1435" s="82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T1435" s="14" t="s">
        <v>125</v>
      </c>
      <c r="AU1435" s="14" t="s">
        <v>72</v>
      </c>
    </row>
    <row r="1436" s="2" customFormat="1" ht="37.8" customHeight="1">
      <c r="A1436" s="35"/>
      <c r="B1436" s="36"/>
      <c r="C1436" s="182" t="s">
        <v>2499</v>
      </c>
      <c r="D1436" s="182" t="s">
        <v>118</v>
      </c>
      <c r="E1436" s="183" t="s">
        <v>2500</v>
      </c>
      <c r="F1436" s="184" t="s">
        <v>2501</v>
      </c>
      <c r="G1436" s="185" t="s">
        <v>132</v>
      </c>
      <c r="H1436" s="186">
        <v>2</v>
      </c>
      <c r="I1436" s="187"/>
      <c r="J1436" s="188">
        <f>ROUND(I1436*H1436,2)</f>
        <v>0</v>
      </c>
      <c r="K1436" s="184" t="s">
        <v>122</v>
      </c>
      <c r="L1436" s="41"/>
      <c r="M1436" s="189" t="s">
        <v>19</v>
      </c>
      <c r="N1436" s="190" t="s">
        <v>43</v>
      </c>
      <c r="O1436" s="81"/>
      <c r="P1436" s="191">
        <f>O1436*H1436</f>
        <v>0</v>
      </c>
      <c r="Q1436" s="191">
        <v>0</v>
      </c>
      <c r="R1436" s="191">
        <f>Q1436*H1436</f>
        <v>0</v>
      </c>
      <c r="S1436" s="191">
        <v>0</v>
      </c>
      <c r="T1436" s="192">
        <f>S1436*H1436</f>
        <v>0</v>
      </c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R1436" s="193" t="s">
        <v>123</v>
      </c>
      <c r="AT1436" s="193" t="s">
        <v>118</v>
      </c>
      <c r="AU1436" s="193" t="s">
        <v>72</v>
      </c>
      <c r="AY1436" s="14" t="s">
        <v>124</v>
      </c>
      <c r="BE1436" s="194">
        <f>IF(N1436="základní",J1436,0)</f>
        <v>0</v>
      </c>
      <c r="BF1436" s="194">
        <f>IF(N1436="snížená",J1436,0)</f>
        <v>0</v>
      </c>
      <c r="BG1436" s="194">
        <f>IF(N1436="zákl. přenesená",J1436,0)</f>
        <v>0</v>
      </c>
      <c r="BH1436" s="194">
        <f>IF(N1436="sníž. přenesená",J1436,0)</f>
        <v>0</v>
      </c>
      <c r="BI1436" s="194">
        <f>IF(N1436="nulová",J1436,0)</f>
        <v>0</v>
      </c>
      <c r="BJ1436" s="14" t="s">
        <v>79</v>
      </c>
      <c r="BK1436" s="194">
        <f>ROUND(I1436*H1436,2)</f>
        <v>0</v>
      </c>
      <c r="BL1436" s="14" t="s">
        <v>123</v>
      </c>
      <c r="BM1436" s="193" t="s">
        <v>2502</v>
      </c>
    </row>
    <row r="1437" s="2" customFormat="1">
      <c r="A1437" s="35"/>
      <c r="B1437" s="36"/>
      <c r="C1437" s="37"/>
      <c r="D1437" s="195" t="s">
        <v>125</v>
      </c>
      <c r="E1437" s="37"/>
      <c r="F1437" s="196" t="s">
        <v>2501</v>
      </c>
      <c r="G1437" s="37"/>
      <c r="H1437" s="37"/>
      <c r="I1437" s="197"/>
      <c r="J1437" s="37"/>
      <c r="K1437" s="37"/>
      <c r="L1437" s="41"/>
      <c r="M1437" s="198"/>
      <c r="N1437" s="199"/>
      <c r="O1437" s="81"/>
      <c r="P1437" s="81"/>
      <c r="Q1437" s="81"/>
      <c r="R1437" s="81"/>
      <c r="S1437" s="81"/>
      <c r="T1437" s="82"/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T1437" s="14" t="s">
        <v>125</v>
      </c>
      <c r="AU1437" s="14" t="s">
        <v>72</v>
      </c>
    </row>
    <row r="1438" s="2" customFormat="1" ht="37.8" customHeight="1">
      <c r="A1438" s="35"/>
      <c r="B1438" s="36"/>
      <c r="C1438" s="182" t="s">
        <v>1318</v>
      </c>
      <c r="D1438" s="182" t="s">
        <v>118</v>
      </c>
      <c r="E1438" s="183" t="s">
        <v>2503</v>
      </c>
      <c r="F1438" s="184" t="s">
        <v>2504</v>
      </c>
      <c r="G1438" s="185" t="s">
        <v>132</v>
      </c>
      <c r="H1438" s="186">
        <v>2</v>
      </c>
      <c r="I1438" s="187"/>
      <c r="J1438" s="188">
        <f>ROUND(I1438*H1438,2)</f>
        <v>0</v>
      </c>
      <c r="K1438" s="184" t="s">
        <v>122</v>
      </c>
      <c r="L1438" s="41"/>
      <c r="M1438" s="189" t="s">
        <v>19</v>
      </c>
      <c r="N1438" s="190" t="s">
        <v>43</v>
      </c>
      <c r="O1438" s="81"/>
      <c r="P1438" s="191">
        <f>O1438*H1438</f>
        <v>0</v>
      </c>
      <c r="Q1438" s="191">
        <v>0</v>
      </c>
      <c r="R1438" s="191">
        <f>Q1438*H1438</f>
        <v>0</v>
      </c>
      <c r="S1438" s="191">
        <v>0</v>
      </c>
      <c r="T1438" s="192">
        <f>S1438*H1438</f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193" t="s">
        <v>123</v>
      </c>
      <c r="AT1438" s="193" t="s">
        <v>118</v>
      </c>
      <c r="AU1438" s="193" t="s">
        <v>72</v>
      </c>
      <c r="AY1438" s="14" t="s">
        <v>124</v>
      </c>
      <c r="BE1438" s="194">
        <f>IF(N1438="základní",J1438,0)</f>
        <v>0</v>
      </c>
      <c r="BF1438" s="194">
        <f>IF(N1438="snížená",J1438,0)</f>
        <v>0</v>
      </c>
      <c r="BG1438" s="194">
        <f>IF(N1438="zákl. přenesená",J1438,0)</f>
        <v>0</v>
      </c>
      <c r="BH1438" s="194">
        <f>IF(N1438="sníž. přenesená",J1438,0)</f>
        <v>0</v>
      </c>
      <c r="BI1438" s="194">
        <f>IF(N1438="nulová",J1438,0)</f>
        <v>0</v>
      </c>
      <c r="BJ1438" s="14" t="s">
        <v>79</v>
      </c>
      <c r="BK1438" s="194">
        <f>ROUND(I1438*H1438,2)</f>
        <v>0</v>
      </c>
      <c r="BL1438" s="14" t="s">
        <v>123</v>
      </c>
      <c r="BM1438" s="193" t="s">
        <v>2505</v>
      </c>
    </row>
    <row r="1439" s="2" customFormat="1">
      <c r="A1439" s="35"/>
      <c r="B1439" s="36"/>
      <c r="C1439" s="37"/>
      <c r="D1439" s="195" t="s">
        <v>125</v>
      </c>
      <c r="E1439" s="37"/>
      <c r="F1439" s="196" t="s">
        <v>2504</v>
      </c>
      <c r="G1439" s="37"/>
      <c r="H1439" s="37"/>
      <c r="I1439" s="197"/>
      <c r="J1439" s="37"/>
      <c r="K1439" s="37"/>
      <c r="L1439" s="41"/>
      <c r="M1439" s="198"/>
      <c r="N1439" s="199"/>
      <c r="O1439" s="81"/>
      <c r="P1439" s="81"/>
      <c r="Q1439" s="81"/>
      <c r="R1439" s="81"/>
      <c r="S1439" s="81"/>
      <c r="T1439" s="82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T1439" s="14" t="s">
        <v>125</v>
      </c>
      <c r="AU1439" s="14" t="s">
        <v>72</v>
      </c>
    </row>
    <row r="1440" s="2" customFormat="1" ht="33" customHeight="1">
      <c r="A1440" s="35"/>
      <c r="B1440" s="36"/>
      <c r="C1440" s="182" t="s">
        <v>2506</v>
      </c>
      <c r="D1440" s="182" t="s">
        <v>118</v>
      </c>
      <c r="E1440" s="183" t="s">
        <v>2507</v>
      </c>
      <c r="F1440" s="184" t="s">
        <v>2508</v>
      </c>
      <c r="G1440" s="185" t="s">
        <v>132</v>
      </c>
      <c r="H1440" s="186">
        <v>2</v>
      </c>
      <c r="I1440" s="187"/>
      <c r="J1440" s="188">
        <f>ROUND(I1440*H1440,2)</f>
        <v>0</v>
      </c>
      <c r="K1440" s="184" t="s">
        <v>122</v>
      </c>
      <c r="L1440" s="41"/>
      <c r="M1440" s="189" t="s">
        <v>19</v>
      </c>
      <c r="N1440" s="190" t="s">
        <v>43</v>
      </c>
      <c r="O1440" s="81"/>
      <c r="P1440" s="191">
        <f>O1440*H1440</f>
        <v>0</v>
      </c>
      <c r="Q1440" s="191">
        <v>0</v>
      </c>
      <c r="R1440" s="191">
        <f>Q1440*H1440</f>
        <v>0</v>
      </c>
      <c r="S1440" s="191">
        <v>0</v>
      </c>
      <c r="T1440" s="192">
        <f>S1440*H1440</f>
        <v>0</v>
      </c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R1440" s="193" t="s">
        <v>123</v>
      </c>
      <c r="AT1440" s="193" t="s">
        <v>118</v>
      </c>
      <c r="AU1440" s="193" t="s">
        <v>72</v>
      </c>
      <c r="AY1440" s="14" t="s">
        <v>124</v>
      </c>
      <c r="BE1440" s="194">
        <f>IF(N1440="základní",J1440,0)</f>
        <v>0</v>
      </c>
      <c r="BF1440" s="194">
        <f>IF(N1440="snížená",J1440,0)</f>
        <v>0</v>
      </c>
      <c r="BG1440" s="194">
        <f>IF(N1440="zákl. přenesená",J1440,0)</f>
        <v>0</v>
      </c>
      <c r="BH1440" s="194">
        <f>IF(N1440="sníž. přenesená",J1440,0)</f>
        <v>0</v>
      </c>
      <c r="BI1440" s="194">
        <f>IF(N1440="nulová",J1440,0)</f>
        <v>0</v>
      </c>
      <c r="BJ1440" s="14" t="s">
        <v>79</v>
      </c>
      <c r="BK1440" s="194">
        <f>ROUND(I1440*H1440,2)</f>
        <v>0</v>
      </c>
      <c r="BL1440" s="14" t="s">
        <v>123</v>
      </c>
      <c r="BM1440" s="193" t="s">
        <v>2509</v>
      </c>
    </row>
    <row r="1441" s="2" customFormat="1">
      <c r="A1441" s="35"/>
      <c r="B1441" s="36"/>
      <c r="C1441" s="37"/>
      <c r="D1441" s="195" t="s">
        <v>125</v>
      </c>
      <c r="E1441" s="37"/>
      <c r="F1441" s="196" t="s">
        <v>2508</v>
      </c>
      <c r="G1441" s="37"/>
      <c r="H1441" s="37"/>
      <c r="I1441" s="197"/>
      <c r="J1441" s="37"/>
      <c r="K1441" s="37"/>
      <c r="L1441" s="41"/>
      <c r="M1441" s="198"/>
      <c r="N1441" s="199"/>
      <c r="O1441" s="81"/>
      <c r="P1441" s="81"/>
      <c r="Q1441" s="81"/>
      <c r="R1441" s="81"/>
      <c r="S1441" s="81"/>
      <c r="T1441" s="82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T1441" s="14" t="s">
        <v>125</v>
      </c>
      <c r="AU1441" s="14" t="s">
        <v>72</v>
      </c>
    </row>
    <row r="1442" s="2" customFormat="1" ht="37.8" customHeight="1">
      <c r="A1442" s="35"/>
      <c r="B1442" s="36"/>
      <c r="C1442" s="182" t="s">
        <v>1322</v>
      </c>
      <c r="D1442" s="182" t="s">
        <v>118</v>
      </c>
      <c r="E1442" s="183" t="s">
        <v>2510</v>
      </c>
      <c r="F1442" s="184" t="s">
        <v>2511</v>
      </c>
      <c r="G1442" s="185" t="s">
        <v>132</v>
      </c>
      <c r="H1442" s="186">
        <v>2</v>
      </c>
      <c r="I1442" s="187"/>
      <c r="J1442" s="188">
        <f>ROUND(I1442*H1442,2)</f>
        <v>0</v>
      </c>
      <c r="K1442" s="184" t="s">
        <v>122</v>
      </c>
      <c r="L1442" s="41"/>
      <c r="M1442" s="189" t="s">
        <v>19</v>
      </c>
      <c r="N1442" s="190" t="s">
        <v>43</v>
      </c>
      <c r="O1442" s="81"/>
      <c r="P1442" s="191">
        <f>O1442*H1442</f>
        <v>0</v>
      </c>
      <c r="Q1442" s="191">
        <v>0</v>
      </c>
      <c r="R1442" s="191">
        <f>Q1442*H1442</f>
        <v>0</v>
      </c>
      <c r="S1442" s="191">
        <v>0</v>
      </c>
      <c r="T1442" s="192">
        <f>S1442*H1442</f>
        <v>0</v>
      </c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R1442" s="193" t="s">
        <v>123</v>
      </c>
      <c r="AT1442" s="193" t="s">
        <v>118</v>
      </c>
      <c r="AU1442" s="193" t="s">
        <v>72</v>
      </c>
      <c r="AY1442" s="14" t="s">
        <v>124</v>
      </c>
      <c r="BE1442" s="194">
        <f>IF(N1442="základní",J1442,0)</f>
        <v>0</v>
      </c>
      <c r="BF1442" s="194">
        <f>IF(N1442="snížená",J1442,0)</f>
        <v>0</v>
      </c>
      <c r="BG1442" s="194">
        <f>IF(N1442="zákl. přenesená",J1442,0)</f>
        <v>0</v>
      </c>
      <c r="BH1442" s="194">
        <f>IF(N1442="sníž. přenesená",J1442,0)</f>
        <v>0</v>
      </c>
      <c r="BI1442" s="194">
        <f>IF(N1442="nulová",J1442,0)</f>
        <v>0</v>
      </c>
      <c r="BJ1442" s="14" t="s">
        <v>79</v>
      </c>
      <c r="BK1442" s="194">
        <f>ROUND(I1442*H1442,2)</f>
        <v>0</v>
      </c>
      <c r="BL1442" s="14" t="s">
        <v>123</v>
      </c>
      <c r="BM1442" s="193" t="s">
        <v>2512</v>
      </c>
    </row>
    <row r="1443" s="2" customFormat="1">
      <c r="A1443" s="35"/>
      <c r="B1443" s="36"/>
      <c r="C1443" s="37"/>
      <c r="D1443" s="195" t="s">
        <v>125</v>
      </c>
      <c r="E1443" s="37"/>
      <c r="F1443" s="196" t="s">
        <v>2511</v>
      </c>
      <c r="G1443" s="37"/>
      <c r="H1443" s="37"/>
      <c r="I1443" s="197"/>
      <c r="J1443" s="37"/>
      <c r="K1443" s="37"/>
      <c r="L1443" s="41"/>
      <c r="M1443" s="198"/>
      <c r="N1443" s="199"/>
      <c r="O1443" s="81"/>
      <c r="P1443" s="81"/>
      <c r="Q1443" s="81"/>
      <c r="R1443" s="81"/>
      <c r="S1443" s="81"/>
      <c r="T1443" s="82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T1443" s="14" t="s">
        <v>125</v>
      </c>
      <c r="AU1443" s="14" t="s">
        <v>72</v>
      </c>
    </row>
    <row r="1444" s="2" customFormat="1" ht="37.8" customHeight="1">
      <c r="A1444" s="35"/>
      <c r="B1444" s="36"/>
      <c r="C1444" s="182" t="s">
        <v>2513</v>
      </c>
      <c r="D1444" s="182" t="s">
        <v>118</v>
      </c>
      <c r="E1444" s="183" t="s">
        <v>2514</v>
      </c>
      <c r="F1444" s="184" t="s">
        <v>2515</v>
      </c>
      <c r="G1444" s="185" t="s">
        <v>132</v>
      </c>
      <c r="H1444" s="186">
        <v>2</v>
      </c>
      <c r="I1444" s="187"/>
      <c r="J1444" s="188">
        <f>ROUND(I1444*H1444,2)</f>
        <v>0</v>
      </c>
      <c r="K1444" s="184" t="s">
        <v>122</v>
      </c>
      <c r="L1444" s="41"/>
      <c r="M1444" s="189" t="s">
        <v>19</v>
      </c>
      <c r="N1444" s="190" t="s">
        <v>43</v>
      </c>
      <c r="O1444" s="81"/>
      <c r="P1444" s="191">
        <f>O1444*H1444</f>
        <v>0</v>
      </c>
      <c r="Q1444" s="191">
        <v>0</v>
      </c>
      <c r="R1444" s="191">
        <f>Q1444*H1444</f>
        <v>0</v>
      </c>
      <c r="S1444" s="191">
        <v>0</v>
      </c>
      <c r="T1444" s="192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193" t="s">
        <v>123</v>
      </c>
      <c r="AT1444" s="193" t="s">
        <v>118</v>
      </c>
      <c r="AU1444" s="193" t="s">
        <v>72</v>
      </c>
      <c r="AY1444" s="14" t="s">
        <v>124</v>
      </c>
      <c r="BE1444" s="194">
        <f>IF(N1444="základní",J1444,0)</f>
        <v>0</v>
      </c>
      <c r="BF1444" s="194">
        <f>IF(N1444="snížená",J1444,0)</f>
        <v>0</v>
      </c>
      <c r="BG1444" s="194">
        <f>IF(N1444="zákl. přenesená",J1444,0)</f>
        <v>0</v>
      </c>
      <c r="BH1444" s="194">
        <f>IF(N1444="sníž. přenesená",J1444,0)</f>
        <v>0</v>
      </c>
      <c r="BI1444" s="194">
        <f>IF(N1444="nulová",J1444,0)</f>
        <v>0</v>
      </c>
      <c r="BJ1444" s="14" t="s">
        <v>79</v>
      </c>
      <c r="BK1444" s="194">
        <f>ROUND(I1444*H1444,2)</f>
        <v>0</v>
      </c>
      <c r="BL1444" s="14" t="s">
        <v>123</v>
      </c>
      <c r="BM1444" s="193" t="s">
        <v>2516</v>
      </c>
    </row>
    <row r="1445" s="2" customFormat="1">
      <c r="A1445" s="35"/>
      <c r="B1445" s="36"/>
      <c r="C1445" s="37"/>
      <c r="D1445" s="195" t="s">
        <v>125</v>
      </c>
      <c r="E1445" s="37"/>
      <c r="F1445" s="196" t="s">
        <v>2515</v>
      </c>
      <c r="G1445" s="37"/>
      <c r="H1445" s="37"/>
      <c r="I1445" s="197"/>
      <c r="J1445" s="37"/>
      <c r="K1445" s="37"/>
      <c r="L1445" s="41"/>
      <c r="M1445" s="198"/>
      <c r="N1445" s="199"/>
      <c r="O1445" s="81"/>
      <c r="P1445" s="81"/>
      <c r="Q1445" s="81"/>
      <c r="R1445" s="81"/>
      <c r="S1445" s="81"/>
      <c r="T1445" s="82"/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T1445" s="14" t="s">
        <v>125</v>
      </c>
      <c r="AU1445" s="14" t="s">
        <v>72</v>
      </c>
    </row>
    <row r="1446" s="2" customFormat="1" ht="33" customHeight="1">
      <c r="A1446" s="35"/>
      <c r="B1446" s="36"/>
      <c r="C1446" s="182" t="s">
        <v>1325</v>
      </c>
      <c r="D1446" s="182" t="s">
        <v>118</v>
      </c>
      <c r="E1446" s="183" t="s">
        <v>2517</v>
      </c>
      <c r="F1446" s="184" t="s">
        <v>2518</v>
      </c>
      <c r="G1446" s="185" t="s">
        <v>132</v>
      </c>
      <c r="H1446" s="186">
        <v>2</v>
      </c>
      <c r="I1446" s="187"/>
      <c r="J1446" s="188">
        <f>ROUND(I1446*H1446,2)</f>
        <v>0</v>
      </c>
      <c r="K1446" s="184" t="s">
        <v>122</v>
      </c>
      <c r="L1446" s="41"/>
      <c r="M1446" s="189" t="s">
        <v>19</v>
      </c>
      <c r="N1446" s="190" t="s">
        <v>43</v>
      </c>
      <c r="O1446" s="81"/>
      <c r="P1446" s="191">
        <f>O1446*H1446</f>
        <v>0</v>
      </c>
      <c r="Q1446" s="191">
        <v>0</v>
      </c>
      <c r="R1446" s="191">
        <f>Q1446*H1446</f>
        <v>0</v>
      </c>
      <c r="S1446" s="191">
        <v>0</v>
      </c>
      <c r="T1446" s="192">
        <f>S1446*H1446</f>
        <v>0</v>
      </c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R1446" s="193" t="s">
        <v>123</v>
      </c>
      <c r="AT1446" s="193" t="s">
        <v>118</v>
      </c>
      <c r="AU1446" s="193" t="s">
        <v>72</v>
      </c>
      <c r="AY1446" s="14" t="s">
        <v>124</v>
      </c>
      <c r="BE1446" s="194">
        <f>IF(N1446="základní",J1446,0)</f>
        <v>0</v>
      </c>
      <c r="BF1446" s="194">
        <f>IF(N1446="snížená",J1446,0)</f>
        <v>0</v>
      </c>
      <c r="BG1446" s="194">
        <f>IF(N1446="zákl. přenesená",J1446,0)</f>
        <v>0</v>
      </c>
      <c r="BH1446" s="194">
        <f>IF(N1446="sníž. přenesená",J1446,0)</f>
        <v>0</v>
      </c>
      <c r="BI1446" s="194">
        <f>IF(N1446="nulová",J1446,0)</f>
        <v>0</v>
      </c>
      <c r="BJ1446" s="14" t="s">
        <v>79</v>
      </c>
      <c r="BK1446" s="194">
        <f>ROUND(I1446*H1446,2)</f>
        <v>0</v>
      </c>
      <c r="BL1446" s="14" t="s">
        <v>123</v>
      </c>
      <c r="BM1446" s="193" t="s">
        <v>2519</v>
      </c>
    </row>
    <row r="1447" s="2" customFormat="1">
      <c r="A1447" s="35"/>
      <c r="B1447" s="36"/>
      <c r="C1447" s="37"/>
      <c r="D1447" s="195" t="s">
        <v>125</v>
      </c>
      <c r="E1447" s="37"/>
      <c r="F1447" s="196" t="s">
        <v>2518</v>
      </c>
      <c r="G1447" s="37"/>
      <c r="H1447" s="37"/>
      <c r="I1447" s="197"/>
      <c r="J1447" s="37"/>
      <c r="K1447" s="37"/>
      <c r="L1447" s="41"/>
      <c r="M1447" s="198"/>
      <c r="N1447" s="199"/>
      <c r="O1447" s="81"/>
      <c r="P1447" s="81"/>
      <c r="Q1447" s="81"/>
      <c r="R1447" s="81"/>
      <c r="S1447" s="81"/>
      <c r="T1447" s="82"/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T1447" s="14" t="s">
        <v>125</v>
      </c>
      <c r="AU1447" s="14" t="s">
        <v>72</v>
      </c>
    </row>
    <row r="1448" s="2" customFormat="1" ht="33" customHeight="1">
      <c r="A1448" s="35"/>
      <c r="B1448" s="36"/>
      <c r="C1448" s="182" t="s">
        <v>2520</v>
      </c>
      <c r="D1448" s="182" t="s">
        <v>118</v>
      </c>
      <c r="E1448" s="183" t="s">
        <v>2521</v>
      </c>
      <c r="F1448" s="184" t="s">
        <v>2522</v>
      </c>
      <c r="G1448" s="185" t="s">
        <v>132</v>
      </c>
      <c r="H1448" s="186">
        <v>2</v>
      </c>
      <c r="I1448" s="187"/>
      <c r="J1448" s="188">
        <f>ROUND(I1448*H1448,2)</f>
        <v>0</v>
      </c>
      <c r="K1448" s="184" t="s">
        <v>122</v>
      </c>
      <c r="L1448" s="41"/>
      <c r="M1448" s="189" t="s">
        <v>19</v>
      </c>
      <c r="N1448" s="190" t="s">
        <v>43</v>
      </c>
      <c r="O1448" s="81"/>
      <c r="P1448" s="191">
        <f>O1448*H1448</f>
        <v>0</v>
      </c>
      <c r="Q1448" s="191">
        <v>0</v>
      </c>
      <c r="R1448" s="191">
        <f>Q1448*H1448</f>
        <v>0</v>
      </c>
      <c r="S1448" s="191">
        <v>0</v>
      </c>
      <c r="T1448" s="192">
        <f>S1448*H1448</f>
        <v>0</v>
      </c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R1448" s="193" t="s">
        <v>123</v>
      </c>
      <c r="AT1448" s="193" t="s">
        <v>118</v>
      </c>
      <c r="AU1448" s="193" t="s">
        <v>72</v>
      </c>
      <c r="AY1448" s="14" t="s">
        <v>124</v>
      </c>
      <c r="BE1448" s="194">
        <f>IF(N1448="základní",J1448,0)</f>
        <v>0</v>
      </c>
      <c r="BF1448" s="194">
        <f>IF(N1448="snížená",J1448,0)</f>
        <v>0</v>
      </c>
      <c r="BG1448" s="194">
        <f>IF(N1448="zákl. přenesená",J1448,0)</f>
        <v>0</v>
      </c>
      <c r="BH1448" s="194">
        <f>IF(N1448="sníž. přenesená",J1448,0)</f>
        <v>0</v>
      </c>
      <c r="BI1448" s="194">
        <f>IF(N1448="nulová",J1448,0)</f>
        <v>0</v>
      </c>
      <c r="BJ1448" s="14" t="s">
        <v>79</v>
      </c>
      <c r="BK1448" s="194">
        <f>ROUND(I1448*H1448,2)</f>
        <v>0</v>
      </c>
      <c r="BL1448" s="14" t="s">
        <v>123</v>
      </c>
      <c r="BM1448" s="193" t="s">
        <v>2523</v>
      </c>
    </row>
    <row r="1449" s="2" customFormat="1">
      <c r="A1449" s="35"/>
      <c r="B1449" s="36"/>
      <c r="C1449" s="37"/>
      <c r="D1449" s="195" t="s">
        <v>125</v>
      </c>
      <c r="E1449" s="37"/>
      <c r="F1449" s="196" t="s">
        <v>2522</v>
      </c>
      <c r="G1449" s="37"/>
      <c r="H1449" s="37"/>
      <c r="I1449" s="197"/>
      <c r="J1449" s="37"/>
      <c r="K1449" s="37"/>
      <c r="L1449" s="41"/>
      <c r="M1449" s="198"/>
      <c r="N1449" s="199"/>
      <c r="O1449" s="81"/>
      <c r="P1449" s="81"/>
      <c r="Q1449" s="81"/>
      <c r="R1449" s="81"/>
      <c r="S1449" s="81"/>
      <c r="T1449" s="82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T1449" s="14" t="s">
        <v>125</v>
      </c>
      <c r="AU1449" s="14" t="s">
        <v>72</v>
      </c>
    </row>
    <row r="1450" s="2" customFormat="1" ht="33" customHeight="1">
      <c r="A1450" s="35"/>
      <c r="B1450" s="36"/>
      <c r="C1450" s="182" t="s">
        <v>1329</v>
      </c>
      <c r="D1450" s="182" t="s">
        <v>118</v>
      </c>
      <c r="E1450" s="183" t="s">
        <v>2524</v>
      </c>
      <c r="F1450" s="184" t="s">
        <v>2525</v>
      </c>
      <c r="G1450" s="185" t="s">
        <v>132</v>
      </c>
      <c r="H1450" s="186">
        <v>2</v>
      </c>
      <c r="I1450" s="187"/>
      <c r="J1450" s="188">
        <f>ROUND(I1450*H1450,2)</f>
        <v>0</v>
      </c>
      <c r="K1450" s="184" t="s">
        <v>122</v>
      </c>
      <c r="L1450" s="41"/>
      <c r="M1450" s="189" t="s">
        <v>19</v>
      </c>
      <c r="N1450" s="190" t="s">
        <v>43</v>
      </c>
      <c r="O1450" s="81"/>
      <c r="P1450" s="191">
        <f>O1450*H1450</f>
        <v>0</v>
      </c>
      <c r="Q1450" s="191">
        <v>0</v>
      </c>
      <c r="R1450" s="191">
        <f>Q1450*H1450</f>
        <v>0</v>
      </c>
      <c r="S1450" s="191">
        <v>0</v>
      </c>
      <c r="T1450" s="192">
        <f>S1450*H1450</f>
        <v>0</v>
      </c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R1450" s="193" t="s">
        <v>123</v>
      </c>
      <c r="AT1450" s="193" t="s">
        <v>118</v>
      </c>
      <c r="AU1450" s="193" t="s">
        <v>72</v>
      </c>
      <c r="AY1450" s="14" t="s">
        <v>124</v>
      </c>
      <c r="BE1450" s="194">
        <f>IF(N1450="základní",J1450,0)</f>
        <v>0</v>
      </c>
      <c r="BF1450" s="194">
        <f>IF(N1450="snížená",J1450,0)</f>
        <v>0</v>
      </c>
      <c r="BG1450" s="194">
        <f>IF(N1450="zákl. přenesená",J1450,0)</f>
        <v>0</v>
      </c>
      <c r="BH1450" s="194">
        <f>IF(N1450="sníž. přenesená",J1450,0)</f>
        <v>0</v>
      </c>
      <c r="BI1450" s="194">
        <f>IF(N1450="nulová",J1450,0)</f>
        <v>0</v>
      </c>
      <c r="BJ1450" s="14" t="s">
        <v>79</v>
      </c>
      <c r="BK1450" s="194">
        <f>ROUND(I1450*H1450,2)</f>
        <v>0</v>
      </c>
      <c r="BL1450" s="14" t="s">
        <v>123</v>
      </c>
      <c r="BM1450" s="193" t="s">
        <v>2526</v>
      </c>
    </row>
    <row r="1451" s="2" customFormat="1">
      <c r="A1451" s="35"/>
      <c r="B1451" s="36"/>
      <c r="C1451" s="37"/>
      <c r="D1451" s="195" t="s">
        <v>125</v>
      </c>
      <c r="E1451" s="37"/>
      <c r="F1451" s="196" t="s">
        <v>2525</v>
      </c>
      <c r="G1451" s="37"/>
      <c r="H1451" s="37"/>
      <c r="I1451" s="197"/>
      <c r="J1451" s="37"/>
      <c r="K1451" s="37"/>
      <c r="L1451" s="41"/>
      <c r="M1451" s="198"/>
      <c r="N1451" s="199"/>
      <c r="O1451" s="81"/>
      <c r="P1451" s="81"/>
      <c r="Q1451" s="81"/>
      <c r="R1451" s="81"/>
      <c r="S1451" s="81"/>
      <c r="T1451" s="82"/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T1451" s="14" t="s">
        <v>125</v>
      </c>
      <c r="AU1451" s="14" t="s">
        <v>72</v>
      </c>
    </row>
    <row r="1452" s="2" customFormat="1" ht="33" customHeight="1">
      <c r="A1452" s="35"/>
      <c r="B1452" s="36"/>
      <c r="C1452" s="182" t="s">
        <v>2527</v>
      </c>
      <c r="D1452" s="182" t="s">
        <v>118</v>
      </c>
      <c r="E1452" s="183" t="s">
        <v>2528</v>
      </c>
      <c r="F1452" s="184" t="s">
        <v>2529</v>
      </c>
      <c r="G1452" s="185" t="s">
        <v>132</v>
      </c>
      <c r="H1452" s="186">
        <v>2</v>
      </c>
      <c r="I1452" s="187"/>
      <c r="J1452" s="188">
        <f>ROUND(I1452*H1452,2)</f>
        <v>0</v>
      </c>
      <c r="K1452" s="184" t="s">
        <v>122</v>
      </c>
      <c r="L1452" s="41"/>
      <c r="M1452" s="189" t="s">
        <v>19</v>
      </c>
      <c r="N1452" s="190" t="s">
        <v>43</v>
      </c>
      <c r="O1452" s="81"/>
      <c r="P1452" s="191">
        <f>O1452*H1452</f>
        <v>0</v>
      </c>
      <c r="Q1452" s="191">
        <v>0</v>
      </c>
      <c r="R1452" s="191">
        <f>Q1452*H1452</f>
        <v>0</v>
      </c>
      <c r="S1452" s="191">
        <v>0</v>
      </c>
      <c r="T1452" s="192">
        <f>S1452*H1452</f>
        <v>0</v>
      </c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R1452" s="193" t="s">
        <v>123</v>
      </c>
      <c r="AT1452" s="193" t="s">
        <v>118</v>
      </c>
      <c r="AU1452" s="193" t="s">
        <v>72</v>
      </c>
      <c r="AY1452" s="14" t="s">
        <v>124</v>
      </c>
      <c r="BE1452" s="194">
        <f>IF(N1452="základní",J1452,0)</f>
        <v>0</v>
      </c>
      <c r="BF1452" s="194">
        <f>IF(N1452="snížená",J1452,0)</f>
        <v>0</v>
      </c>
      <c r="BG1452" s="194">
        <f>IF(N1452="zákl. přenesená",J1452,0)</f>
        <v>0</v>
      </c>
      <c r="BH1452" s="194">
        <f>IF(N1452="sníž. přenesená",J1452,0)</f>
        <v>0</v>
      </c>
      <c r="BI1452" s="194">
        <f>IF(N1452="nulová",J1452,0)</f>
        <v>0</v>
      </c>
      <c r="BJ1452" s="14" t="s">
        <v>79</v>
      </c>
      <c r="BK1452" s="194">
        <f>ROUND(I1452*H1452,2)</f>
        <v>0</v>
      </c>
      <c r="BL1452" s="14" t="s">
        <v>123</v>
      </c>
      <c r="BM1452" s="193" t="s">
        <v>2530</v>
      </c>
    </row>
    <row r="1453" s="2" customFormat="1">
      <c r="A1453" s="35"/>
      <c r="B1453" s="36"/>
      <c r="C1453" s="37"/>
      <c r="D1453" s="195" t="s">
        <v>125</v>
      </c>
      <c r="E1453" s="37"/>
      <c r="F1453" s="196" t="s">
        <v>2529</v>
      </c>
      <c r="G1453" s="37"/>
      <c r="H1453" s="37"/>
      <c r="I1453" s="197"/>
      <c r="J1453" s="37"/>
      <c r="K1453" s="37"/>
      <c r="L1453" s="41"/>
      <c r="M1453" s="198"/>
      <c r="N1453" s="199"/>
      <c r="O1453" s="81"/>
      <c r="P1453" s="81"/>
      <c r="Q1453" s="81"/>
      <c r="R1453" s="81"/>
      <c r="S1453" s="81"/>
      <c r="T1453" s="82"/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T1453" s="14" t="s">
        <v>125</v>
      </c>
      <c r="AU1453" s="14" t="s">
        <v>72</v>
      </c>
    </row>
    <row r="1454" s="2" customFormat="1" ht="37.8" customHeight="1">
      <c r="A1454" s="35"/>
      <c r="B1454" s="36"/>
      <c r="C1454" s="182" t="s">
        <v>1332</v>
      </c>
      <c r="D1454" s="182" t="s">
        <v>118</v>
      </c>
      <c r="E1454" s="183" t="s">
        <v>2531</v>
      </c>
      <c r="F1454" s="184" t="s">
        <v>2532</v>
      </c>
      <c r="G1454" s="185" t="s">
        <v>132</v>
      </c>
      <c r="H1454" s="186">
        <v>2</v>
      </c>
      <c r="I1454" s="187"/>
      <c r="J1454" s="188">
        <f>ROUND(I1454*H1454,2)</f>
        <v>0</v>
      </c>
      <c r="K1454" s="184" t="s">
        <v>122</v>
      </c>
      <c r="L1454" s="41"/>
      <c r="M1454" s="189" t="s">
        <v>19</v>
      </c>
      <c r="N1454" s="190" t="s">
        <v>43</v>
      </c>
      <c r="O1454" s="81"/>
      <c r="P1454" s="191">
        <f>O1454*H1454</f>
        <v>0</v>
      </c>
      <c r="Q1454" s="191">
        <v>0</v>
      </c>
      <c r="R1454" s="191">
        <f>Q1454*H1454</f>
        <v>0</v>
      </c>
      <c r="S1454" s="191">
        <v>0</v>
      </c>
      <c r="T1454" s="192">
        <f>S1454*H1454</f>
        <v>0</v>
      </c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R1454" s="193" t="s">
        <v>123</v>
      </c>
      <c r="AT1454" s="193" t="s">
        <v>118</v>
      </c>
      <c r="AU1454" s="193" t="s">
        <v>72</v>
      </c>
      <c r="AY1454" s="14" t="s">
        <v>124</v>
      </c>
      <c r="BE1454" s="194">
        <f>IF(N1454="základní",J1454,0)</f>
        <v>0</v>
      </c>
      <c r="BF1454" s="194">
        <f>IF(N1454="snížená",J1454,0)</f>
        <v>0</v>
      </c>
      <c r="BG1454" s="194">
        <f>IF(N1454="zákl. přenesená",J1454,0)</f>
        <v>0</v>
      </c>
      <c r="BH1454" s="194">
        <f>IF(N1454="sníž. přenesená",J1454,0)</f>
        <v>0</v>
      </c>
      <c r="BI1454" s="194">
        <f>IF(N1454="nulová",J1454,0)</f>
        <v>0</v>
      </c>
      <c r="BJ1454" s="14" t="s">
        <v>79</v>
      </c>
      <c r="BK1454" s="194">
        <f>ROUND(I1454*H1454,2)</f>
        <v>0</v>
      </c>
      <c r="BL1454" s="14" t="s">
        <v>123</v>
      </c>
      <c r="BM1454" s="193" t="s">
        <v>2533</v>
      </c>
    </row>
    <row r="1455" s="2" customFormat="1">
      <c r="A1455" s="35"/>
      <c r="B1455" s="36"/>
      <c r="C1455" s="37"/>
      <c r="D1455" s="195" t="s">
        <v>125</v>
      </c>
      <c r="E1455" s="37"/>
      <c r="F1455" s="196" t="s">
        <v>2532</v>
      </c>
      <c r="G1455" s="37"/>
      <c r="H1455" s="37"/>
      <c r="I1455" s="197"/>
      <c r="J1455" s="37"/>
      <c r="K1455" s="37"/>
      <c r="L1455" s="41"/>
      <c r="M1455" s="198"/>
      <c r="N1455" s="199"/>
      <c r="O1455" s="81"/>
      <c r="P1455" s="81"/>
      <c r="Q1455" s="81"/>
      <c r="R1455" s="81"/>
      <c r="S1455" s="81"/>
      <c r="T1455" s="82"/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T1455" s="14" t="s">
        <v>125</v>
      </c>
      <c r="AU1455" s="14" t="s">
        <v>72</v>
      </c>
    </row>
    <row r="1456" s="2" customFormat="1" ht="33" customHeight="1">
      <c r="A1456" s="35"/>
      <c r="B1456" s="36"/>
      <c r="C1456" s="182" t="s">
        <v>2534</v>
      </c>
      <c r="D1456" s="182" t="s">
        <v>118</v>
      </c>
      <c r="E1456" s="183" t="s">
        <v>2535</v>
      </c>
      <c r="F1456" s="184" t="s">
        <v>2536</v>
      </c>
      <c r="G1456" s="185" t="s">
        <v>132</v>
      </c>
      <c r="H1456" s="186">
        <v>2</v>
      </c>
      <c r="I1456" s="187"/>
      <c r="J1456" s="188">
        <f>ROUND(I1456*H1456,2)</f>
        <v>0</v>
      </c>
      <c r="K1456" s="184" t="s">
        <v>122</v>
      </c>
      <c r="L1456" s="41"/>
      <c r="M1456" s="189" t="s">
        <v>19</v>
      </c>
      <c r="N1456" s="190" t="s">
        <v>43</v>
      </c>
      <c r="O1456" s="81"/>
      <c r="P1456" s="191">
        <f>O1456*H1456</f>
        <v>0</v>
      </c>
      <c r="Q1456" s="191">
        <v>0</v>
      </c>
      <c r="R1456" s="191">
        <f>Q1456*H1456</f>
        <v>0</v>
      </c>
      <c r="S1456" s="191">
        <v>0</v>
      </c>
      <c r="T1456" s="192">
        <f>S1456*H1456</f>
        <v>0</v>
      </c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R1456" s="193" t="s">
        <v>123</v>
      </c>
      <c r="AT1456" s="193" t="s">
        <v>118</v>
      </c>
      <c r="AU1456" s="193" t="s">
        <v>72</v>
      </c>
      <c r="AY1456" s="14" t="s">
        <v>124</v>
      </c>
      <c r="BE1456" s="194">
        <f>IF(N1456="základní",J1456,0)</f>
        <v>0</v>
      </c>
      <c r="BF1456" s="194">
        <f>IF(N1456="snížená",J1456,0)</f>
        <v>0</v>
      </c>
      <c r="BG1456" s="194">
        <f>IF(N1456="zákl. přenesená",J1456,0)</f>
        <v>0</v>
      </c>
      <c r="BH1456" s="194">
        <f>IF(N1456="sníž. přenesená",J1456,0)</f>
        <v>0</v>
      </c>
      <c r="BI1456" s="194">
        <f>IF(N1456="nulová",J1456,0)</f>
        <v>0</v>
      </c>
      <c r="BJ1456" s="14" t="s">
        <v>79</v>
      </c>
      <c r="BK1456" s="194">
        <f>ROUND(I1456*H1456,2)</f>
        <v>0</v>
      </c>
      <c r="BL1456" s="14" t="s">
        <v>123</v>
      </c>
      <c r="BM1456" s="193" t="s">
        <v>2537</v>
      </c>
    </row>
    <row r="1457" s="2" customFormat="1">
      <c r="A1457" s="35"/>
      <c r="B1457" s="36"/>
      <c r="C1457" s="37"/>
      <c r="D1457" s="195" t="s">
        <v>125</v>
      </c>
      <c r="E1457" s="37"/>
      <c r="F1457" s="196" t="s">
        <v>2536</v>
      </c>
      <c r="G1457" s="37"/>
      <c r="H1457" s="37"/>
      <c r="I1457" s="197"/>
      <c r="J1457" s="37"/>
      <c r="K1457" s="37"/>
      <c r="L1457" s="41"/>
      <c r="M1457" s="198"/>
      <c r="N1457" s="199"/>
      <c r="O1457" s="81"/>
      <c r="P1457" s="81"/>
      <c r="Q1457" s="81"/>
      <c r="R1457" s="81"/>
      <c r="S1457" s="81"/>
      <c r="T1457" s="82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T1457" s="14" t="s">
        <v>125</v>
      </c>
      <c r="AU1457" s="14" t="s">
        <v>72</v>
      </c>
    </row>
    <row r="1458" s="2" customFormat="1" ht="33" customHeight="1">
      <c r="A1458" s="35"/>
      <c r="B1458" s="36"/>
      <c r="C1458" s="182" t="s">
        <v>1336</v>
      </c>
      <c r="D1458" s="182" t="s">
        <v>118</v>
      </c>
      <c r="E1458" s="183" t="s">
        <v>2538</v>
      </c>
      <c r="F1458" s="184" t="s">
        <v>2539</v>
      </c>
      <c r="G1458" s="185" t="s">
        <v>132</v>
      </c>
      <c r="H1458" s="186">
        <v>2</v>
      </c>
      <c r="I1458" s="187"/>
      <c r="J1458" s="188">
        <f>ROUND(I1458*H1458,2)</f>
        <v>0</v>
      </c>
      <c r="K1458" s="184" t="s">
        <v>122</v>
      </c>
      <c r="L1458" s="41"/>
      <c r="M1458" s="189" t="s">
        <v>19</v>
      </c>
      <c r="N1458" s="190" t="s">
        <v>43</v>
      </c>
      <c r="O1458" s="81"/>
      <c r="P1458" s="191">
        <f>O1458*H1458</f>
        <v>0</v>
      </c>
      <c r="Q1458" s="191">
        <v>0</v>
      </c>
      <c r="R1458" s="191">
        <f>Q1458*H1458</f>
        <v>0</v>
      </c>
      <c r="S1458" s="191">
        <v>0</v>
      </c>
      <c r="T1458" s="192">
        <f>S1458*H1458</f>
        <v>0</v>
      </c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R1458" s="193" t="s">
        <v>123</v>
      </c>
      <c r="AT1458" s="193" t="s">
        <v>118</v>
      </c>
      <c r="AU1458" s="193" t="s">
        <v>72</v>
      </c>
      <c r="AY1458" s="14" t="s">
        <v>124</v>
      </c>
      <c r="BE1458" s="194">
        <f>IF(N1458="základní",J1458,0)</f>
        <v>0</v>
      </c>
      <c r="BF1458" s="194">
        <f>IF(N1458="snížená",J1458,0)</f>
        <v>0</v>
      </c>
      <c r="BG1458" s="194">
        <f>IF(N1458="zákl. přenesená",J1458,0)</f>
        <v>0</v>
      </c>
      <c r="BH1458" s="194">
        <f>IF(N1458="sníž. přenesená",J1458,0)</f>
        <v>0</v>
      </c>
      <c r="BI1458" s="194">
        <f>IF(N1458="nulová",J1458,0)</f>
        <v>0</v>
      </c>
      <c r="BJ1458" s="14" t="s">
        <v>79</v>
      </c>
      <c r="BK1458" s="194">
        <f>ROUND(I1458*H1458,2)</f>
        <v>0</v>
      </c>
      <c r="BL1458" s="14" t="s">
        <v>123</v>
      </c>
      <c r="BM1458" s="193" t="s">
        <v>2540</v>
      </c>
    </row>
    <row r="1459" s="2" customFormat="1">
      <c r="A1459" s="35"/>
      <c r="B1459" s="36"/>
      <c r="C1459" s="37"/>
      <c r="D1459" s="195" t="s">
        <v>125</v>
      </c>
      <c r="E1459" s="37"/>
      <c r="F1459" s="196" t="s">
        <v>2539</v>
      </c>
      <c r="G1459" s="37"/>
      <c r="H1459" s="37"/>
      <c r="I1459" s="197"/>
      <c r="J1459" s="37"/>
      <c r="K1459" s="37"/>
      <c r="L1459" s="41"/>
      <c r="M1459" s="198"/>
      <c r="N1459" s="199"/>
      <c r="O1459" s="81"/>
      <c r="P1459" s="81"/>
      <c r="Q1459" s="81"/>
      <c r="R1459" s="81"/>
      <c r="S1459" s="81"/>
      <c r="T1459" s="82"/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T1459" s="14" t="s">
        <v>125</v>
      </c>
      <c r="AU1459" s="14" t="s">
        <v>72</v>
      </c>
    </row>
    <row r="1460" s="2" customFormat="1" ht="37.8" customHeight="1">
      <c r="A1460" s="35"/>
      <c r="B1460" s="36"/>
      <c r="C1460" s="182" t="s">
        <v>2541</v>
      </c>
      <c r="D1460" s="182" t="s">
        <v>118</v>
      </c>
      <c r="E1460" s="183" t="s">
        <v>2542</v>
      </c>
      <c r="F1460" s="184" t="s">
        <v>2543</v>
      </c>
      <c r="G1460" s="185" t="s">
        <v>132</v>
      </c>
      <c r="H1460" s="186">
        <v>2</v>
      </c>
      <c r="I1460" s="187"/>
      <c r="J1460" s="188">
        <f>ROUND(I1460*H1460,2)</f>
        <v>0</v>
      </c>
      <c r="K1460" s="184" t="s">
        <v>122</v>
      </c>
      <c r="L1460" s="41"/>
      <c r="M1460" s="189" t="s">
        <v>19</v>
      </c>
      <c r="N1460" s="190" t="s">
        <v>43</v>
      </c>
      <c r="O1460" s="81"/>
      <c r="P1460" s="191">
        <f>O1460*H1460</f>
        <v>0</v>
      </c>
      <c r="Q1460" s="191">
        <v>0</v>
      </c>
      <c r="R1460" s="191">
        <f>Q1460*H1460</f>
        <v>0</v>
      </c>
      <c r="S1460" s="191">
        <v>0</v>
      </c>
      <c r="T1460" s="192">
        <f>S1460*H1460</f>
        <v>0</v>
      </c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R1460" s="193" t="s">
        <v>123</v>
      </c>
      <c r="AT1460" s="193" t="s">
        <v>118</v>
      </c>
      <c r="AU1460" s="193" t="s">
        <v>72</v>
      </c>
      <c r="AY1460" s="14" t="s">
        <v>124</v>
      </c>
      <c r="BE1460" s="194">
        <f>IF(N1460="základní",J1460,0)</f>
        <v>0</v>
      </c>
      <c r="BF1460" s="194">
        <f>IF(N1460="snížená",J1460,0)</f>
        <v>0</v>
      </c>
      <c r="BG1460" s="194">
        <f>IF(N1460="zákl. přenesená",J1460,0)</f>
        <v>0</v>
      </c>
      <c r="BH1460" s="194">
        <f>IF(N1460="sníž. přenesená",J1460,0)</f>
        <v>0</v>
      </c>
      <c r="BI1460" s="194">
        <f>IF(N1460="nulová",J1460,0)</f>
        <v>0</v>
      </c>
      <c r="BJ1460" s="14" t="s">
        <v>79</v>
      </c>
      <c r="BK1460" s="194">
        <f>ROUND(I1460*H1460,2)</f>
        <v>0</v>
      </c>
      <c r="BL1460" s="14" t="s">
        <v>123</v>
      </c>
      <c r="BM1460" s="193" t="s">
        <v>2544</v>
      </c>
    </row>
    <row r="1461" s="2" customFormat="1">
      <c r="A1461" s="35"/>
      <c r="B1461" s="36"/>
      <c r="C1461" s="37"/>
      <c r="D1461" s="195" t="s">
        <v>125</v>
      </c>
      <c r="E1461" s="37"/>
      <c r="F1461" s="196" t="s">
        <v>2543</v>
      </c>
      <c r="G1461" s="37"/>
      <c r="H1461" s="37"/>
      <c r="I1461" s="197"/>
      <c r="J1461" s="37"/>
      <c r="K1461" s="37"/>
      <c r="L1461" s="41"/>
      <c r="M1461" s="198"/>
      <c r="N1461" s="199"/>
      <c r="O1461" s="81"/>
      <c r="P1461" s="81"/>
      <c r="Q1461" s="81"/>
      <c r="R1461" s="81"/>
      <c r="S1461" s="81"/>
      <c r="T1461" s="82"/>
      <c r="U1461" s="35"/>
      <c r="V1461" s="35"/>
      <c r="W1461" s="35"/>
      <c r="X1461" s="35"/>
      <c r="Y1461" s="35"/>
      <c r="Z1461" s="35"/>
      <c r="AA1461" s="35"/>
      <c r="AB1461" s="35"/>
      <c r="AC1461" s="35"/>
      <c r="AD1461" s="35"/>
      <c r="AE1461" s="35"/>
      <c r="AT1461" s="14" t="s">
        <v>125</v>
      </c>
      <c r="AU1461" s="14" t="s">
        <v>72</v>
      </c>
    </row>
    <row r="1462" s="2" customFormat="1" ht="33" customHeight="1">
      <c r="A1462" s="35"/>
      <c r="B1462" s="36"/>
      <c r="C1462" s="182" t="s">
        <v>1339</v>
      </c>
      <c r="D1462" s="182" t="s">
        <v>118</v>
      </c>
      <c r="E1462" s="183" t="s">
        <v>2545</v>
      </c>
      <c r="F1462" s="184" t="s">
        <v>2546</v>
      </c>
      <c r="G1462" s="185" t="s">
        <v>132</v>
      </c>
      <c r="H1462" s="186">
        <v>2</v>
      </c>
      <c r="I1462" s="187"/>
      <c r="J1462" s="188">
        <f>ROUND(I1462*H1462,2)</f>
        <v>0</v>
      </c>
      <c r="K1462" s="184" t="s">
        <v>122</v>
      </c>
      <c r="L1462" s="41"/>
      <c r="M1462" s="189" t="s">
        <v>19</v>
      </c>
      <c r="N1462" s="190" t="s">
        <v>43</v>
      </c>
      <c r="O1462" s="81"/>
      <c r="P1462" s="191">
        <f>O1462*H1462</f>
        <v>0</v>
      </c>
      <c r="Q1462" s="191">
        <v>0</v>
      </c>
      <c r="R1462" s="191">
        <f>Q1462*H1462</f>
        <v>0</v>
      </c>
      <c r="S1462" s="191">
        <v>0</v>
      </c>
      <c r="T1462" s="192">
        <f>S1462*H1462</f>
        <v>0</v>
      </c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R1462" s="193" t="s">
        <v>123</v>
      </c>
      <c r="AT1462" s="193" t="s">
        <v>118</v>
      </c>
      <c r="AU1462" s="193" t="s">
        <v>72</v>
      </c>
      <c r="AY1462" s="14" t="s">
        <v>124</v>
      </c>
      <c r="BE1462" s="194">
        <f>IF(N1462="základní",J1462,0)</f>
        <v>0</v>
      </c>
      <c r="BF1462" s="194">
        <f>IF(N1462="snížená",J1462,0)</f>
        <v>0</v>
      </c>
      <c r="BG1462" s="194">
        <f>IF(N1462="zákl. přenesená",J1462,0)</f>
        <v>0</v>
      </c>
      <c r="BH1462" s="194">
        <f>IF(N1462="sníž. přenesená",J1462,0)</f>
        <v>0</v>
      </c>
      <c r="BI1462" s="194">
        <f>IF(N1462="nulová",J1462,0)</f>
        <v>0</v>
      </c>
      <c r="BJ1462" s="14" t="s">
        <v>79</v>
      </c>
      <c r="BK1462" s="194">
        <f>ROUND(I1462*H1462,2)</f>
        <v>0</v>
      </c>
      <c r="BL1462" s="14" t="s">
        <v>123</v>
      </c>
      <c r="BM1462" s="193" t="s">
        <v>2547</v>
      </c>
    </row>
    <row r="1463" s="2" customFormat="1">
      <c r="A1463" s="35"/>
      <c r="B1463" s="36"/>
      <c r="C1463" s="37"/>
      <c r="D1463" s="195" t="s">
        <v>125</v>
      </c>
      <c r="E1463" s="37"/>
      <c r="F1463" s="196" t="s">
        <v>2546</v>
      </c>
      <c r="G1463" s="37"/>
      <c r="H1463" s="37"/>
      <c r="I1463" s="197"/>
      <c r="J1463" s="37"/>
      <c r="K1463" s="37"/>
      <c r="L1463" s="41"/>
      <c r="M1463" s="198"/>
      <c r="N1463" s="199"/>
      <c r="O1463" s="81"/>
      <c r="P1463" s="81"/>
      <c r="Q1463" s="81"/>
      <c r="R1463" s="81"/>
      <c r="S1463" s="81"/>
      <c r="T1463" s="82"/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T1463" s="14" t="s">
        <v>125</v>
      </c>
      <c r="AU1463" s="14" t="s">
        <v>72</v>
      </c>
    </row>
    <row r="1464" s="2" customFormat="1" ht="33" customHeight="1">
      <c r="A1464" s="35"/>
      <c r="B1464" s="36"/>
      <c r="C1464" s="182" t="s">
        <v>2548</v>
      </c>
      <c r="D1464" s="182" t="s">
        <v>118</v>
      </c>
      <c r="E1464" s="183" t="s">
        <v>2549</v>
      </c>
      <c r="F1464" s="184" t="s">
        <v>2550</v>
      </c>
      <c r="G1464" s="185" t="s">
        <v>132</v>
      </c>
      <c r="H1464" s="186">
        <v>2</v>
      </c>
      <c r="I1464" s="187"/>
      <c r="J1464" s="188">
        <f>ROUND(I1464*H1464,2)</f>
        <v>0</v>
      </c>
      <c r="K1464" s="184" t="s">
        <v>122</v>
      </c>
      <c r="L1464" s="41"/>
      <c r="M1464" s="189" t="s">
        <v>19</v>
      </c>
      <c r="N1464" s="190" t="s">
        <v>43</v>
      </c>
      <c r="O1464" s="81"/>
      <c r="P1464" s="191">
        <f>O1464*H1464</f>
        <v>0</v>
      </c>
      <c r="Q1464" s="191">
        <v>0</v>
      </c>
      <c r="R1464" s="191">
        <f>Q1464*H1464</f>
        <v>0</v>
      </c>
      <c r="S1464" s="191">
        <v>0</v>
      </c>
      <c r="T1464" s="192">
        <f>S1464*H1464</f>
        <v>0</v>
      </c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R1464" s="193" t="s">
        <v>123</v>
      </c>
      <c r="AT1464" s="193" t="s">
        <v>118</v>
      </c>
      <c r="AU1464" s="193" t="s">
        <v>72</v>
      </c>
      <c r="AY1464" s="14" t="s">
        <v>124</v>
      </c>
      <c r="BE1464" s="194">
        <f>IF(N1464="základní",J1464,0)</f>
        <v>0</v>
      </c>
      <c r="BF1464" s="194">
        <f>IF(N1464="snížená",J1464,0)</f>
        <v>0</v>
      </c>
      <c r="BG1464" s="194">
        <f>IF(N1464="zákl. přenesená",J1464,0)</f>
        <v>0</v>
      </c>
      <c r="BH1464" s="194">
        <f>IF(N1464="sníž. přenesená",J1464,0)</f>
        <v>0</v>
      </c>
      <c r="BI1464" s="194">
        <f>IF(N1464="nulová",J1464,0)</f>
        <v>0</v>
      </c>
      <c r="BJ1464" s="14" t="s">
        <v>79</v>
      </c>
      <c r="BK1464" s="194">
        <f>ROUND(I1464*H1464,2)</f>
        <v>0</v>
      </c>
      <c r="BL1464" s="14" t="s">
        <v>123</v>
      </c>
      <c r="BM1464" s="193" t="s">
        <v>2551</v>
      </c>
    </row>
    <row r="1465" s="2" customFormat="1">
      <c r="A1465" s="35"/>
      <c r="B1465" s="36"/>
      <c r="C1465" s="37"/>
      <c r="D1465" s="195" t="s">
        <v>125</v>
      </c>
      <c r="E1465" s="37"/>
      <c r="F1465" s="196" t="s">
        <v>2550</v>
      </c>
      <c r="G1465" s="37"/>
      <c r="H1465" s="37"/>
      <c r="I1465" s="197"/>
      <c r="J1465" s="37"/>
      <c r="K1465" s="37"/>
      <c r="L1465" s="41"/>
      <c r="M1465" s="198"/>
      <c r="N1465" s="199"/>
      <c r="O1465" s="81"/>
      <c r="P1465" s="81"/>
      <c r="Q1465" s="81"/>
      <c r="R1465" s="81"/>
      <c r="S1465" s="81"/>
      <c r="T1465" s="82"/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T1465" s="14" t="s">
        <v>125</v>
      </c>
      <c r="AU1465" s="14" t="s">
        <v>72</v>
      </c>
    </row>
    <row r="1466" s="2" customFormat="1" ht="33" customHeight="1">
      <c r="A1466" s="35"/>
      <c r="B1466" s="36"/>
      <c r="C1466" s="182" t="s">
        <v>1343</v>
      </c>
      <c r="D1466" s="182" t="s">
        <v>118</v>
      </c>
      <c r="E1466" s="183" t="s">
        <v>2552</v>
      </c>
      <c r="F1466" s="184" t="s">
        <v>2553</v>
      </c>
      <c r="G1466" s="185" t="s">
        <v>132</v>
      </c>
      <c r="H1466" s="186">
        <v>2</v>
      </c>
      <c r="I1466" s="187"/>
      <c r="J1466" s="188">
        <f>ROUND(I1466*H1466,2)</f>
        <v>0</v>
      </c>
      <c r="K1466" s="184" t="s">
        <v>122</v>
      </c>
      <c r="L1466" s="41"/>
      <c r="M1466" s="189" t="s">
        <v>19</v>
      </c>
      <c r="N1466" s="190" t="s">
        <v>43</v>
      </c>
      <c r="O1466" s="81"/>
      <c r="P1466" s="191">
        <f>O1466*H1466</f>
        <v>0</v>
      </c>
      <c r="Q1466" s="191">
        <v>0</v>
      </c>
      <c r="R1466" s="191">
        <f>Q1466*H1466</f>
        <v>0</v>
      </c>
      <c r="S1466" s="191">
        <v>0</v>
      </c>
      <c r="T1466" s="192">
        <f>S1466*H1466</f>
        <v>0</v>
      </c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R1466" s="193" t="s">
        <v>123</v>
      </c>
      <c r="AT1466" s="193" t="s">
        <v>118</v>
      </c>
      <c r="AU1466" s="193" t="s">
        <v>72</v>
      </c>
      <c r="AY1466" s="14" t="s">
        <v>124</v>
      </c>
      <c r="BE1466" s="194">
        <f>IF(N1466="základní",J1466,0)</f>
        <v>0</v>
      </c>
      <c r="BF1466" s="194">
        <f>IF(N1466="snížená",J1466,0)</f>
        <v>0</v>
      </c>
      <c r="BG1466" s="194">
        <f>IF(N1466="zákl. přenesená",J1466,0)</f>
        <v>0</v>
      </c>
      <c r="BH1466" s="194">
        <f>IF(N1466="sníž. přenesená",J1466,0)</f>
        <v>0</v>
      </c>
      <c r="BI1466" s="194">
        <f>IF(N1466="nulová",J1466,0)</f>
        <v>0</v>
      </c>
      <c r="BJ1466" s="14" t="s">
        <v>79</v>
      </c>
      <c r="BK1466" s="194">
        <f>ROUND(I1466*H1466,2)</f>
        <v>0</v>
      </c>
      <c r="BL1466" s="14" t="s">
        <v>123</v>
      </c>
      <c r="BM1466" s="193" t="s">
        <v>2554</v>
      </c>
    </row>
    <row r="1467" s="2" customFormat="1">
      <c r="A1467" s="35"/>
      <c r="B1467" s="36"/>
      <c r="C1467" s="37"/>
      <c r="D1467" s="195" t="s">
        <v>125</v>
      </c>
      <c r="E1467" s="37"/>
      <c r="F1467" s="196" t="s">
        <v>2553</v>
      </c>
      <c r="G1467" s="37"/>
      <c r="H1467" s="37"/>
      <c r="I1467" s="197"/>
      <c r="J1467" s="37"/>
      <c r="K1467" s="37"/>
      <c r="L1467" s="41"/>
      <c r="M1467" s="198"/>
      <c r="N1467" s="199"/>
      <c r="O1467" s="81"/>
      <c r="P1467" s="81"/>
      <c r="Q1467" s="81"/>
      <c r="R1467" s="81"/>
      <c r="S1467" s="81"/>
      <c r="T1467" s="82"/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T1467" s="14" t="s">
        <v>125</v>
      </c>
      <c r="AU1467" s="14" t="s">
        <v>72</v>
      </c>
    </row>
    <row r="1468" s="2" customFormat="1" ht="33" customHeight="1">
      <c r="A1468" s="35"/>
      <c r="B1468" s="36"/>
      <c r="C1468" s="182" t="s">
        <v>2555</v>
      </c>
      <c r="D1468" s="182" t="s">
        <v>118</v>
      </c>
      <c r="E1468" s="183" t="s">
        <v>2556</v>
      </c>
      <c r="F1468" s="184" t="s">
        <v>2557</v>
      </c>
      <c r="G1468" s="185" t="s">
        <v>132</v>
      </c>
      <c r="H1468" s="186">
        <v>2</v>
      </c>
      <c r="I1468" s="187"/>
      <c r="J1468" s="188">
        <f>ROUND(I1468*H1468,2)</f>
        <v>0</v>
      </c>
      <c r="K1468" s="184" t="s">
        <v>122</v>
      </c>
      <c r="L1468" s="41"/>
      <c r="M1468" s="189" t="s">
        <v>19</v>
      </c>
      <c r="N1468" s="190" t="s">
        <v>43</v>
      </c>
      <c r="O1468" s="81"/>
      <c r="P1468" s="191">
        <f>O1468*H1468</f>
        <v>0</v>
      </c>
      <c r="Q1468" s="191">
        <v>0</v>
      </c>
      <c r="R1468" s="191">
        <f>Q1468*H1468</f>
        <v>0</v>
      </c>
      <c r="S1468" s="191">
        <v>0</v>
      </c>
      <c r="T1468" s="192">
        <f>S1468*H1468</f>
        <v>0</v>
      </c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R1468" s="193" t="s">
        <v>123</v>
      </c>
      <c r="AT1468" s="193" t="s">
        <v>118</v>
      </c>
      <c r="AU1468" s="193" t="s">
        <v>72</v>
      </c>
      <c r="AY1468" s="14" t="s">
        <v>124</v>
      </c>
      <c r="BE1468" s="194">
        <f>IF(N1468="základní",J1468,0)</f>
        <v>0</v>
      </c>
      <c r="BF1468" s="194">
        <f>IF(N1468="snížená",J1468,0)</f>
        <v>0</v>
      </c>
      <c r="BG1468" s="194">
        <f>IF(N1468="zákl. přenesená",J1468,0)</f>
        <v>0</v>
      </c>
      <c r="BH1468" s="194">
        <f>IF(N1468="sníž. přenesená",J1468,0)</f>
        <v>0</v>
      </c>
      <c r="BI1468" s="194">
        <f>IF(N1468="nulová",J1468,0)</f>
        <v>0</v>
      </c>
      <c r="BJ1468" s="14" t="s">
        <v>79</v>
      </c>
      <c r="BK1468" s="194">
        <f>ROUND(I1468*H1468,2)</f>
        <v>0</v>
      </c>
      <c r="BL1468" s="14" t="s">
        <v>123</v>
      </c>
      <c r="BM1468" s="193" t="s">
        <v>2558</v>
      </c>
    </row>
    <row r="1469" s="2" customFormat="1">
      <c r="A1469" s="35"/>
      <c r="B1469" s="36"/>
      <c r="C1469" s="37"/>
      <c r="D1469" s="195" t="s">
        <v>125</v>
      </c>
      <c r="E1469" s="37"/>
      <c r="F1469" s="196" t="s">
        <v>2557</v>
      </c>
      <c r="G1469" s="37"/>
      <c r="H1469" s="37"/>
      <c r="I1469" s="197"/>
      <c r="J1469" s="37"/>
      <c r="K1469" s="37"/>
      <c r="L1469" s="41"/>
      <c r="M1469" s="198"/>
      <c r="N1469" s="199"/>
      <c r="O1469" s="81"/>
      <c r="P1469" s="81"/>
      <c r="Q1469" s="81"/>
      <c r="R1469" s="81"/>
      <c r="S1469" s="81"/>
      <c r="T1469" s="82"/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T1469" s="14" t="s">
        <v>125</v>
      </c>
      <c r="AU1469" s="14" t="s">
        <v>72</v>
      </c>
    </row>
    <row r="1470" s="2" customFormat="1" ht="24.15" customHeight="1">
      <c r="A1470" s="35"/>
      <c r="B1470" s="36"/>
      <c r="C1470" s="182" t="s">
        <v>1346</v>
      </c>
      <c r="D1470" s="182" t="s">
        <v>118</v>
      </c>
      <c r="E1470" s="183" t="s">
        <v>2559</v>
      </c>
      <c r="F1470" s="184" t="s">
        <v>2560</v>
      </c>
      <c r="G1470" s="185" t="s">
        <v>132</v>
      </c>
      <c r="H1470" s="186">
        <v>2</v>
      </c>
      <c r="I1470" s="187"/>
      <c r="J1470" s="188">
        <f>ROUND(I1470*H1470,2)</f>
        <v>0</v>
      </c>
      <c r="K1470" s="184" t="s">
        <v>122</v>
      </c>
      <c r="L1470" s="41"/>
      <c r="M1470" s="189" t="s">
        <v>19</v>
      </c>
      <c r="N1470" s="190" t="s">
        <v>43</v>
      </c>
      <c r="O1470" s="81"/>
      <c r="P1470" s="191">
        <f>O1470*H1470</f>
        <v>0</v>
      </c>
      <c r="Q1470" s="191">
        <v>0</v>
      </c>
      <c r="R1470" s="191">
        <f>Q1470*H1470</f>
        <v>0</v>
      </c>
      <c r="S1470" s="191">
        <v>0</v>
      </c>
      <c r="T1470" s="192">
        <f>S1470*H1470</f>
        <v>0</v>
      </c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R1470" s="193" t="s">
        <v>123</v>
      </c>
      <c r="AT1470" s="193" t="s">
        <v>118</v>
      </c>
      <c r="AU1470" s="193" t="s">
        <v>72</v>
      </c>
      <c r="AY1470" s="14" t="s">
        <v>124</v>
      </c>
      <c r="BE1470" s="194">
        <f>IF(N1470="základní",J1470,0)</f>
        <v>0</v>
      </c>
      <c r="BF1470" s="194">
        <f>IF(N1470="snížená",J1470,0)</f>
        <v>0</v>
      </c>
      <c r="BG1470" s="194">
        <f>IF(N1470="zákl. přenesená",J1470,0)</f>
        <v>0</v>
      </c>
      <c r="BH1470" s="194">
        <f>IF(N1470="sníž. přenesená",J1470,0)</f>
        <v>0</v>
      </c>
      <c r="BI1470" s="194">
        <f>IF(N1470="nulová",J1470,0)</f>
        <v>0</v>
      </c>
      <c r="BJ1470" s="14" t="s">
        <v>79</v>
      </c>
      <c r="BK1470" s="194">
        <f>ROUND(I1470*H1470,2)</f>
        <v>0</v>
      </c>
      <c r="BL1470" s="14" t="s">
        <v>123</v>
      </c>
      <c r="BM1470" s="193" t="s">
        <v>2561</v>
      </c>
    </row>
    <row r="1471" s="2" customFormat="1">
      <c r="A1471" s="35"/>
      <c r="B1471" s="36"/>
      <c r="C1471" s="37"/>
      <c r="D1471" s="195" t="s">
        <v>125</v>
      </c>
      <c r="E1471" s="37"/>
      <c r="F1471" s="196" t="s">
        <v>2560</v>
      </c>
      <c r="G1471" s="37"/>
      <c r="H1471" s="37"/>
      <c r="I1471" s="197"/>
      <c r="J1471" s="37"/>
      <c r="K1471" s="37"/>
      <c r="L1471" s="41"/>
      <c r="M1471" s="198"/>
      <c r="N1471" s="199"/>
      <c r="O1471" s="81"/>
      <c r="P1471" s="81"/>
      <c r="Q1471" s="81"/>
      <c r="R1471" s="81"/>
      <c r="S1471" s="81"/>
      <c r="T1471" s="82"/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T1471" s="14" t="s">
        <v>125</v>
      </c>
      <c r="AU1471" s="14" t="s">
        <v>72</v>
      </c>
    </row>
    <row r="1472" s="2" customFormat="1" ht="24.15" customHeight="1">
      <c r="A1472" s="35"/>
      <c r="B1472" s="36"/>
      <c r="C1472" s="182" t="s">
        <v>2562</v>
      </c>
      <c r="D1472" s="182" t="s">
        <v>118</v>
      </c>
      <c r="E1472" s="183" t="s">
        <v>2563</v>
      </c>
      <c r="F1472" s="184" t="s">
        <v>2564</v>
      </c>
      <c r="G1472" s="185" t="s">
        <v>132</v>
      </c>
      <c r="H1472" s="186">
        <v>4</v>
      </c>
      <c r="I1472" s="187"/>
      <c r="J1472" s="188">
        <f>ROUND(I1472*H1472,2)</f>
        <v>0</v>
      </c>
      <c r="K1472" s="184" t="s">
        <v>122</v>
      </c>
      <c r="L1472" s="41"/>
      <c r="M1472" s="189" t="s">
        <v>19</v>
      </c>
      <c r="N1472" s="190" t="s">
        <v>43</v>
      </c>
      <c r="O1472" s="81"/>
      <c r="P1472" s="191">
        <f>O1472*H1472</f>
        <v>0</v>
      </c>
      <c r="Q1472" s="191">
        <v>0</v>
      </c>
      <c r="R1472" s="191">
        <f>Q1472*H1472</f>
        <v>0</v>
      </c>
      <c r="S1472" s="191">
        <v>0</v>
      </c>
      <c r="T1472" s="192">
        <f>S1472*H1472</f>
        <v>0</v>
      </c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R1472" s="193" t="s">
        <v>123</v>
      </c>
      <c r="AT1472" s="193" t="s">
        <v>118</v>
      </c>
      <c r="AU1472" s="193" t="s">
        <v>72</v>
      </c>
      <c r="AY1472" s="14" t="s">
        <v>124</v>
      </c>
      <c r="BE1472" s="194">
        <f>IF(N1472="základní",J1472,0)</f>
        <v>0</v>
      </c>
      <c r="BF1472" s="194">
        <f>IF(N1472="snížená",J1472,0)</f>
        <v>0</v>
      </c>
      <c r="BG1472" s="194">
        <f>IF(N1472="zákl. přenesená",J1472,0)</f>
        <v>0</v>
      </c>
      <c r="BH1472" s="194">
        <f>IF(N1472="sníž. přenesená",J1472,0)</f>
        <v>0</v>
      </c>
      <c r="BI1472" s="194">
        <f>IF(N1472="nulová",J1472,0)</f>
        <v>0</v>
      </c>
      <c r="BJ1472" s="14" t="s">
        <v>79</v>
      </c>
      <c r="BK1472" s="194">
        <f>ROUND(I1472*H1472,2)</f>
        <v>0</v>
      </c>
      <c r="BL1472" s="14" t="s">
        <v>123</v>
      </c>
      <c r="BM1472" s="193" t="s">
        <v>2565</v>
      </c>
    </row>
    <row r="1473" s="2" customFormat="1">
      <c r="A1473" s="35"/>
      <c r="B1473" s="36"/>
      <c r="C1473" s="37"/>
      <c r="D1473" s="195" t="s">
        <v>125</v>
      </c>
      <c r="E1473" s="37"/>
      <c r="F1473" s="196" t="s">
        <v>2564</v>
      </c>
      <c r="G1473" s="37"/>
      <c r="H1473" s="37"/>
      <c r="I1473" s="197"/>
      <c r="J1473" s="37"/>
      <c r="K1473" s="37"/>
      <c r="L1473" s="41"/>
      <c r="M1473" s="198"/>
      <c r="N1473" s="199"/>
      <c r="O1473" s="81"/>
      <c r="P1473" s="81"/>
      <c r="Q1473" s="81"/>
      <c r="R1473" s="81"/>
      <c r="S1473" s="81"/>
      <c r="T1473" s="82"/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T1473" s="14" t="s">
        <v>125</v>
      </c>
      <c r="AU1473" s="14" t="s">
        <v>72</v>
      </c>
    </row>
    <row r="1474" s="2" customFormat="1" ht="24.15" customHeight="1">
      <c r="A1474" s="35"/>
      <c r="B1474" s="36"/>
      <c r="C1474" s="182" t="s">
        <v>1350</v>
      </c>
      <c r="D1474" s="182" t="s">
        <v>118</v>
      </c>
      <c r="E1474" s="183" t="s">
        <v>2566</v>
      </c>
      <c r="F1474" s="184" t="s">
        <v>2567</v>
      </c>
      <c r="G1474" s="185" t="s">
        <v>132</v>
      </c>
      <c r="H1474" s="186">
        <v>4</v>
      </c>
      <c r="I1474" s="187"/>
      <c r="J1474" s="188">
        <f>ROUND(I1474*H1474,2)</f>
        <v>0</v>
      </c>
      <c r="K1474" s="184" t="s">
        <v>122</v>
      </c>
      <c r="L1474" s="41"/>
      <c r="M1474" s="189" t="s">
        <v>19</v>
      </c>
      <c r="N1474" s="190" t="s">
        <v>43</v>
      </c>
      <c r="O1474" s="81"/>
      <c r="P1474" s="191">
        <f>O1474*H1474</f>
        <v>0</v>
      </c>
      <c r="Q1474" s="191">
        <v>0</v>
      </c>
      <c r="R1474" s="191">
        <f>Q1474*H1474</f>
        <v>0</v>
      </c>
      <c r="S1474" s="191">
        <v>0</v>
      </c>
      <c r="T1474" s="192">
        <f>S1474*H1474</f>
        <v>0</v>
      </c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R1474" s="193" t="s">
        <v>123</v>
      </c>
      <c r="AT1474" s="193" t="s">
        <v>118</v>
      </c>
      <c r="AU1474" s="193" t="s">
        <v>72</v>
      </c>
      <c r="AY1474" s="14" t="s">
        <v>124</v>
      </c>
      <c r="BE1474" s="194">
        <f>IF(N1474="základní",J1474,0)</f>
        <v>0</v>
      </c>
      <c r="BF1474" s="194">
        <f>IF(N1474="snížená",J1474,0)</f>
        <v>0</v>
      </c>
      <c r="BG1474" s="194">
        <f>IF(N1474="zákl. přenesená",J1474,0)</f>
        <v>0</v>
      </c>
      <c r="BH1474" s="194">
        <f>IF(N1474="sníž. přenesená",J1474,0)</f>
        <v>0</v>
      </c>
      <c r="BI1474" s="194">
        <f>IF(N1474="nulová",J1474,0)</f>
        <v>0</v>
      </c>
      <c r="BJ1474" s="14" t="s">
        <v>79</v>
      </c>
      <c r="BK1474" s="194">
        <f>ROUND(I1474*H1474,2)</f>
        <v>0</v>
      </c>
      <c r="BL1474" s="14" t="s">
        <v>123</v>
      </c>
      <c r="BM1474" s="193" t="s">
        <v>2568</v>
      </c>
    </row>
    <row r="1475" s="2" customFormat="1">
      <c r="A1475" s="35"/>
      <c r="B1475" s="36"/>
      <c r="C1475" s="37"/>
      <c r="D1475" s="195" t="s">
        <v>125</v>
      </c>
      <c r="E1475" s="37"/>
      <c r="F1475" s="196" t="s">
        <v>2567</v>
      </c>
      <c r="G1475" s="37"/>
      <c r="H1475" s="37"/>
      <c r="I1475" s="197"/>
      <c r="J1475" s="37"/>
      <c r="K1475" s="37"/>
      <c r="L1475" s="41"/>
      <c r="M1475" s="198"/>
      <c r="N1475" s="199"/>
      <c r="O1475" s="81"/>
      <c r="P1475" s="81"/>
      <c r="Q1475" s="81"/>
      <c r="R1475" s="81"/>
      <c r="S1475" s="81"/>
      <c r="T1475" s="82"/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T1475" s="14" t="s">
        <v>125</v>
      </c>
      <c r="AU1475" s="14" t="s">
        <v>72</v>
      </c>
    </row>
    <row r="1476" s="2" customFormat="1" ht="16.5" customHeight="1">
      <c r="A1476" s="35"/>
      <c r="B1476" s="36"/>
      <c r="C1476" s="182" t="s">
        <v>2569</v>
      </c>
      <c r="D1476" s="182" t="s">
        <v>118</v>
      </c>
      <c r="E1476" s="183" t="s">
        <v>2570</v>
      </c>
      <c r="F1476" s="184" t="s">
        <v>2571</v>
      </c>
      <c r="G1476" s="185" t="s">
        <v>2413</v>
      </c>
      <c r="H1476" s="186">
        <v>200</v>
      </c>
      <c r="I1476" s="187"/>
      <c r="J1476" s="188">
        <f>ROUND(I1476*H1476,2)</f>
        <v>0</v>
      </c>
      <c r="K1476" s="184" t="s">
        <v>122</v>
      </c>
      <c r="L1476" s="41"/>
      <c r="M1476" s="189" t="s">
        <v>19</v>
      </c>
      <c r="N1476" s="190" t="s">
        <v>43</v>
      </c>
      <c r="O1476" s="81"/>
      <c r="P1476" s="191">
        <f>O1476*H1476</f>
        <v>0</v>
      </c>
      <c r="Q1476" s="191">
        <v>0</v>
      </c>
      <c r="R1476" s="191">
        <f>Q1476*H1476</f>
        <v>0</v>
      </c>
      <c r="S1476" s="191">
        <v>0</v>
      </c>
      <c r="T1476" s="192">
        <f>S1476*H1476</f>
        <v>0</v>
      </c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R1476" s="193" t="s">
        <v>123</v>
      </c>
      <c r="AT1476" s="193" t="s">
        <v>118</v>
      </c>
      <c r="AU1476" s="193" t="s">
        <v>72</v>
      </c>
      <c r="AY1476" s="14" t="s">
        <v>124</v>
      </c>
      <c r="BE1476" s="194">
        <f>IF(N1476="základní",J1476,0)</f>
        <v>0</v>
      </c>
      <c r="BF1476" s="194">
        <f>IF(N1476="snížená",J1476,0)</f>
        <v>0</v>
      </c>
      <c r="BG1476" s="194">
        <f>IF(N1476="zákl. přenesená",J1476,0)</f>
        <v>0</v>
      </c>
      <c r="BH1476" s="194">
        <f>IF(N1476="sníž. přenesená",J1476,0)</f>
        <v>0</v>
      </c>
      <c r="BI1476" s="194">
        <f>IF(N1476="nulová",J1476,0)</f>
        <v>0</v>
      </c>
      <c r="BJ1476" s="14" t="s">
        <v>79</v>
      </c>
      <c r="BK1476" s="194">
        <f>ROUND(I1476*H1476,2)</f>
        <v>0</v>
      </c>
      <c r="BL1476" s="14" t="s">
        <v>123</v>
      </c>
      <c r="BM1476" s="193" t="s">
        <v>2572</v>
      </c>
    </row>
    <row r="1477" s="2" customFormat="1">
      <c r="A1477" s="35"/>
      <c r="B1477" s="36"/>
      <c r="C1477" s="37"/>
      <c r="D1477" s="195" t="s">
        <v>125</v>
      </c>
      <c r="E1477" s="37"/>
      <c r="F1477" s="196" t="s">
        <v>2571</v>
      </c>
      <c r="G1477" s="37"/>
      <c r="H1477" s="37"/>
      <c r="I1477" s="197"/>
      <c r="J1477" s="37"/>
      <c r="K1477" s="37"/>
      <c r="L1477" s="41"/>
      <c r="M1477" s="198"/>
      <c r="N1477" s="199"/>
      <c r="O1477" s="81"/>
      <c r="P1477" s="81"/>
      <c r="Q1477" s="81"/>
      <c r="R1477" s="81"/>
      <c r="S1477" s="81"/>
      <c r="T1477" s="82"/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T1477" s="14" t="s">
        <v>125</v>
      </c>
      <c r="AU1477" s="14" t="s">
        <v>72</v>
      </c>
    </row>
    <row r="1478" s="2" customFormat="1" ht="16.5" customHeight="1">
      <c r="A1478" s="35"/>
      <c r="B1478" s="36"/>
      <c r="C1478" s="182" t="s">
        <v>1353</v>
      </c>
      <c r="D1478" s="182" t="s">
        <v>118</v>
      </c>
      <c r="E1478" s="183" t="s">
        <v>2573</v>
      </c>
      <c r="F1478" s="184" t="s">
        <v>2574</v>
      </c>
      <c r="G1478" s="185" t="s">
        <v>2413</v>
      </c>
      <c r="H1478" s="186">
        <v>200</v>
      </c>
      <c r="I1478" s="187"/>
      <c r="J1478" s="188">
        <f>ROUND(I1478*H1478,2)</f>
        <v>0</v>
      </c>
      <c r="K1478" s="184" t="s">
        <v>122</v>
      </c>
      <c r="L1478" s="41"/>
      <c r="M1478" s="189" t="s">
        <v>19</v>
      </c>
      <c r="N1478" s="190" t="s">
        <v>43</v>
      </c>
      <c r="O1478" s="81"/>
      <c r="P1478" s="191">
        <f>O1478*H1478</f>
        <v>0</v>
      </c>
      <c r="Q1478" s="191">
        <v>0</v>
      </c>
      <c r="R1478" s="191">
        <f>Q1478*H1478</f>
        <v>0</v>
      </c>
      <c r="S1478" s="191">
        <v>0</v>
      </c>
      <c r="T1478" s="192">
        <f>S1478*H1478</f>
        <v>0</v>
      </c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R1478" s="193" t="s">
        <v>123</v>
      </c>
      <c r="AT1478" s="193" t="s">
        <v>118</v>
      </c>
      <c r="AU1478" s="193" t="s">
        <v>72</v>
      </c>
      <c r="AY1478" s="14" t="s">
        <v>124</v>
      </c>
      <c r="BE1478" s="194">
        <f>IF(N1478="základní",J1478,0)</f>
        <v>0</v>
      </c>
      <c r="BF1478" s="194">
        <f>IF(N1478="snížená",J1478,0)</f>
        <v>0</v>
      </c>
      <c r="BG1478" s="194">
        <f>IF(N1478="zákl. přenesená",J1478,0)</f>
        <v>0</v>
      </c>
      <c r="BH1478" s="194">
        <f>IF(N1478="sníž. přenesená",J1478,0)</f>
        <v>0</v>
      </c>
      <c r="BI1478" s="194">
        <f>IF(N1478="nulová",J1478,0)</f>
        <v>0</v>
      </c>
      <c r="BJ1478" s="14" t="s">
        <v>79</v>
      </c>
      <c r="BK1478" s="194">
        <f>ROUND(I1478*H1478,2)</f>
        <v>0</v>
      </c>
      <c r="BL1478" s="14" t="s">
        <v>123</v>
      </c>
      <c r="BM1478" s="193" t="s">
        <v>2575</v>
      </c>
    </row>
    <row r="1479" s="2" customFormat="1">
      <c r="A1479" s="35"/>
      <c r="B1479" s="36"/>
      <c r="C1479" s="37"/>
      <c r="D1479" s="195" t="s">
        <v>125</v>
      </c>
      <c r="E1479" s="37"/>
      <c r="F1479" s="196" t="s">
        <v>2574</v>
      </c>
      <c r="G1479" s="37"/>
      <c r="H1479" s="37"/>
      <c r="I1479" s="197"/>
      <c r="J1479" s="37"/>
      <c r="K1479" s="37"/>
      <c r="L1479" s="41"/>
      <c r="M1479" s="198"/>
      <c r="N1479" s="199"/>
      <c r="O1479" s="81"/>
      <c r="P1479" s="81"/>
      <c r="Q1479" s="81"/>
      <c r="R1479" s="81"/>
      <c r="S1479" s="81"/>
      <c r="T1479" s="82"/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T1479" s="14" t="s">
        <v>125</v>
      </c>
      <c r="AU1479" s="14" t="s">
        <v>72</v>
      </c>
    </row>
    <row r="1480" s="2" customFormat="1" ht="21.75" customHeight="1">
      <c r="A1480" s="35"/>
      <c r="B1480" s="36"/>
      <c r="C1480" s="182" t="s">
        <v>2576</v>
      </c>
      <c r="D1480" s="182" t="s">
        <v>118</v>
      </c>
      <c r="E1480" s="183" t="s">
        <v>2577</v>
      </c>
      <c r="F1480" s="184" t="s">
        <v>2578</v>
      </c>
      <c r="G1480" s="185" t="s">
        <v>128</v>
      </c>
      <c r="H1480" s="186">
        <v>6</v>
      </c>
      <c r="I1480" s="187"/>
      <c r="J1480" s="188">
        <f>ROUND(I1480*H1480,2)</f>
        <v>0</v>
      </c>
      <c r="K1480" s="184" t="s">
        <v>122</v>
      </c>
      <c r="L1480" s="41"/>
      <c r="M1480" s="189" t="s">
        <v>19</v>
      </c>
      <c r="N1480" s="190" t="s">
        <v>43</v>
      </c>
      <c r="O1480" s="81"/>
      <c r="P1480" s="191">
        <f>O1480*H1480</f>
        <v>0</v>
      </c>
      <c r="Q1480" s="191">
        <v>0</v>
      </c>
      <c r="R1480" s="191">
        <f>Q1480*H1480</f>
        <v>0</v>
      </c>
      <c r="S1480" s="191">
        <v>0</v>
      </c>
      <c r="T1480" s="192">
        <f>S1480*H1480</f>
        <v>0</v>
      </c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R1480" s="193" t="s">
        <v>123</v>
      </c>
      <c r="AT1480" s="193" t="s">
        <v>118</v>
      </c>
      <c r="AU1480" s="193" t="s">
        <v>72</v>
      </c>
      <c r="AY1480" s="14" t="s">
        <v>124</v>
      </c>
      <c r="BE1480" s="194">
        <f>IF(N1480="základní",J1480,0)</f>
        <v>0</v>
      </c>
      <c r="BF1480" s="194">
        <f>IF(N1480="snížená",J1480,0)</f>
        <v>0</v>
      </c>
      <c r="BG1480" s="194">
        <f>IF(N1480="zákl. přenesená",J1480,0)</f>
        <v>0</v>
      </c>
      <c r="BH1480" s="194">
        <f>IF(N1480="sníž. přenesená",J1480,0)</f>
        <v>0</v>
      </c>
      <c r="BI1480" s="194">
        <f>IF(N1480="nulová",J1480,0)</f>
        <v>0</v>
      </c>
      <c r="BJ1480" s="14" t="s">
        <v>79</v>
      </c>
      <c r="BK1480" s="194">
        <f>ROUND(I1480*H1480,2)</f>
        <v>0</v>
      </c>
      <c r="BL1480" s="14" t="s">
        <v>123</v>
      </c>
      <c r="BM1480" s="193" t="s">
        <v>2579</v>
      </c>
    </row>
    <row r="1481" s="2" customFormat="1">
      <c r="A1481" s="35"/>
      <c r="B1481" s="36"/>
      <c r="C1481" s="37"/>
      <c r="D1481" s="195" t="s">
        <v>125</v>
      </c>
      <c r="E1481" s="37"/>
      <c r="F1481" s="196" t="s">
        <v>2578</v>
      </c>
      <c r="G1481" s="37"/>
      <c r="H1481" s="37"/>
      <c r="I1481" s="197"/>
      <c r="J1481" s="37"/>
      <c r="K1481" s="37"/>
      <c r="L1481" s="41"/>
      <c r="M1481" s="198"/>
      <c r="N1481" s="199"/>
      <c r="O1481" s="81"/>
      <c r="P1481" s="81"/>
      <c r="Q1481" s="81"/>
      <c r="R1481" s="81"/>
      <c r="S1481" s="81"/>
      <c r="T1481" s="82"/>
      <c r="U1481" s="35"/>
      <c r="V1481" s="35"/>
      <c r="W1481" s="35"/>
      <c r="X1481" s="35"/>
      <c r="Y1481" s="35"/>
      <c r="Z1481" s="35"/>
      <c r="AA1481" s="35"/>
      <c r="AB1481" s="35"/>
      <c r="AC1481" s="35"/>
      <c r="AD1481" s="35"/>
      <c r="AE1481" s="35"/>
      <c r="AT1481" s="14" t="s">
        <v>125</v>
      </c>
      <c r="AU1481" s="14" t="s">
        <v>72</v>
      </c>
    </row>
    <row r="1482" s="2" customFormat="1" ht="24.15" customHeight="1">
      <c r="A1482" s="35"/>
      <c r="B1482" s="36"/>
      <c r="C1482" s="182" t="s">
        <v>1357</v>
      </c>
      <c r="D1482" s="182" t="s">
        <v>118</v>
      </c>
      <c r="E1482" s="183" t="s">
        <v>2580</v>
      </c>
      <c r="F1482" s="184" t="s">
        <v>2581</v>
      </c>
      <c r="G1482" s="185" t="s">
        <v>128</v>
      </c>
      <c r="H1482" s="186">
        <v>6</v>
      </c>
      <c r="I1482" s="187"/>
      <c r="J1482" s="188">
        <f>ROUND(I1482*H1482,2)</f>
        <v>0</v>
      </c>
      <c r="K1482" s="184" t="s">
        <v>122</v>
      </c>
      <c r="L1482" s="41"/>
      <c r="M1482" s="189" t="s">
        <v>19</v>
      </c>
      <c r="N1482" s="190" t="s">
        <v>43</v>
      </c>
      <c r="O1482" s="81"/>
      <c r="P1482" s="191">
        <f>O1482*H1482</f>
        <v>0</v>
      </c>
      <c r="Q1482" s="191">
        <v>0</v>
      </c>
      <c r="R1482" s="191">
        <f>Q1482*H1482</f>
        <v>0</v>
      </c>
      <c r="S1482" s="191">
        <v>0</v>
      </c>
      <c r="T1482" s="192">
        <f>S1482*H1482</f>
        <v>0</v>
      </c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R1482" s="193" t="s">
        <v>123</v>
      </c>
      <c r="AT1482" s="193" t="s">
        <v>118</v>
      </c>
      <c r="AU1482" s="193" t="s">
        <v>72</v>
      </c>
      <c r="AY1482" s="14" t="s">
        <v>124</v>
      </c>
      <c r="BE1482" s="194">
        <f>IF(N1482="základní",J1482,0)</f>
        <v>0</v>
      </c>
      <c r="BF1482" s="194">
        <f>IF(N1482="snížená",J1482,0)</f>
        <v>0</v>
      </c>
      <c r="BG1482" s="194">
        <f>IF(N1482="zákl. přenesená",J1482,0)</f>
        <v>0</v>
      </c>
      <c r="BH1482" s="194">
        <f>IF(N1482="sníž. přenesená",J1482,0)</f>
        <v>0</v>
      </c>
      <c r="BI1482" s="194">
        <f>IF(N1482="nulová",J1482,0)</f>
        <v>0</v>
      </c>
      <c r="BJ1482" s="14" t="s">
        <v>79</v>
      </c>
      <c r="BK1482" s="194">
        <f>ROUND(I1482*H1482,2)</f>
        <v>0</v>
      </c>
      <c r="BL1482" s="14" t="s">
        <v>123</v>
      </c>
      <c r="BM1482" s="193" t="s">
        <v>2582</v>
      </c>
    </row>
    <row r="1483" s="2" customFormat="1">
      <c r="A1483" s="35"/>
      <c r="B1483" s="36"/>
      <c r="C1483" s="37"/>
      <c r="D1483" s="195" t="s">
        <v>125</v>
      </c>
      <c r="E1483" s="37"/>
      <c r="F1483" s="196" t="s">
        <v>2581</v>
      </c>
      <c r="G1483" s="37"/>
      <c r="H1483" s="37"/>
      <c r="I1483" s="197"/>
      <c r="J1483" s="37"/>
      <c r="K1483" s="37"/>
      <c r="L1483" s="41"/>
      <c r="M1483" s="198"/>
      <c r="N1483" s="199"/>
      <c r="O1483" s="81"/>
      <c r="P1483" s="81"/>
      <c r="Q1483" s="81"/>
      <c r="R1483" s="81"/>
      <c r="S1483" s="81"/>
      <c r="T1483" s="82"/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T1483" s="14" t="s">
        <v>125</v>
      </c>
      <c r="AU1483" s="14" t="s">
        <v>72</v>
      </c>
    </row>
    <row r="1484" s="2" customFormat="1" ht="21.75" customHeight="1">
      <c r="A1484" s="35"/>
      <c r="B1484" s="36"/>
      <c r="C1484" s="182" t="s">
        <v>2583</v>
      </c>
      <c r="D1484" s="182" t="s">
        <v>118</v>
      </c>
      <c r="E1484" s="183" t="s">
        <v>2584</v>
      </c>
      <c r="F1484" s="184" t="s">
        <v>2585</v>
      </c>
      <c r="G1484" s="185" t="s">
        <v>128</v>
      </c>
      <c r="H1484" s="186">
        <v>6</v>
      </c>
      <c r="I1484" s="187"/>
      <c r="J1484" s="188">
        <f>ROUND(I1484*H1484,2)</f>
        <v>0</v>
      </c>
      <c r="K1484" s="184" t="s">
        <v>122</v>
      </c>
      <c r="L1484" s="41"/>
      <c r="M1484" s="189" t="s">
        <v>19</v>
      </c>
      <c r="N1484" s="190" t="s">
        <v>43</v>
      </c>
      <c r="O1484" s="81"/>
      <c r="P1484" s="191">
        <f>O1484*H1484</f>
        <v>0</v>
      </c>
      <c r="Q1484" s="191">
        <v>0</v>
      </c>
      <c r="R1484" s="191">
        <f>Q1484*H1484</f>
        <v>0</v>
      </c>
      <c r="S1484" s="191">
        <v>0</v>
      </c>
      <c r="T1484" s="192">
        <f>S1484*H1484</f>
        <v>0</v>
      </c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R1484" s="193" t="s">
        <v>123</v>
      </c>
      <c r="AT1484" s="193" t="s">
        <v>118</v>
      </c>
      <c r="AU1484" s="193" t="s">
        <v>72</v>
      </c>
      <c r="AY1484" s="14" t="s">
        <v>124</v>
      </c>
      <c r="BE1484" s="194">
        <f>IF(N1484="základní",J1484,0)</f>
        <v>0</v>
      </c>
      <c r="BF1484" s="194">
        <f>IF(N1484="snížená",J1484,0)</f>
        <v>0</v>
      </c>
      <c r="BG1484" s="194">
        <f>IF(N1484="zákl. přenesená",J1484,0)</f>
        <v>0</v>
      </c>
      <c r="BH1484" s="194">
        <f>IF(N1484="sníž. přenesená",J1484,0)</f>
        <v>0</v>
      </c>
      <c r="BI1484" s="194">
        <f>IF(N1484="nulová",J1484,0)</f>
        <v>0</v>
      </c>
      <c r="BJ1484" s="14" t="s">
        <v>79</v>
      </c>
      <c r="BK1484" s="194">
        <f>ROUND(I1484*H1484,2)</f>
        <v>0</v>
      </c>
      <c r="BL1484" s="14" t="s">
        <v>123</v>
      </c>
      <c r="BM1484" s="193" t="s">
        <v>2586</v>
      </c>
    </row>
    <row r="1485" s="2" customFormat="1">
      <c r="A1485" s="35"/>
      <c r="B1485" s="36"/>
      <c r="C1485" s="37"/>
      <c r="D1485" s="195" t="s">
        <v>125</v>
      </c>
      <c r="E1485" s="37"/>
      <c r="F1485" s="196" t="s">
        <v>2585</v>
      </c>
      <c r="G1485" s="37"/>
      <c r="H1485" s="37"/>
      <c r="I1485" s="197"/>
      <c r="J1485" s="37"/>
      <c r="K1485" s="37"/>
      <c r="L1485" s="41"/>
      <c r="M1485" s="198"/>
      <c r="N1485" s="199"/>
      <c r="O1485" s="81"/>
      <c r="P1485" s="81"/>
      <c r="Q1485" s="81"/>
      <c r="R1485" s="81"/>
      <c r="S1485" s="81"/>
      <c r="T1485" s="82"/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T1485" s="14" t="s">
        <v>125</v>
      </c>
      <c r="AU1485" s="14" t="s">
        <v>72</v>
      </c>
    </row>
    <row r="1486" s="2" customFormat="1" ht="24.15" customHeight="1">
      <c r="A1486" s="35"/>
      <c r="B1486" s="36"/>
      <c r="C1486" s="182" t="s">
        <v>1360</v>
      </c>
      <c r="D1486" s="182" t="s">
        <v>118</v>
      </c>
      <c r="E1486" s="183" t="s">
        <v>2587</v>
      </c>
      <c r="F1486" s="184" t="s">
        <v>2588</v>
      </c>
      <c r="G1486" s="185" t="s">
        <v>128</v>
      </c>
      <c r="H1486" s="186">
        <v>6</v>
      </c>
      <c r="I1486" s="187"/>
      <c r="J1486" s="188">
        <f>ROUND(I1486*H1486,2)</f>
        <v>0</v>
      </c>
      <c r="K1486" s="184" t="s">
        <v>122</v>
      </c>
      <c r="L1486" s="41"/>
      <c r="M1486" s="189" t="s">
        <v>19</v>
      </c>
      <c r="N1486" s="190" t="s">
        <v>43</v>
      </c>
      <c r="O1486" s="81"/>
      <c r="P1486" s="191">
        <f>O1486*H1486</f>
        <v>0</v>
      </c>
      <c r="Q1486" s="191">
        <v>0</v>
      </c>
      <c r="R1486" s="191">
        <f>Q1486*H1486</f>
        <v>0</v>
      </c>
      <c r="S1486" s="191">
        <v>0</v>
      </c>
      <c r="T1486" s="192">
        <f>S1486*H1486</f>
        <v>0</v>
      </c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R1486" s="193" t="s">
        <v>123</v>
      </c>
      <c r="AT1486" s="193" t="s">
        <v>118</v>
      </c>
      <c r="AU1486" s="193" t="s">
        <v>72</v>
      </c>
      <c r="AY1486" s="14" t="s">
        <v>124</v>
      </c>
      <c r="BE1486" s="194">
        <f>IF(N1486="základní",J1486,0)</f>
        <v>0</v>
      </c>
      <c r="BF1486" s="194">
        <f>IF(N1486="snížená",J1486,0)</f>
        <v>0</v>
      </c>
      <c r="BG1486" s="194">
        <f>IF(N1486="zákl. přenesená",J1486,0)</f>
        <v>0</v>
      </c>
      <c r="BH1486" s="194">
        <f>IF(N1486="sníž. přenesená",J1486,0)</f>
        <v>0</v>
      </c>
      <c r="BI1486" s="194">
        <f>IF(N1486="nulová",J1486,0)</f>
        <v>0</v>
      </c>
      <c r="BJ1486" s="14" t="s">
        <v>79</v>
      </c>
      <c r="BK1486" s="194">
        <f>ROUND(I1486*H1486,2)</f>
        <v>0</v>
      </c>
      <c r="BL1486" s="14" t="s">
        <v>123</v>
      </c>
      <c r="BM1486" s="193" t="s">
        <v>2589</v>
      </c>
    </row>
    <row r="1487" s="2" customFormat="1">
      <c r="A1487" s="35"/>
      <c r="B1487" s="36"/>
      <c r="C1487" s="37"/>
      <c r="D1487" s="195" t="s">
        <v>125</v>
      </c>
      <c r="E1487" s="37"/>
      <c r="F1487" s="196" t="s">
        <v>2588</v>
      </c>
      <c r="G1487" s="37"/>
      <c r="H1487" s="37"/>
      <c r="I1487" s="197"/>
      <c r="J1487" s="37"/>
      <c r="K1487" s="37"/>
      <c r="L1487" s="41"/>
      <c r="M1487" s="198"/>
      <c r="N1487" s="199"/>
      <c r="O1487" s="81"/>
      <c r="P1487" s="81"/>
      <c r="Q1487" s="81"/>
      <c r="R1487" s="81"/>
      <c r="S1487" s="81"/>
      <c r="T1487" s="82"/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T1487" s="14" t="s">
        <v>125</v>
      </c>
      <c r="AU1487" s="14" t="s">
        <v>72</v>
      </c>
    </row>
    <row r="1488" s="2" customFormat="1" ht="24.15" customHeight="1">
      <c r="A1488" s="35"/>
      <c r="B1488" s="36"/>
      <c r="C1488" s="182" t="s">
        <v>2590</v>
      </c>
      <c r="D1488" s="182" t="s">
        <v>118</v>
      </c>
      <c r="E1488" s="183" t="s">
        <v>2591</v>
      </c>
      <c r="F1488" s="184" t="s">
        <v>2592</v>
      </c>
      <c r="G1488" s="185" t="s">
        <v>128</v>
      </c>
      <c r="H1488" s="186">
        <v>6</v>
      </c>
      <c r="I1488" s="187"/>
      <c r="J1488" s="188">
        <f>ROUND(I1488*H1488,2)</f>
        <v>0</v>
      </c>
      <c r="K1488" s="184" t="s">
        <v>122</v>
      </c>
      <c r="L1488" s="41"/>
      <c r="M1488" s="189" t="s">
        <v>19</v>
      </c>
      <c r="N1488" s="190" t="s">
        <v>43</v>
      </c>
      <c r="O1488" s="81"/>
      <c r="P1488" s="191">
        <f>O1488*H1488</f>
        <v>0</v>
      </c>
      <c r="Q1488" s="191">
        <v>0</v>
      </c>
      <c r="R1488" s="191">
        <f>Q1488*H1488</f>
        <v>0</v>
      </c>
      <c r="S1488" s="191">
        <v>0</v>
      </c>
      <c r="T1488" s="192">
        <f>S1488*H1488</f>
        <v>0</v>
      </c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R1488" s="193" t="s">
        <v>123</v>
      </c>
      <c r="AT1488" s="193" t="s">
        <v>118</v>
      </c>
      <c r="AU1488" s="193" t="s">
        <v>72</v>
      </c>
      <c r="AY1488" s="14" t="s">
        <v>124</v>
      </c>
      <c r="BE1488" s="194">
        <f>IF(N1488="základní",J1488,0)</f>
        <v>0</v>
      </c>
      <c r="BF1488" s="194">
        <f>IF(N1488="snížená",J1488,0)</f>
        <v>0</v>
      </c>
      <c r="BG1488" s="194">
        <f>IF(N1488="zákl. přenesená",J1488,0)</f>
        <v>0</v>
      </c>
      <c r="BH1488" s="194">
        <f>IF(N1488="sníž. přenesená",J1488,0)</f>
        <v>0</v>
      </c>
      <c r="BI1488" s="194">
        <f>IF(N1488="nulová",J1488,0)</f>
        <v>0</v>
      </c>
      <c r="BJ1488" s="14" t="s">
        <v>79</v>
      </c>
      <c r="BK1488" s="194">
        <f>ROUND(I1488*H1488,2)</f>
        <v>0</v>
      </c>
      <c r="BL1488" s="14" t="s">
        <v>123</v>
      </c>
      <c r="BM1488" s="193" t="s">
        <v>2593</v>
      </c>
    </row>
    <row r="1489" s="2" customFormat="1">
      <c r="A1489" s="35"/>
      <c r="B1489" s="36"/>
      <c r="C1489" s="37"/>
      <c r="D1489" s="195" t="s">
        <v>125</v>
      </c>
      <c r="E1489" s="37"/>
      <c r="F1489" s="196" t="s">
        <v>2592</v>
      </c>
      <c r="G1489" s="37"/>
      <c r="H1489" s="37"/>
      <c r="I1489" s="197"/>
      <c r="J1489" s="37"/>
      <c r="K1489" s="37"/>
      <c r="L1489" s="41"/>
      <c r="M1489" s="198"/>
      <c r="N1489" s="199"/>
      <c r="O1489" s="81"/>
      <c r="P1489" s="81"/>
      <c r="Q1489" s="81"/>
      <c r="R1489" s="81"/>
      <c r="S1489" s="81"/>
      <c r="T1489" s="82"/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T1489" s="14" t="s">
        <v>125</v>
      </c>
      <c r="AU1489" s="14" t="s">
        <v>72</v>
      </c>
    </row>
    <row r="1490" s="2" customFormat="1" ht="16.5" customHeight="1">
      <c r="A1490" s="35"/>
      <c r="B1490" s="36"/>
      <c r="C1490" s="182" t="s">
        <v>1364</v>
      </c>
      <c r="D1490" s="182" t="s">
        <v>118</v>
      </c>
      <c r="E1490" s="183" t="s">
        <v>2594</v>
      </c>
      <c r="F1490" s="184" t="s">
        <v>2595</v>
      </c>
      <c r="G1490" s="185" t="s">
        <v>132</v>
      </c>
      <c r="H1490" s="186">
        <v>4</v>
      </c>
      <c r="I1490" s="187"/>
      <c r="J1490" s="188">
        <f>ROUND(I1490*H1490,2)</f>
        <v>0</v>
      </c>
      <c r="K1490" s="184" t="s">
        <v>122</v>
      </c>
      <c r="L1490" s="41"/>
      <c r="M1490" s="189" t="s">
        <v>19</v>
      </c>
      <c r="N1490" s="190" t="s">
        <v>43</v>
      </c>
      <c r="O1490" s="81"/>
      <c r="P1490" s="191">
        <f>O1490*H1490</f>
        <v>0</v>
      </c>
      <c r="Q1490" s="191">
        <v>0</v>
      </c>
      <c r="R1490" s="191">
        <f>Q1490*H1490</f>
        <v>0</v>
      </c>
      <c r="S1490" s="191">
        <v>0</v>
      </c>
      <c r="T1490" s="192">
        <f>S1490*H1490</f>
        <v>0</v>
      </c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R1490" s="193" t="s">
        <v>123</v>
      </c>
      <c r="AT1490" s="193" t="s">
        <v>118</v>
      </c>
      <c r="AU1490" s="193" t="s">
        <v>72</v>
      </c>
      <c r="AY1490" s="14" t="s">
        <v>124</v>
      </c>
      <c r="BE1490" s="194">
        <f>IF(N1490="základní",J1490,0)</f>
        <v>0</v>
      </c>
      <c r="BF1490" s="194">
        <f>IF(N1490="snížená",J1490,0)</f>
        <v>0</v>
      </c>
      <c r="BG1490" s="194">
        <f>IF(N1490="zákl. přenesená",J1490,0)</f>
        <v>0</v>
      </c>
      <c r="BH1490" s="194">
        <f>IF(N1490="sníž. přenesená",J1490,0)</f>
        <v>0</v>
      </c>
      <c r="BI1490" s="194">
        <f>IF(N1490="nulová",J1490,0)</f>
        <v>0</v>
      </c>
      <c r="BJ1490" s="14" t="s">
        <v>79</v>
      </c>
      <c r="BK1490" s="194">
        <f>ROUND(I1490*H1490,2)</f>
        <v>0</v>
      </c>
      <c r="BL1490" s="14" t="s">
        <v>123</v>
      </c>
      <c r="BM1490" s="193" t="s">
        <v>2596</v>
      </c>
    </row>
    <row r="1491" s="2" customFormat="1">
      <c r="A1491" s="35"/>
      <c r="B1491" s="36"/>
      <c r="C1491" s="37"/>
      <c r="D1491" s="195" t="s">
        <v>125</v>
      </c>
      <c r="E1491" s="37"/>
      <c r="F1491" s="196" t="s">
        <v>2595</v>
      </c>
      <c r="G1491" s="37"/>
      <c r="H1491" s="37"/>
      <c r="I1491" s="197"/>
      <c r="J1491" s="37"/>
      <c r="K1491" s="37"/>
      <c r="L1491" s="41"/>
      <c r="M1491" s="198"/>
      <c r="N1491" s="199"/>
      <c r="O1491" s="81"/>
      <c r="P1491" s="81"/>
      <c r="Q1491" s="81"/>
      <c r="R1491" s="81"/>
      <c r="S1491" s="81"/>
      <c r="T1491" s="82"/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T1491" s="14" t="s">
        <v>125</v>
      </c>
      <c r="AU1491" s="14" t="s">
        <v>72</v>
      </c>
    </row>
    <row r="1492" s="2" customFormat="1" ht="16.5" customHeight="1">
      <c r="A1492" s="35"/>
      <c r="B1492" s="36"/>
      <c r="C1492" s="182" t="s">
        <v>2597</v>
      </c>
      <c r="D1492" s="182" t="s">
        <v>118</v>
      </c>
      <c r="E1492" s="183" t="s">
        <v>2598</v>
      </c>
      <c r="F1492" s="184" t="s">
        <v>2599</v>
      </c>
      <c r="G1492" s="185" t="s">
        <v>128</v>
      </c>
      <c r="H1492" s="186">
        <v>10</v>
      </c>
      <c r="I1492" s="187"/>
      <c r="J1492" s="188">
        <f>ROUND(I1492*H1492,2)</f>
        <v>0</v>
      </c>
      <c r="K1492" s="184" t="s">
        <v>122</v>
      </c>
      <c r="L1492" s="41"/>
      <c r="M1492" s="189" t="s">
        <v>19</v>
      </c>
      <c r="N1492" s="190" t="s">
        <v>43</v>
      </c>
      <c r="O1492" s="81"/>
      <c r="P1492" s="191">
        <f>O1492*H1492</f>
        <v>0</v>
      </c>
      <c r="Q1492" s="191">
        <v>0</v>
      </c>
      <c r="R1492" s="191">
        <f>Q1492*H1492</f>
        <v>0</v>
      </c>
      <c r="S1492" s="191">
        <v>0</v>
      </c>
      <c r="T1492" s="192">
        <f>S1492*H1492</f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193" t="s">
        <v>123</v>
      </c>
      <c r="AT1492" s="193" t="s">
        <v>118</v>
      </c>
      <c r="AU1492" s="193" t="s">
        <v>72</v>
      </c>
      <c r="AY1492" s="14" t="s">
        <v>124</v>
      </c>
      <c r="BE1492" s="194">
        <f>IF(N1492="základní",J1492,0)</f>
        <v>0</v>
      </c>
      <c r="BF1492" s="194">
        <f>IF(N1492="snížená",J1492,0)</f>
        <v>0</v>
      </c>
      <c r="BG1492" s="194">
        <f>IF(N1492="zákl. přenesená",J1492,0)</f>
        <v>0</v>
      </c>
      <c r="BH1492" s="194">
        <f>IF(N1492="sníž. přenesená",J1492,0)</f>
        <v>0</v>
      </c>
      <c r="BI1492" s="194">
        <f>IF(N1492="nulová",J1492,0)</f>
        <v>0</v>
      </c>
      <c r="BJ1492" s="14" t="s">
        <v>79</v>
      </c>
      <c r="BK1492" s="194">
        <f>ROUND(I1492*H1492,2)</f>
        <v>0</v>
      </c>
      <c r="BL1492" s="14" t="s">
        <v>123</v>
      </c>
      <c r="BM1492" s="193" t="s">
        <v>2600</v>
      </c>
    </row>
    <row r="1493" s="2" customFormat="1">
      <c r="A1493" s="35"/>
      <c r="B1493" s="36"/>
      <c r="C1493" s="37"/>
      <c r="D1493" s="195" t="s">
        <v>125</v>
      </c>
      <c r="E1493" s="37"/>
      <c r="F1493" s="196" t="s">
        <v>2599</v>
      </c>
      <c r="G1493" s="37"/>
      <c r="H1493" s="37"/>
      <c r="I1493" s="197"/>
      <c r="J1493" s="37"/>
      <c r="K1493" s="37"/>
      <c r="L1493" s="41"/>
      <c r="M1493" s="198"/>
      <c r="N1493" s="199"/>
      <c r="O1493" s="81"/>
      <c r="P1493" s="81"/>
      <c r="Q1493" s="81"/>
      <c r="R1493" s="81"/>
      <c r="S1493" s="81"/>
      <c r="T1493" s="82"/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T1493" s="14" t="s">
        <v>125</v>
      </c>
      <c r="AU1493" s="14" t="s">
        <v>72</v>
      </c>
    </row>
    <row r="1494" s="2" customFormat="1" ht="16.5" customHeight="1">
      <c r="A1494" s="35"/>
      <c r="B1494" s="36"/>
      <c r="C1494" s="182" t="s">
        <v>1367</v>
      </c>
      <c r="D1494" s="182" t="s">
        <v>118</v>
      </c>
      <c r="E1494" s="183" t="s">
        <v>2601</v>
      </c>
      <c r="F1494" s="184" t="s">
        <v>2602</v>
      </c>
      <c r="G1494" s="185" t="s">
        <v>132</v>
      </c>
      <c r="H1494" s="186">
        <v>20</v>
      </c>
      <c r="I1494" s="187"/>
      <c r="J1494" s="188">
        <f>ROUND(I1494*H1494,2)</f>
        <v>0</v>
      </c>
      <c r="K1494" s="184" t="s">
        <v>122</v>
      </c>
      <c r="L1494" s="41"/>
      <c r="M1494" s="189" t="s">
        <v>19</v>
      </c>
      <c r="N1494" s="190" t="s">
        <v>43</v>
      </c>
      <c r="O1494" s="81"/>
      <c r="P1494" s="191">
        <f>O1494*H1494</f>
        <v>0</v>
      </c>
      <c r="Q1494" s="191">
        <v>0</v>
      </c>
      <c r="R1494" s="191">
        <f>Q1494*H1494</f>
        <v>0</v>
      </c>
      <c r="S1494" s="191">
        <v>0</v>
      </c>
      <c r="T1494" s="192">
        <f>S1494*H1494</f>
        <v>0</v>
      </c>
      <c r="U1494" s="35"/>
      <c r="V1494" s="35"/>
      <c r="W1494" s="35"/>
      <c r="X1494" s="35"/>
      <c r="Y1494" s="35"/>
      <c r="Z1494" s="35"/>
      <c r="AA1494" s="35"/>
      <c r="AB1494" s="35"/>
      <c r="AC1494" s="35"/>
      <c r="AD1494" s="35"/>
      <c r="AE1494" s="35"/>
      <c r="AR1494" s="193" t="s">
        <v>123</v>
      </c>
      <c r="AT1494" s="193" t="s">
        <v>118</v>
      </c>
      <c r="AU1494" s="193" t="s">
        <v>72</v>
      </c>
      <c r="AY1494" s="14" t="s">
        <v>124</v>
      </c>
      <c r="BE1494" s="194">
        <f>IF(N1494="základní",J1494,0)</f>
        <v>0</v>
      </c>
      <c r="BF1494" s="194">
        <f>IF(N1494="snížená",J1494,0)</f>
        <v>0</v>
      </c>
      <c r="BG1494" s="194">
        <f>IF(N1494="zákl. přenesená",J1494,0)</f>
        <v>0</v>
      </c>
      <c r="BH1494" s="194">
        <f>IF(N1494="sníž. přenesená",J1494,0)</f>
        <v>0</v>
      </c>
      <c r="BI1494" s="194">
        <f>IF(N1494="nulová",J1494,0)</f>
        <v>0</v>
      </c>
      <c r="BJ1494" s="14" t="s">
        <v>79</v>
      </c>
      <c r="BK1494" s="194">
        <f>ROUND(I1494*H1494,2)</f>
        <v>0</v>
      </c>
      <c r="BL1494" s="14" t="s">
        <v>123</v>
      </c>
      <c r="BM1494" s="193" t="s">
        <v>2603</v>
      </c>
    </row>
    <row r="1495" s="2" customFormat="1">
      <c r="A1495" s="35"/>
      <c r="B1495" s="36"/>
      <c r="C1495" s="37"/>
      <c r="D1495" s="195" t="s">
        <v>125</v>
      </c>
      <c r="E1495" s="37"/>
      <c r="F1495" s="196" t="s">
        <v>2602</v>
      </c>
      <c r="G1495" s="37"/>
      <c r="H1495" s="37"/>
      <c r="I1495" s="197"/>
      <c r="J1495" s="37"/>
      <c r="K1495" s="37"/>
      <c r="L1495" s="41"/>
      <c r="M1495" s="198"/>
      <c r="N1495" s="199"/>
      <c r="O1495" s="81"/>
      <c r="P1495" s="81"/>
      <c r="Q1495" s="81"/>
      <c r="R1495" s="81"/>
      <c r="S1495" s="81"/>
      <c r="T1495" s="82"/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T1495" s="14" t="s">
        <v>125</v>
      </c>
      <c r="AU1495" s="14" t="s">
        <v>72</v>
      </c>
    </row>
    <row r="1496" s="2" customFormat="1" ht="16.5" customHeight="1">
      <c r="A1496" s="35"/>
      <c r="B1496" s="36"/>
      <c r="C1496" s="182" t="s">
        <v>2604</v>
      </c>
      <c r="D1496" s="182" t="s">
        <v>118</v>
      </c>
      <c r="E1496" s="183" t="s">
        <v>2605</v>
      </c>
      <c r="F1496" s="184" t="s">
        <v>2606</v>
      </c>
      <c r="G1496" s="185" t="s">
        <v>132</v>
      </c>
      <c r="H1496" s="186">
        <v>20</v>
      </c>
      <c r="I1496" s="187"/>
      <c r="J1496" s="188">
        <f>ROUND(I1496*H1496,2)</f>
        <v>0</v>
      </c>
      <c r="K1496" s="184" t="s">
        <v>122</v>
      </c>
      <c r="L1496" s="41"/>
      <c r="M1496" s="189" t="s">
        <v>19</v>
      </c>
      <c r="N1496" s="190" t="s">
        <v>43</v>
      </c>
      <c r="O1496" s="81"/>
      <c r="P1496" s="191">
        <f>O1496*H1496</f>
        <v>0</v>
      </c>
      <c r="Q1496" s="191">
        <v>0</v>
      </c>
      <c r="R1496" s="191">
        <f>Q1496*H1496</f>
        <v>0</v>
      </c>
      <c r="S1496" s="191">
        <v>0</v>
      </c>
      <c r="T1496" s="192">
        <f>S1496*H1496</f>
        <v>0</v>
      </c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R1496" s="193" t="s">
        <v>123</v>
      </c>
      <c r="AT1496" s="193" t="s">
        <v>118</v>
      </c>
      <c r="AU1496" s="193" t="s">
        <v>72</v>
      </c>
      <c r="AY1496" s="14" t="s">
        <v>124</v>
      </c>
      <c r="BE1496" s="194">
        <f>IF(N1496="základní",J1496,0)</f>
        <v>0</v>
      </c>
      <c r="BF1496" s="194">
        <f>IF(N1496="snížená",J1496,0)</f>
        <v>0</v>
      </c>
      <c r="BG1496" s="194">
        <f>IF(N1496="zákl. přenesená",J1496,0)</f>
        <v>0</v>
      </c>
      <c r="BH1496" s="194">
        <f>IF(N1496="sníž. přenesená",J1496,0)</f>
        <v>0</v>
      </c>
      <c r="BI1496" s="194">
        <f>IF(N1496="nulová",J1496,0)</f>
        <v>0</v>
      </c>
      <c r="BJ1496" s="14" t="s">
        <v>79</v>
      </c>
      <c r="BK1496" s="194">
        <f>ROUND(I1496*H1496,2)</f>
        <v>0</v>
      </c>
      <c r="BL1496" s="14" t="s">
        <v>123</v>
      </c>
      <c r="BM1496" s="193" t="s">
        <v>2607</v>
      </c>
    </row>
    <row r="1497" s="2" customFormat="1">
      <c r="A1497" s="35"/>
      <c r="B1497" s="36"/>
      <c r="C1497" s="37"/>
      <c r="D1497" s="195" t="s">
        <v>125</v>
      </c>
      <c r="E1497" s="37"/>
      <c r="F1497" s="196" t="s">
        <v>2606</v>
      </c>
      <c r="G1497" s="37"/>
      <c r="H1497" s="37"/>
      <c r="I1497" s="197"/>
      <c r="J1497" s="37"/>
      <c r="K1497" s="37"/>
      <c r="L1497" s="41"/>
      <c r="M1497" s="198"/>
      <c r="N1497" s="199"/>
      <c r="O1497" s="81"/>
      <c r="P1497" s="81"/>
      <c r="Q1497" s="81"/>
      <c r="R1497" s="81"/>
      <c r="S1497" s="81"/>
      <c r="T1497" s="82"/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T1497" s="14" t="s">
        <v>125</v>
      </c>
      <c r="AU1497" s="14" t="s">
        <v>72</v>
      </c>
    </row>
    <row r="1498" s="2" customFormat="1" ht="16.5" customHeight="1">
      <c r="A1498" s="35"/>
      <c r="B1498" s="36"/>
      <c r="C1498" s="182" t="s">
        <v>1371</v>
      </c>
      <c r="D1498" s="182" t="s">
        <v>118</v>
      </c>
      <c r="E1498" s="183" t="s">
        <v>2608</v>
      </c>
      <c r="F1498" s="184" t="s">
        <v>2609</v>
      </c>
      <c r="G1498" s="185" t="s">
        <v>2610</v>
      </c>
      <c r="H1498" s="186">
        <v>60</v>
      </c>
      <c r="I1498" s="187"/>
      <c r="J1498" s="188">
        <f>ROUND(I1498*H1498,2)</f>
        <v>0</v>
      </c>
      <c r="K1498" s="184" t="s">
        <v>122</v>
      </c>
      <c r="L1498" s="41"/>
      <c r="M1498" s="189" t="s">
        <v>19</v>
      </c>
      <c r="N1498" s="190" t="s">
        <v>43</v>
      </c>
      <c r="O1498" s="81"/>
      <c r="P1498" s="191">
        <f>O1498*H1498</f>
        <v>0</v>
      </c>
      <c r="Q1498" s="191">
        <v>0</v>
      </c>
      <c r="R1498" s="191">
        <f>Q1498*H1498</f>
        <v>0</v>
      </c>
      <c r="S1498" s="191">
        <v>0</v>
      </c>
      <c r="T1498" s="192">
        <f>S1498*H1498</f>
        <v>0</v>
      </c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R1498" s="193" t="s">
        <v>123</v>
      </c>
      <c r="AT1498" s="193" t="s">
        <v>118</v>
      </c>
      <c r="AU1498" s="193" t="s">
        <v>72</v>
      </c>
      <c r="AY1498" s="14" t="s">
        <v>124</v>
      </c>
      <c r="BE1498" s="194">
        <f>IF(N1498="základní",J1498,0)</f>
        <v>0</v>
      </c>
      <c r="BF1498" s="194">
        <f>IF(N1498="snížená",J1498,0)</f>
        <v>0</v>
      </c>
      <c r="BG1498" s="194">
        <f>IF(N1498="zákl. přenesená",J1498,0)</f>
        <v>0</v>
      </c>
      <c r="BH1498" s="194">
        <f>IF(N1498="sníž. přenesená",J1498,0)</f>
        <v>0</v>
      </c>
      <c r="BI1498" s="194">
        <f>IF(N1498="nulová",J1498,0)</f>
        <v>0</v>
      </c>
      <c r="BJ1498" s="14" t="s">
        <v>79</v>
      </c>
      <c r="BK1498" s="194">
        <f>ROUND(I1498*H1498,2)</f>
        <v>0</v>
      </c>
      <c r="BL1498" s="14" t="s">
        <v>123</v>
      </c>
      <c r="BM1498" s="193" t="s">
        <v>2611</v>
      </c>
    </row>
    <row r="1499" s="2" customFormat="1">
      <c r="A1499" s="35"/>
      <c r="B1499" s="36"/>
      <c r="C1499" s="37"/>
      <c r="D1499" s="195" t="s">
        <v>125</v>
      </c>
      <c r="E1499" s="37"/>
      <c r="F1499" s="196" t="s">
        <v>2609</v>
      </c>
      <c r="G1499" s="37"/>
      <c r="H1499" s="37"/>
      <c r="I1499" s="197"/>
      <c r="J1499" s="37"/>
      <c r="K1499" s="37"/>
      <c r="L1499" s="41"/>
      <c r="M1499" s="198"/>
      <c r="N1499" s="199"/>
      <c r="O1499" s="81"/>
      <c r="P1499" s="81"/>
      <c r="Q1499" s="81"/>
      <c r="R1499" s="81"/>
      <c r="S1499" s="81"/>
      <c r="T1499" s="82"/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T1499" s="14" t="s">
        <v>125</v>
      </c>
      <c r="AU1499" s="14" t="s">
        <v>72</v>
      </c>
    </row>
    <row r="1500" s="2" customFormat="1" ht="16.5" customHeight="1">
      <c r="A1500" s="35"/>
      <c r="B1500" s="36"/>
      <c r="C1500" s="182" t="s">
        <v>2612</v>
      </c>
      <c r="D1500" s="182" t="s">
        <v>118</v>
      </c>
      <c r="E1500" s="183" t="s">
        <v>2613</v>
      </c>
      <c r="F1500" s="184" t="s">
        <v>2614</v>
      </c>
      <c r="G1500" s="185" t="s">
        <v>132</v>
      </c>
      <c r="H1500" s="186">
        <v>20</v>
      </c>
      <c r="I1500" s="187"/>
      <c r="J1500" s="188">
        <f>ROUND(I1500*H1500,2)</f>
        <v>0</v>
      </c>
      <c r="K1500" s="184" t="s">
        <v>122</v>
      </c>
      <c r="L1500" s="41"/>
      <c r="M1500" s="189" t="s">
        <v>19</v>
      </c>
      <c r="N1500" s="190" t="s">
        <v>43</v>
      </c>
      <c r="O1500" s="81"/>
      <c r="P1500" s="191">
        <f>O1500*H1500</f>
        <v>0</v>
      </c>
      <c r="Q1500" s="191">
        <v>0</v>
      </c>
      <c r="R1500" s="191">
        <f>Q1500*H1500</f>
        <v>0</v>
      </c>
      <c r="S1500" s="191">
        <v>0</v>
      </c>
      <c r="T1500" s="192">
        <f>S1500*H1500</f>
        <v>0</v>
      </c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R1500" s="193" t="s">
        <v>123</v>
      </c>
      <c r="AT1500" s="193" t="s">
        <v>118</v>
      </c>
      <c r="AU1500" s="193" t="s">
        <v>72</v>
      </c>
      <c r="AY1500" s="14" t="s">
        <v>124</v>
      </c>
      <c r="BE1500" s="194">
        <f>IF(N1500="základní",J1500,0)</f>
        <v>0</v>
      </c>
      <c r="BF1500" s="194">
        <f>IF(N1500="snížená",J1500,0)</f>
        <v>0</v>
      </c>
      <c r="BG1500" s="194">
        <f>IF(N1500="zákl. přenesená",J1500,0)</f>
        <v>0</v>
      </c>
      <c r="BH1500" s="194">
        <f>IF(N1500="sníž. přenesená",J1500,0)</f>
        <v>0</v>
      </c>
      <c r="BI1500" s="194">
        <f>IF(N1500="nulová",J1500,0)</f>
        <v>0</v>
      </c>
      <c r="BJ1500" s="14" t="s">
        <v>79</v>
      </c>
      <c r="BK1500" s="194">
        <f>ROUND(I1500*H1500,2)</f>
        <v>0</v>
      </c>
      <c r="BL1500" s="14" t="s">
        <v>123</v>
      </c>
      <c r="BM1500" s="193" t="s">
        <v>2615</v>
      </c>
    </row>
    <row r="1501" s="2" customFormat="1">
      <c r="A1501" s="35"/>
      <c r="B1501" s="36"/>
      <c r="C1501" s="37"/>
      <c r="D1501" s="195" t="s">
        <v>125</v>
      </c>
      <c r="E1501" s="37"/>
      <c r="F1501" s="196" t="s">
        <v>2614</v>
      </c>
      <c r="G1501" s="37"/>
      <c r="H1501" s="37"/>
      <c r="I1501" s="197"/>
      <c r="J1501" s="37"/>
      <c r="K1501" s="37"/>
      <c r="L1501" s="41"/>
      <c r="M1501" s="198"/>
      <c r="N1501" s="199"/>
      <c r="O1501" s="81"/>
      <c r="P1501" s="81"/>
      <c r="Q1501" s="81"/>
      <c r="R1501" s="81"/>
      <c r="S1501" s="81"/>
      <c r="T1501" s="82"/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T1501" s="14" t="s">
        <v>125</v>
      </c>
      <c r="AU1501" s="14" t="s">
        <v>72</v>
      </c>
    </row>
    <row r="1502" s="2" customFormat="1" ht="16.5" customHeight="1">
      <c r="A1502" s="35"/>
      <c r="B1502" s="36"/>
      <c r="C1502" s="182" t="s">
        <v>1374</v>
      </c>
      <c r="D1502" s="182" t="s">
        <v>118</v>
      </c>
      <c r="E1502" s="183" t="s">
        <v>2616</v>
      </c>
      <c r="F1502" s="184" t="s">
        <v>2617</v>
      </c>
      <c r="G1502" s="185" t="s">
        <v>132</v>
      </c>
      <c r="H1502" s="186">
        <v>20</v>
      </c>
      <c r="I1502" s="187"/>
      <c r="J1502" s="188">
        <f>ROUND(I1502*H1502,2)</f>
        <v>0</v>
      </c>
      <c r="K1502" s="184" t="s">
        <v>122</v>
      </c>
      <c r="L1502" s="41"/>
      <c r="M1502" s="189" t="s">
        <v>19</v>
      </c>
      <c r="N1502" s="190" t="s">
        <v>43</v>
      </c>
      <c r="O1502" s="81"/>
      <c r="P1502" s="191">
        <f>O1502*H1502</f>
        <v>0</v>
      </c>
      <c r="Q1502" s="191">
        <v>0</v>
      </c>
      <c r="R1502" s="191">
        <f>Q1502*H1502</f>
        <v>0</v>
      </c>
      <c r="S1502" s="191">
        <v>0</v>
      </c>
      <c r="T1502" s="192">
        <f>S1502*H1502</f>
        <v>0</v>
      </c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R1502" s="193" t="s">
        <v>123</v>
      </c>
      <c r="AT1502" s="193" t="s">
        <v>118</v>
      </c>
      <c r="AU1502" s="193" t="s">
        <v>72</v>
      </c>
      <c r="AY1502" s="14" t="s">
        <v>124</v>
      </c>
      <c r="BE1502" s="194">
        <f>IF(N1502="základní",J1502,0)</f>
        <v>0</v>
      </c>
      <c r="BF1502" s="194">
        <f>IF(N1502="snížená",J1502,0)</f>
        <v>0</v>
      </c>
      <c r="BG1502" s="194">
        <f>IF(N1502="zákl. přenesená",J1502,0)</f>
        <v>0</v>
      </c>
      <c r="BH1502" s="194">
        <f>IF(N1502="sníž. přenesená",J1502,0)</f>
        <v>0</v>
      </c>
      <c r="BI1502" s="194">
        <f>IF(N1502="nulová",J1502,0)</f>
        <v>0</v>
      </c>
      <c r="BJ1502" s="14" t="s">
        <v>79</v>
      </c>
      <c r="BK1502" s="194">
        <f>ROUND(I1502*H1502,2)</f>
        <v>0</v>
      </c>
      <c r="BL1502" s="14" t="s">
        <v>123</v>
      </c>
      <c r="BM1502" s="193" t="s">
        <v>2618</v>
      </c>
    </row>
    <row r="1503" s="2" customFormat="1">
      <c r="A1503" s="35"/>
      <c r="B1503" s="36"/>
      <c r="C1503" s="37"/>
      <c r="D1503" s="195" t="s">
        <v>125</v>
      </c>
      <c r="E1503" s="37"/>
      <c r="F1503" s="196" t="s">
        <v>2617</v>
      </c>
      <c r="G1503" s="37"/>
      <c r="H1503" s="37"/>
      <c r="I1503" s="197"/>
      <c r="J1503" s="37"/>
      <c r="K1503" s="37"/>
      <c r="L1503" s="41"/>
      <c r="M1503" s="198"/>
      <c r="N1503" s="199"/>
      <c r="O1503" s="81"/>
      <c r="P1503" s="81"/>
      <c r="Q1503" s="81"/>
      <c r="R1503" s="81"/>
      <c r="S1503" s="81"/>
      <c r="T1503" s="82"/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T1503" s="14" t="s">
        <v>125</v>
      </c>
      <c r="AU1503" s="14" t="s">
        <v>72</v>
      </c>
    </row>
    <row r="1504" s="2" customFormat="1" ht="16.5" customHeight="1">
      <c r="A1504" s="35"/>
      <c r="B1504" s="36"/>
      <c r="C1504" s="182" t="s">
        <v>2619</v>
      </c>
      <c r="D1504" s="182" t="s">
        <v>118</v>
      </c>
      <c r="E1504" s="183" t="s">
        <v>2620</v>
      </c>
      <c r="F1504" s="184" t="s">
        <v>2621</v>
      </c>
      <c r="G1504" s="185" t="s">
        <v>2610</v>
      </c>
      <c r="H1504" s="186">
        <v>20</v>
      </c>
      <c r="I1504" s="187"/>
      <c r="J1504" s="188">
        <f>ROUND(I1504*H1504,2)</f>
        <v>0</v>
      </c>
      <c r="K1504" s="184" t="s">
        <v>122</v>
      </c>
      <c r="L1504" s="41"/>
      <c r="M1504" s="189" t="s">
        <v>19</v>
      </c>
      <c r="N1504" s="190" t="s">
        <v>43</v>
      </c>
      <c r="O1504" s="81"/>
      <c r="P1504" s="191">
        <f>O1504*H1504</f>
        <v>0</v>
      </c>
      <c r="Q1504" s="191">
        <v>0</v>
      </c>
      <c r="R1504" s="191">
        <f>Q1504*H1504</f>
        <v>0</v>
      </c>
      <c r="S1504" s="191">
        <v>0</v>
      </c>
      <c r="T1504" s="192">
        <f>S1504*H1504</f>
        <v>0</v>
      </c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R1504" s="193" t="s">
        <v>123</v>
      </c>
      <c r="AT1504" s="193" t="s">
        <v>118</v>
      </c>
      <c r="AU1504" s="193" t="s">
        <v>72</v>
      </c>
      <c r="AY1504" s="14" t="s">
        <v>124</v>
      </c>
      <c r="BE1504" s="194">
        <f>IF(N1504="základní",J1504,0)</f>
        <v>0</v>
      </c>
      <c r="BF1504" s="194">
        <f>IF(N1504="snížená",J1504,0)</f>
        <v>0</v>
      </c>
      <c r="BG1504" s="194">
        <f>IF(N1504="zákl. přenesená",J1504,0)</f>
        <v>0</v>
      </c>
      <c r="BH1504" s="194">
        <f>IF(N1504="sníž. přenesená",J1504,0)</f>
        <v>0</v>
      </c>
      <c r="BI1504" s="194">
        <f>IF(N1504="nulová",J1504,0)</f>
        <v>0</v>
      </c>
      <c r="BJ1504" s="14" t="s">
        <v>79</v>
      </c>
      <c r="BK1504" s="194">
        <f>ROUND(I1504*H1504,2)</f>
        <v>0</v>
      </c>
      <c r="BL1504" s="14" t="s">
        <v>123</v>
      </c>
      <c r="BM1504" s="193" t="s">
        <v>2622</v>
      </c>
    </row>
    <row r="1505" s="2" customFormat="1">
      <c r="A1505" s="35"/>
      <c r="B1505" s="36"/>
      <c r="C1505" s="37"/>
      <c r="D1505" s="195" t="s">
        <v>125</v>
      </c>
      <c r="E1505" s="37"/>
      <c r="F1505" s="196" t="s">
        <v>2621</v>
      </c>
      <c r="G1505" s="37"/>
      <c r="H1505" s="37"/>
      <c r="I1505" s="197"/>
      <c r="J1505" s="37"/>
      <c r="K1505" s="37"/>
      <c r="L1505" s="41"/>
      <c r="M1505" s="198"/>
      <c r="N1505" s="199"/>
      <c r="O1505" s="81"/>
      <c r="P1505" s="81"/>
      <c r="Q1505" s="81"/>
      <c r="R1505" s="81"/>
      <c r="S1505" s="81"/>
      <c r="T1505" s="82"/>
      <c r="U1505" s="35"/>
      <c r="V1505" s="35"/>
      <c r="W1505" s="35"/>
      <c r="X1505" s="35"/>
      <c r="Y1505" s="35"/>
      <c r="Z1505" s="35"/>
      <c r="AA1505" s="35"/>
      <c r="AB1505" s="35"/>
      <c r="AC1505" s="35"/>
      <c r="AD1505" s="35"/>
      <c r="AE1505" s="35"/>
      <c r="AT1505" s="14" t="s">
        <v>125</v>
      </c>
      <c r="AU1505" s="14" t="s">
        <v>72</v>
      </c>
    </row>
    <row r="1506" s="2" customFormat="1" ht="16.5" customHeight="1">
      <c r="A1506" s="35"/>
      <c r="B1506" s="36"/>
      <c r="C1506" s="182" t="s">
        <v>1378</v>
      </c>
      <c r="D1506" s="182" t="s">
        <v>118</v>
      </c>
      <c r="E1506" s="183" t="s">
        <v>2623</v>
      </c>
      <c r="F1506" s="184" t="s">
        <v>2624</v>
      </c>
      <c r="G1506" s="185" t="s">
        <v>2610</v>
      </c>
      <c r="H1506" s="186">
        <v>40</v>
      </c>
      <c r="I1506" s="187"/>
      <c r="J1506" s="188">
        <f>ROUND(I1506*H1506,2)</f>
        <v>0</v>
      </c>
      <c r="K1506" s="184" t="s">
        <v>122</v>
      </c>
      <c r="L1506" s="41"/>
      <c r="M1506" s="189" t="s">
        <v>19</v>
      </c>
      <c r="N1506" s="190" t="s">
        <v>43</v>
      </c>
      <c r="O1506" s="81"/>
      <c r="P1506" s="191">
        <f>O1506*H1506</f>
        <v>0</v>
      </c>
      <c r="Q1506" s="191">
        <v>0</v>
      </c>
      <c r="R1506" s="191">
        <f>Q1506*H1506</f>
        <v>0</v>
      </c>
      <c r="S1506" s="191">
        <v>0</v>
      </c>
      <c r="T1506" s="192">
        <f>S1506*H1506</f>
        <v>0</v>
      </c>
      <c r="U1506" s="35"/>
      <c r="V1506" s="35"/>
      <c r="W1506" s="35"/>
      <c r="X1506" s="35"/>
      <c r="Y1506" s="35"/>
      <c r="Z1506" s="35"/>
      <c r="AA1506" s="35"/>
      <c r="AB1506" s="35"/>
      <c r="AC1506" s="35"/>
      <c r="AD1506" s="35"/>
      <c r="AE1506" s="35"/>
      <c r="AR1506" s="193" t="s">
        <v>123</v>
      </c>
      <c r="AT1506" s="193" t="s">
        <v>118</v>
      </c>
      <c r="AU1506" s="193" t="s">
        <v>72</v>
      </c>
      <c r="AY1506" s="14" t="s">
        <v>124</v>
      </c>
      <c r="BE1506" s="194">
        <f>IF(N1506="základní",J1506,0)</f>
        <v>0</v>
      </c>
      <c r="BF1506" s="194">
        <f>IF(N1506="snížená",J1506,0)</f>
        <v>0</v>
      </c>
      <c r="BG1506" s="194">
        <f>IF(N1506="zákl. přenesená",J1506,0)</f>
        <v>0</v>
      </c>
      <c r="BH1506" s="194">
        <f>IF(N1506="sníž. přenesená",J1506,0)</f>
        <v>0</v>
      </c>
      <c r="BI1506" s="194">
        <f>IF(N1506="nulová",J1506,0)</f>
        <v>0</v>
      </c>
      <c r="BJ1506" s="14" t="s">
        <v>79</v>
      </c>
      <c r="BK1506" s="194">
        <f>ROUND(I1506*H1506,2)</f>
        <v>0</v>
      </c>
      <c r="BL1506" s="14" t="s">
        <v>123</v>
      </c>
      <c r="BM1506" s="193" t="s">
        <v>2625</v>
      </c>
    </row>
    <row r="1507" s="2" customFormat="1">
      <c r="A1507" s="35"/>
      <c r="B1507" s="36"/>
      <c r="C1507" s="37"/>
      <c r="D1507" s="195" t="s">
        <v>125</v>
      </c>
      <c r="E1507" s="37"/>
      <c r="F1507" s="196" t="s">
        <v>2624</v>
      </c>
      <c r="G1507" s="37"/>
      <c r="H1507" s="37"/>
      <c r="I1507" s="197"/>
      <c r="J1507" s="37"/>
      <c r="K1507" s="37"/>
      <c r="L1507" s="41"/>
      <c r="M1507" s="198"/>
      <c r="N1507" s="199"/>
      <c r="O1507" s="81"/>
      <c r="P1507" s="81"/>
      <c r="Q1507" s="81"/>
      <c r="R1507" s="81"/>
      <c r="S1507" s="81"/>
      <c r="T1507" s="82"/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T1507" s="14" t="s">
        <v>125</v>
      </c>
      <c r="AU1507" s="14" t="s">
        <v>72</v>
      </c>
    </row>
    <row r="1508" s="2" customFormat="1" ht="16.5" customHeight="1">
      <c r="A1508" s="35"/>
      <c r="B1508" s="36"/>
      <c r="C1508" s="182" t="s">
        <v>2626</v>
      </c>
      <c r="D1508" s="182" t="s">
        <v>118</v>
      </c>
      <c r="E1508" s="183" t="s">
        <v>2627</v>
      </c>
      <c r="F1508" s="184" t="s">
        <v>2628</v>
      </c>
      <c r="G1508" s="185" t="s">
        <v>132</v>
      </c>
      <c r="H1508" s="186">
        <v>60</v>
      </c>
      <c r="I1508" s="187"/>
      <c r="J1508" s="188">
        <f>ROUND(I1508*H1508,2)</f>
        <v>0</v>
      </c>
      <c r="K1508" s="184" t="s">
        <v>122</v>
      </c>
      <c r="L1508" s="41"/>
      <c r="M1508" s="189" t="s">
        <v>19</v>
      </c>
      <c r="N1508" s="190" t="s">
        <v>43</v>
      </c>
      <c r="O1508" s="81"/>
      <c r="P1508" s="191">
        <f>O1508*H1508</f>
        <v>0</v>
      </c>
      <c r="Q1508" s="191">
        <v>0</v>
      </c>
      <c r="R1508" s="191">
        <f>Q1508*H1508</f>
        <v>0</v>
      </c>
      <c r="S1508" s="191">
        <v>0</v>
      </c>
      <c r="T1508" s="192">
        <f>S1508*H1508</f>
        <v>0</v>
      </c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R1508" s="193" t="s">
        <v>123</v>
      </c>
      <c r="AT1508" s="193" t="s">
        <v>118</v>
      </c>
      <c r="AU1508" s="193" t="s">
        <v>72</v>
      </c>
      <c r="AY1508" s="14" t="s">
        <v>124</v>
      </c>
      <c r="BE1508" s="194">
        <f>IF(N1508="základní",J1508,0)</f>
        <v>0</v>
      </c>
      <c r="BF1508" s="194">
        <f>IF(N1508="snížená",J1508,0)</f>
        <v>0</v>
      </c>
      <c r="BG1508" s="194">
        <f>IF(N1508="zákl. přenesená",J1508,0)</f>
        <v>0</v>
      </c>
      <c r="BH1508" s="194">
        <f>IF(N1508="sníž. přenesená",J1508,0)</f>
        <v>0</v>
      </c>
      <c r="BI1508" s="194">
        <f>IF(N1508="nulová",J1508,0)</f>
        <v>0</v>
      </c>
      <c r="BJ1508" s="14" t="s">
        <v>79</v>
      </c>
      <c r="BK1508" s="194">
        <f>ROUND(I1508*H1508,2)</f>
        <v>0</v>
      </c>
      <c r="BL1508" s="14" t="s">
        <v>123</v>
      </c>
      <c r="BM1508" s="193" t="s">
        <v>2629</v>
      </c>
    </row>
    <row r="1509" s="2" customFormat="1">
      <c r="A1509" s="35"/>
      <c r="B1509" s="36"/>
      <c r="C1509" s="37"/>
      <c r="D1509" s="195" t="s">
        <v>125</v>
      </c>
      <c r="E1509" s="37"/>
      <c r="F1509" s="196" t="s">
        <v>2628</v>
      </c>
      <c r="G1509" s="37"/>
      <c r="H1509" s="37"/>
      <c r="I1509" s="197"/>
      <c r="J1509" s="37"/>
      <c r="K1509" s="37"/>
      <c r="L1509" s="41"/>
      <c r="M1509" s="198"/>
      <c r="N1509" s="199"/>
      <c r="O1509" s="81"/>
      <c r="P1509" s="81"/>
      <c r="Q1509" s="81"/>
      <c r="R1509" s="81"/>
      <c r="S1509" s="81"/>
      <c r="T1509" s="82"/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T1509" s="14" t="s">
        <v>125</v>
      </c>
      <c r="AU1509" s="14" t="s">
        <v>72</v>
      </c>
    </row>
    <row r="1510" s="2" customFormat="1" ht="16.5" customHeight="1">
      <c r="A1510" s="35"/>
      <c r="B1510" s="36"/>
      <c r="C1510" s="182" t="s">
        <v>1381</v>
      </c>
      <c r="D1510" s="182" t="s">
        <v>118</v>
      </c>
      <c r="E1510" s="183" t="s">
        <v>2630</v>
      </c>
      <c r="F1510" s="184" t="s">
        <v>2631</v>
      </c>
      <c r="G1510" s="185" t="s">
        <v>132</v>
      </c>
      <c r="H1510" s="186">
        <v>50</v>
      </c>
      <c r="I1510" s="187"/>
      <c r="J1510" s="188">
        <f>ROUND(I1510*H1510,2)</f>
        <v>0</v>
      </c>
      <c r="K1510" s="184" t="s">
        <v>122</v>
      </c>
      <c r="L1510" s="41"/>
      <c r="M1510" s="189" t="s">
        <v>19</v>
      </c>
      <c r="N1510" s="190" t="s">
        <v>43</v>
      </c>
      <c r="O1510" s="81"/>
      <c r="P1510" s="191">
        <f>O1510*H1510</f>
        <v>0</v>
      </c>
      <c r="Q1510" s="191">
        <v>0</v>
      </c>
      <c r="R1510" s="191">
        <f>Q1510*H1510</f>
        <v>0</v>
      </c>
      <c r="S1510" s="191">
        <v>0</v>
      </c>
      <c r="T1510" s="192">
        <f>S1510*H1510</f>
        <v>0</v>
      </c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R1510" s="193" t="s">
        <v>123</v>
      </c>
      <c r="AT1510" s="193" t="s">
        <v>118</v>
      </c>
      <c r="AU1510" s="193" t="s">
        <v>72</v>
      </c>
      <c r="AY1510" s="14" t="s">
        <v>124</v>
      </c>
      <c r="BE1510" s="194">
        <f>IF(N1510="základní",J1510,0)</f>
        <v>0</v>
      </c>
      <c r="BF1510" s="194">
        <f>IF(N1510="snížená",J1510,0)</f>
        <v>0</v>
      </c>
      <c r="BG1510" s="194">
        <f>IF(N1510="zákl. přenesená",J1510,0)</f>
        <v>0</v>
      </c>
      <c r="BH1510" s="194">
        <f>IF(N1510="sníž. přenesená",J1510,0)</f>
        <v>0</v>
      </c>
      <c r="BI1510" s="194">
        <f>IF(N1510="nulová",J1510,0)</f>
        <v>0</v>
      </c>
      <c r="BJ1510" s="14" t="s">
        <v>79</v>
      </c>
      <c r="BK1510" s="194">
        <f>ROUND(I1510*H1510,2)</f>
        <v>0</v>
      </c>
      <c r="BL1510" s="14" t="s">
        <v>123</v>
      </c>
      <c r="BM1510" s="193" t="s">
        <v>2632</v>
      </c>
    </row>
    <row r="1511" s="2" customFormat="1">
      <c r="A1511" s="35"/>
      <c r="B1511" s="36"/>
      <c r="C1511" s="37"/>
      <c r="D1511" s="195" t="s">
        <v>125</v>
      </c>
      <c r="E1511" s="37"/>
      <c r="F1511" s="196" t="s">
        <v>2631</v>
      </c>
      <c r="G1511" s="37"/>
      <c r="H1511" s="37"/>
      <c r="I1511" s="197"/>
      <c r="J1511" s="37"/>
      <c r="K1511" s="37"/>
      <c r="L1511" s="41"/>
      <c r="M1511" s="198"/>
      <c r="N1511" s="199"/>
      <c r="O1511" s="81"/>
      <c r="P1511" s="81"/>
      <c r="Q1511" s="81"/>
      <c r="R1511" s="81"/>
      <c r="S1511" s="81"/>
      <c r="T1511" s="82"/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T1511" s="14" t="s">
        <v>125</v>
      </c>
      <c r="AU1511" s="14" t="s">
        <v>72</v>
      </c>
    </row>
    <row r="1512" s="2" customFormat="1" ht="16.5" customHeight="1">
      <c r="A1512" s="35"/>
      <c r="B1512" s="36"/>
      <c r="C1512" s="182" t="s">
        <v>2633</v>
      </c>
      <c r="D1512" s="182" t="s">
        <v>118</v>
      </c>
      <c r="E1512" s="183" t="s">
        <v>2634</v>
      </c>
      <c r="F1512" s="184" t="s">
        <v>2635</v>
      </c>
      <c r="G1512" s="185" t="s">
        <v>132</v>
      </c>
      <c r="H1512" s="186">
        <v>300</v>
      </c>
      <c r="I1512" s="187"/>
      <c r="J1512" s="188">
        <f>ROUND(I1512*H1512,2)</f>
        <v>0</v>
      </c>
      <c r="K1512" s="184" t="s">
        <v>122</v>
      </c>
      <c r="L1512" s="41"/>
      <c r="M1512" s="189" t="s">
        <v>19</v>
      </c>
      <c r="N1512" s="190" t="s">
        <v>43</v>
      </c>
      <c r="O1512" s="81"/>
      <c r="P1512" s="191">
        <f>O1512*H1512</f>
        <v>0</v>
      </c>
      <c r="Q1512" s="191">
        <v>0</v>
      </c>
      <c r="R1512" s="191">
        <f>Q1512*H1512</f>
        <v>0</v>
      </c>
      <c r="S1512" s="191">
        <v>0</v>
      </c>
      <c r="T1512" s="192">
        <f>S1512*H1512</f>
        <v>0</v>
      </c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R1512" s="193" t="s">
        <v>123</v>
      </c>
      <c r="AT1512" s="193" t="s">
        <v>118</v>
      </c>
      <c r="AU1512" s="193" t="s">
        <v>72</v>
      </c>
      <c r="AY1512" s="14" t="s">
        <v>124</v>
      </c>
      <c r="BE1512" s="194">
        <f>IF(N1512="základní",J1512,0)</f>
        <v>0</v>
      </c>
      <c r="BF1512" s="194">
        <f>IF(N1512="snížená",J1512,0)</f>
        <v>0</v>
      </c>
      <c r="BG1512" s="194">
        <f>IF(N1512="zákl. přenesená",J1512,0)</f>
        <v>0</v>
      </c>
      <c r="BH1512" s="194">
        <f>IF(N1512="sníž. přenesená",J1512,0)</f>
        <v>0</v>
      </c>
      <c r="BI1512" s="194">
        <f>IF(N1512="nulová",J1512,0)</f>
        <v>0</v>
      </c>
      <c r="BJ1512" s="14" t="s">
        <v>79</v>
      </c>
      <c r="BK1512" s="194">
        <f>ROUND(I1512*H1512,2)</f>
        <v>0</v>
      </c>
      <c r="BL1512" s="14" t="s">
        <v>123</v>
      </c>
      <c r="BM1512" s="193" t="s">
        <v>2636</v>
      </c>
    </row>
    <row r="1513" s="2" customFormat="1">
      <c r="A1513" s="35"/>
      <c r="B1513" s="36"/>
      <c r="C1513" s="37"/>
      <c r="D1513" s="195" t="s">
        <v>125</v>
      </c>
      <c r="E1513" s="37"/>
      <c r="F1513" s="196" t="s">
        <v>2635</v>
      </c>
      <c r="G1513" s="37"/>
      <c r="H1513" s="37"/>
      <c r="I1513" s="197"/>
      <c r="J1513" s="37"/>
      <c r="K1513" s="37"/>
      <c r="L1513" s="41"/>
      <c r="M1513" s="198"/>
      <c r="N1513" s="199"/>
      <c r="O1513" s="81"/>
      <c r="P1513" s="81"/>
      <c r="Q1513" s="81"/>
      <c r="R1513" s="81"/>
      <c r="S1513" s="81"/>
      <c r="T1513" s="82"/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T1513" s="14" t="s">
        <v>125</v>
      </c>
      <c r="AU1513" s="14" t="s">
        <v>72</v>
      </c>
    </row>
    <row r="1514" s="2" customFormat="1" ht="16.5" customHeight="1">
      <c r="A1514" s="35"/>
      <c r="B1514" s="36"/>
      <c r="C1514" s="182" t="s">
        <v>1385</v>
      </c>
      <c r="D1514" s="182" t="s">
        <v>118</v>
      </c>
      <c r="E1514" s="183" t="s">
        <v>2637</v>
      </c>
      <c r="F1514" s="184" t="s">
        <v>2638</v>
      </c>
      <c r="G1514" s="185" t="s">
        <v>132</v>
      </c>
      <c r="H1514" s="186">
        <v>50</v>
      </c>
      <c r="I1514" s="187"/>
      <c r="J1514" s="188">
        <f>ROUND(I1514*H1514,2)</f>
        <v>0</v>
      </c>
      <c r="K1514" s="184" t="s">
        <v>122</v>
      </c>
      <c r="L1514" s="41"/>
      <c r="M1514" s="189" t="s">
        <v>19</v>
      </c>
      <c r="N1514" s="190" t="s">
        <v>43</v>
      </c>
      <c r="O1514" s="81"/>
      <c r="P1514" s="191">
        <f>O1514*H1514</f>
        <v>0</v>
      </c>
      <c r="Q1514" s="191">
        <v>0</v>
      </c>
      <c r="R1514" s="191">
        <f>Q1514*H1514</f>
        <v>0</v>
      </c>
      <c r="S1514" s="191">
        <v>0</v>
      </c>
      <c r="T1514" s="192">
        <f>S1514*H1514</f>
        <v>0</v>
      </c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R1514" s="193" t="s">
        <v>123</v>
      </c>
      <c r="AT1514" s="193" t="s">
        <v>118</v>
      </c>
      <c r="AU1514" s="193" t="s">
        <v>72</v>
      </c>
      <c r="AY1514" s="14" t="s">
        <v>124</v>
      </c>
      <c r="BE1514" s="194">
        <f>IF(N1514="základní",J1514,0)</f>
        <v>0</v>
      </c>
      <c r="BF1514" s="194">
        <f>IF(N1514="snížená",J1514,0)</f>
        <v>0</v>
      </c>
      <c r="BG1514" s="194">
        <f>IF(N1514="zákl. přenesená",J1514,0)</f>
        <v>0</v>
      </c>
      <c r="BH1514" s="194">
        <f>IF(N1514="sníž. přenesená",J1514,0)</f>
        <v>0</v>
      </c>
      <c r="BI1514" s="194">
        <f>IF(N1514="nulová",J1514,0)</f>
        <v>0</v>
      </c>
      <c r="BJ1514" s="14" t="s">
        <v>79</v>
      </c>
      <c r="BK1514" s="194">
        <f>ROUND(I1514*H1514,2)</f>
        <v>0</v>
      </c>
      <c r="BL1514" s="14" t="s">
        <v>123</v>
      </c>
      <c r="BM1514" s="193" t="s">
        <v>2639</v>
      </c>
    </row>
    <row r="1515" s="2" customFormat="1">
      <c r="A1515" s="35"/>
      <c r="B1515" s="36"/>
      <c r="C1515" s="37"/>
      <c r="D1515" s="195" t="s">
        <v>125</v>
      </c>
      <c r="E1515" s="37"/>
      <c r="F1515" s="196" t="s">
        <v>2638</v>
      </c>
      <c r="G1515" s="37"/>
      <c r="H1515" s="37"/>
      <c r="I1515" s="197"/>
      <c r="J1515" s="37"/>
      <c r="K1515" s="37"/>
      <c r="L1515" s="41"/>
      <c r="M1515" s="198"/>
      <c r="N1515" s="199"/>
      <c r="O1515" s="81"/>
      <c r="P1515" s="81"/>
      <c r="Q1515" s="81"/>
      <c r="R1515" s="81"/>
      <c r="S1515" s="81"/>
      <c r="T1515" s="82"/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/>
      <c r="AT1515" s="14" t="s">
        <v>125</v>
      </c>
      <c r="AU1515" s="14" t="s">
        <v>72</v>
      </c>
    </row>
    <row r="1516" s="2" customFormat="1" ht="16.5" customHeight="1">
      <c r="A1516" s="35"/>
      <c r="B1516" s="36"/>
      <c r="C1516" s="182" t="s">
        <v>2640</v>
      </c>
      <c r="D1516" s="182" t="s">
        <v>118</v>
      </c>
      <c r="E1516" s="183" t="s">
        <v>2641</v>
      </c>
      <c r="F1516" s="184" t="s">
        <v>2642</v>
      </c>
      <c r="G1516" s="185" t="s">
        <v>132</v>
      </c>
      <c r="H1516" s="186">
        <v>100</v>
      </c>
      <c r="I1516" s="187"/>
      <c r="J1516" s="188">
        <f>ROUND(I1516*H1516,2)</f>
        <v>0</v>
      </c>
      <c r="K1516" s="184" t="s">
        <v>122</v>
      </c>
      <c r="L1516" s="41"/>
      <c r="M1516" s="189" t="s">
        <v>19</v>
      </c>
      <c r="N1516" s="190" t="s">
        <v>43</v>
      </c>
      <c r="O1516" s="81"/>
      <c r="P1516" s="191">
        <f>O1516*H1516</f>
        <v>0</v>
      </c>
      <c r="Q1516" s="191">
        <v>0</v>
      </c>
      <c r="R1516" s="191">
        <f>Q1516*H1516</f>
        <v>0</v>
      </c>
      <c r="S1516" s="191">
        <v>0</v>
      </c>
      <c r="T1516" s="192">
        <f>S1516*H1516</f>
        <v>0</v>
      </c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R1516" s="193" t="s">
        <v>123</v>
      </c>
      <c r="AT1516" s="193" t="s">
        <v>118</v>
      </c>
      <c r="AU1516" s="193" t="s">
        <v>72</v>
      </c>
      <c r="AY1516" s="14" t="s">
        <v>124</v>
      </c>
      <c r="BE1516" s="194">
        <f>IF(N1516="základní",J1516,0)</f>
        <v>0</v>
      </c>
      <c r="BF1516" s="194">
        <f>IF(N1516="snížená",J1516,0)</f>
        <v>0</v>
      </c>
      <c r="BG1516" s="194">
        <f>IF(N1516="zákl. přenesená",J1516,0)</f>
        <v>0</v>
      </c>
      <c r="BH1516" s="194">
        <f>IF(N1516="sníž. přenesená",J1516,0)</f>
        <v>0</v>
      </c>
      <c r="BI1516" s="194">
        <f>IF(N1516="nulová",J1516,0)</f>
        <v>0</v>
      </c>
      <c r="BJ1516" s="14" t="s">
        <v>79</v>
      </c>
      <c r="BK1516" s="194">
        <f>ROUND(I1516*H1516,2)</f>
        <v>0</v>
      </c>
      <c r="BL1516" s="14" t="s">
        <v>123</v>
      </c>
      <c r="BM1516" s="193" t="s">
        <v>2643</v>
      </c>
    </row>
    <row r="1517" s="2" customFormat="1">
      <c r="A1517" s="35"/>
      <c r="B1517" s="36"/>
      <c r="C1517" s="37"/>
      <c r="D1517" s="195" t="s">
        <v>125</v>
      </c>
      <c r="E1517" s="37"/>
      <c r="F1517" s="196" t="s">
        <v>2642</v>
      </c>
      <c r="G1517" s="37"/>
      <c r="H1517" s="37"/>
      <c r="I1517" s="197"/>
      <c r="J1517" s="37"/>
      <c r="K1517" s="37"/>
      <c r="L1517" s="41"/>
      <c r="M1517" s="198"/>
      <c r="N1517" s="199"/>
      <c r="O1517" s="81"/>
      <c r="P1517" s="81"/>
      <c r="Q1517" s="81"/>
      <c r="R1517" s="81"/>
      <c r="S1517" s="81"/>
      <c r="T1517" s="82"/>
      <c r="U1517" s="35"/>
      <c r="V1517" s="35"/>
      <c r="W1517" s="35"/>
      <c r="X1517" s="35"/>
      <c r="Y1517" s="35"/>
      <c r="Z1517" s="35"/>
      <c r="AA1517" s="35"/>
      <c r="AB1517" s="35"/>
      <c r="AC1517" s="35"/>
      <c r="AD1517" s="35"/>
      <c r="AE1517" s="35"/>
      <c r="AT1517" s="14" t="s">
        <v>125</v>
      </c>
      <c r="AU1517" s="14" t="s">
        <v>72</v>
      </c>
    </row>
    <row r="1518" s="2" customFormat="1" ht="16.5" customHeight="1">
      <c r="A1518" s="35"/>
      <c r="B1518" s="36"/>
      <c r="C1518" s="182" t="s">
        <v>1388</v>
      </c>
      <c r="D1518" s="182" t="s">
        <v>118</v>
      </c>
      <c r="E1518" s="183" t="s">
        <v>2644</v>
      </c>
      <c r="F1518" s="184" t="s">
        <v>2645</v>
      </c>
      <c r="G1518" s="185" t="s">
        <v>132</v>
      </c>
      <c r="H1518" s="186">
        <v>20</v>
      </c>
      <c r="I1518" s="187"/>
      <c r="J1518" s="188">
        <f>ROUND(I1518*H1518,2)</f>
        <v>0</v>
      </c>
      <c r="K1518" s="184" t="s">
        <v>122</v>
      </c>
      <c r="L1518" s="41"/>
      <c r="M1518" s="189" t="s">
        <v>19</v>
      </c>
      <c r="N1518" s="190" t="s">
        <v>43</v>
      </c>
      <c r="O1518" s="81"/>
      <c r="P1518" s="191">
        <f>O1518*H1518</f>
        <v>0</v>
      </c>
      <c r="Q1518" s="191">
        <v>0</v>
      </c>
      <c r="R1518" s="191">
        <f>Q1518*H1518</f>
        <v>0</v>
      </c>
      <c r="S1518" s="191">
        <v>0</v>
      </c>
      <c r="T1518" s="192">
        <f>S1518*H1518</f>
        <v>0</v>
      </c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R1518" s="193" t="s">
        <v>123</v>
      </c>
      <c r="AT1518" s="193" t="s">
        <v>118</v>
      </c>
      <c r="AU1518" s="193" t="s">
        <v>72</v>
      </c>
      <c r="AY1518" s="14" t="s">
        <v>124</v>
      </c>
      <c r="BE1518" s="194">
        <f>IF(N1518="základní",J1518,0)</f>
        <v>0</v>
      </c>
      <c r="BF1518" s="194">
        <f>IF(N1518="snížená",J1518,0)</f>
        <v>0</v>
      </c>
      <c r="BG1518" s="194">
        <f>IF(N1518="zákl. přenesená",J1518,0)</f>
        <v>0</v>
      </c>
      <c r="BH1518" s="194">
        <f>IF(N1518="sníž. přenesená",J1518,0)</f>
        <v>0</v>
      </c>
      <c r="BI1518" s="194">
        <f>IF(N1518="nulová",J1518,0)</f>
        <v>0</v>
      </c>
      <c r="BJ1518" s="14" t="s">
        <v>79</v>
      </c>
      <c r="BK1518" s="194">
        <f>ROUND(I1518*H1518,2)</f>
        <v>0</v>
      </c>
      <c r="BL1518" s="14" t="s">
        <v>123</v>
      </c>
      <c r="BM1518" s="193" t="s">
        <v>2646</v>
      </c>
    </row>
    <row r="1519" s="2" customFormat="1">
      <c r="A1519" s="35"/>
      <c r="B1519" s="36"/>
      <c r="C1519" s="37"/>
      <c r="D1519" s="195" t="s">
        <v>125</v>
      </c>
      <c r="E1519" s="37"/>
      <c r="F1519" s="196" t="s">
        <v>2645</v>
      </c>
      <c r="G1519" s="37"/>
      <c r="H1519" s="37"/>
      <c r="I1519" s="197"/>
      <c r="J1519" s="37"/>
      <c r="K1519" s="37"/>
      <c r="L1519" s="41"/>
      <c r="M1519" s="198"/>
      <c r="N1519" s="199"/>
      <c r="O1519" s="81"/>
      <c r="P1519" s="81"/>
      <c r="Q1519" s="81"/>
      <c r="R1519" s="81"/>
      <c r="S1519" s="81"/>
      <c r="T1519" s="82"/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T1519" s="14" t="s">
        <v>125</v>
      </c>
      <c r="AU1519" s="14" t="s">
        <v>72</v>
      </c>
    </row>
    <row r="1520" s="2" customFormat="1" ht="16.5" customHeight="1">
      <c r="A1520" s="35"/>
      <c r="B1520" s="36"/>
      <c r="C1520" s="182" t="s">
        <v>2647</v>
      </c>
      <c r="D1520" s="182" t="s">
        <v>118</v>
      </c>
      <c r="E1520" s="183" t="s">
        <v>2648</v>
      </c>
      <c r="F1520" s="184" t="s">
        <v>2649</v>
      </c>
      <c r="G1520" s="185" t="s">
        <v>132</v>
      </c>
      <c r="H1520" s="186">
        <v>50</v>
      </c>
      <c r="I1520" s="187"/>
      <c r="J1520" s="188">
        <f>ROUND(I1520*H1520,2)</f>
        <v>0</v>
      </c>
      <c r="K1520" s="184" t="s">
        <v>122</v>
      </c>
      <c r="L1520" s="41"/>
      <c r="M1520" s="189" t="s">
        <v>19</v>
      </c>
      <c r="N1520" s="190" t="s">
        <v>43</v>
      </c>
      <c r="O1520" s="81"/>
      <c r="P1520" s="191">
        <f>O1520*H1520</f>
        <v>0</v>
      </c>
      <c r="Q1520" s="191">
        <v>0</v>
      </c>
      <c r="R1520" s="191">
        <f>Q1520*H1520</f>
        <v>0</v>
      </c>
      <c r="S1520" s="191">
        <v>0</v>
      </c>
      <c r="T1520" s="192">
        <f>S1520*H1520</f>
        <v>0</v>
      </c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R1520" s="193" t="s">
        <v>123</v>
      </c>
      <c r="AT1520" s="193" t="s">
        <v>118</v>
      </c>
      <c r="AU1520" s="193" t="s">
        <v>72</v>
      </c>
      <c r="AY1520" s="14" t="s">
        <v>124</v>
      </c>
      <c r="BE1520" s="194">
        <f>IF(N1520="základní",J1520,0)</f>
        <v>0</v>
      </c>
      <c r="BF1520" s="194">
        <f>IF(N1520="snížená",J1520,0)</f>
        <v>0</v>
      </c>
      <c r="BG1520" s="194">
        <f>IF(N1520="zákl. přenesená",J1520,0)</f>
        <v>0</v>
      </c>
      <c r="BH1520" s="194">
        <f>IF(N1520="sníž. přenesená",J1520,0)</f>
        <v>0</v>
      </c>
      <c r="BI1520" s="194">
        <f>IF(N1520="nulová",J1520,0)</f>
        <v>0</v>
      </c>
      <c r="BJ1520" s="14" t="s">
        <v>79</v>
      </c>
      <c r="BK1520" s="194">
        <f>ROUND(I1520*H1520,2)</f>
        <v>0</v>
      </c>
      <c r="BL1520" s="14" t="s">
        <v>123</v>
      </c>
      <c r="BM1520" s="193" t="s">
        <v>2650</v>
      </c>
    </row>
    <row r="1521" s="2" customFormat="1">
      <c r="A1521" s="35"/>
      <c r="B1521" s="36"/>
      <c r="C1521" s="37"/>
      <c r="D1521" s="195" t="s">
        <v>125</v>
      </c>
      <c r="E1521" s="37"/>
      <c r="F1521" s="196" t="s">
        <v>2649</v>
      </c>
      <c r="G1521" s="37"/>
      <c r="H1521" s="37"/>
      <c r="I1521" s="197"/>
      <c r="J1521" s="37"/>
      <c r="K1521" s="37"/>
      <c r="L1521" s="41"/>
      <c r="M1521" s="198"/>
      <c r="N1521" s="199"/>
      <c r="O1521" s="81"/>
      <c r="P1521" s="81"/>
      <c r="Q1521" s="81"/>
      <c r="R1521" s="81"/>
      <c r="S1521" s="81"/>
      <c r="T1521" s="82"/>
      <c r="U1521" s="35"/>
      <c r="V1521" s="35"/>
      <c r="W1521" s="35"/>
      <c r="X1521" s="35"/>
      <c r="Y1521" s="35"/>
      <c r="Z1521" s="35"/>
      <c r="AA1521" s="35"/>
      <c r="AB1521" s="35"/>
      <c r="AC1521" s="35"/>
      <c r="AD1521" s="35"/>
      <c r="AE1521" s="35"/>
      <c r="AT1521" s="14" t="s">
        <v>125</v>
      </c>
      <c r="AU1521" s="14" t="s">
        <v>72</v>
      </c>
    </row>
    <row r="1522" s="2" customFormat="1" ht="16.5" customHeight="1">
      <c r="A1522" s="35"/>
      <c r="B1522" s="36"/>
      <c r="C1522" s="182" t="s">
        <v>1392</v>
      </c>
      <c r="D1522" s="182" t="s">
        <v>118</v>
      </c>
      <c r="E1522" s="183" t="s">
        <v>2651</v>
      </c>
      <c r="F1522" s="184" t="s">
        <v>2652</v>
      </c>
      <c r="G1522" s="185" t="s">
        <v>132</v>
      </c>
      <c r="H1522" s="186">
        <v>20</v>
      </c>
      <c r="I1522" s="187"/>
      <c r="J1522" s="188">
        <f>ROUND(I1522*H1522,2)</f>
        <v>0</v>
      </c>
      <c r="K1522" s="184" t="s">
        <v>122</v>
      </c>
      <c r="L1522" s="41"/>
      <c r="M1522" s="189" t="s">
        <v>19</v>
      </c>
      <c r="N1522" s="190" t="s">
        <v>43</v>
      </c>
      <c r="O1522" s="81"/>
      <c r="P1522" s="191">
        <f>O1522*H1522</f>
        <v>0</v>
      </c>
      <c r="Q1522" s="191">
        <v>0</v>
      </c>
      <c r="R1522" s="191">
        <f>Q1522*H1522</f>
        <v>0</v>
      </c>
      <c r="S1522" s="191">
        <v>0</v>
      </c>
      <c r="T1522" s="192">
        <f>S1522*H1522</f>
        <v>0</v>
      </c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R1522" s="193" t="s">
        <v>123</v>
      </c>
      <c r="AT1522" s="193" t="s">
        <v>118</v>
      </c>
      <c r="AU1522" s="193" t="s">
        <v>72</v>
      </c>
      <c r="AY1522" s="14" t="s">
        <v>124</v>
      </c>
      <c r="BE1522" s="194">
        <f>IF(N1522="základní",J1522,0)</f>
        <v>0</v>
      </c>
      <c r="BF1522" s="194">
        <f>IF(N1522="snížená",J1522,0)</f>
        <v>0</v>
      </c>
      <c r="BG1522" s="194">
        <f>IF(N1522="zákl. přenesená",J1522,0)</f>
        <v>0</v>
      </c>
      <c r="BH1522" s="194">
        <f>IF(N1522="sníž. přenesená",J1522,0)</f>
        <v>0</v>
      </c>
      <c r="BI1522" s="194">
        <f>IF(N1522="nulová",J1522,0)</f>
        <v>0</v>
      </c>
      <c r="BJ1522" s="14" t="s">
        <v>79</v>
      </c>
      <c r="BK1522" s="194">
        <f>ROUND(I1522*H1522,2)</f>
        <v>0</v>
      </c>
      <c r="BL1522" s="14" t="s">
        <v>123</v>
      </c>
      <c r="BM1522" s="193" t="s">
        <v>2653</v>
      </c>
    </row>
    <row r="1523" s="2" customFormat="1">
      <c r="A1523" s="35"/>
      <c r="B1523" s="36"/>
      <c r="C1523" s="37"/>
      <c r="D1523" s="195" t="s">
        <v>125</v>
      </c>
      <c r="E1523" s="37"/>
      <c r="F1523" s="196" t="s">
        <v>2652</v>
      </c>
      <c r="G1523" s="37"/>
      <c r="H1523" s="37"/>
      <c r="I1523" s="197"/>
      <c r="J1523" s="37"/>
      <c r="K1523" s="37"/>
      <c r="L1523" s="41"/>
      <c r="M1523" s="198"/>
      <c r="N1523" s="199"/>
      <c r="O1523" s="81"/>
      <c r="P1523" s="81"/>
      <c r="Q1523" s="81"/>
      <c r="R1523" s="81"/>
      <c r="S1523" s="81"/>
      <c r="T1523" s="82"/>
      <c r="U1523" s="35"/>
      <c r="V1523" s="35"/>
      <c r="W1523" s="35"/>
      <c r="X1523" s="35"/>
      <c r="Y1523" s="35"/>
      <c r="Z1523" s="35"/>
      <c r="AA1523" s="35"/>
      <c r="AB1523" s="35"/>
      <c r="AC1523" s="35"/>
      <c r="AD1523" s="35"/>
      <c r="AE1523" s="35"/>
      <c r="AT1523" s="14" t="s">
        <v>125</v>
      </c>
      <c r="AU1523" s="14" t="s">
        <v>72</v>
      </c>
    </row>
    <row r="1524" s="2" customFormat="1" ht="24.15" customHeight="1">
      <c r="A1524" s="35"/>
      <c r="B1524" s="36"/>
      <c r="C1524" s="182" t="s">
        <v>2654</v>
      </c>
      <c r="D1524" s="182" t="s">
        <v>118</v>
      </c>
      <c r="E1524" s="183" t="s">
        <v>2655</v>
      </c>
      <c r="F1524" s="184" t="s">
        <v>2656</v>
      </c>
      <c r="G1524" s="185" t="s">
        <v>132</v>
      </c>
      <c r="H1524" s="186">
        <v>2</v>
      </c>
      <c r="I1524" s="187"/>
      <c r="J1524" s="188">
        <f>ROUND(I1524*H1524,2)</f>
        <v>0</v>
      </c>
      <c r="K1524" s="184" t="s">
        <v>122</v>
      </c>
      <c r="L1524" s="41"/>
      <c r="M1524" s="189" t="s">
        <v>19</v>
      </c>
      <c r="N1524" s="190" t="s">
        <v>43</v>
      </c>
      <c r="O1524" s="81"/>
      <c r="P1524" s="191">
        <f>O1524*H1524</f>
        <v>0</v>
      </c>
      <c r="Q1524" s="191">
        <v>0</v>
      </c>
      <c r="R1524" s="191">
        <f>Q1524*H1524</f>
        <v>0</v>
      </c>
      <c r="S1524" s="191">
        <v>0</v>
      </c>
      <c r="T1524" s="192">
        <f>S1524*H1524</f>
        <v>0</v>
      </c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R1524" s="193" t="s">
        <v>123</v>
      </c>
      <c r="AT1524" s="193" t="s">
        <v>118</v>
      </c>
      <c r="AU1524" s="193" t="s">
        <v>72</v>
      </c>
      <c r="AY1524" s="14" t="s">
        <v>124</v>
      </c>
      <c r="BE1524" s="194">
        <f>IF(N1524="základní",J1524,0)</f>
        <v>0</v>
      </c>
      <c r="BF1524" s="194">
        <f>IF(N1524="snížená",J1524,0)</f>
        <v>0</v>
      </c>
      <c r="BG1524" s="194">
        <f>IF(N1524="zákl. přenesená",J1524,0)</f>
        <v>0</v>
      </c>
      <c r="BH1524" s="194">
        <f>IF(N1524="sníž. přenesená",J1524,0)</f>
        <v>0</v>
      </c>
      <c r="BI1524" s="194">
        <f>IF(N1524="nulová",J1524,0)</f>
        <v>0</v>
      </c>
      <c r="BJ1524" s="14" t="s">
        <v>79</v>
      </c>
      <c r="BK1524" s="194">
        <f>ROUND(I1524*H1524,2)</f>
        <v>0</v>
      </c>
      <c r="BL1524" s="14" t="s">
        <v>123</v>
      </c>
      <c r="BM1524" s="193" t="s">
        <v>2657</v>
      </c>
    </row>
    <row r="1525" s="2" customFormat="1">
      <c r="A1525" s="35"/>
      <c r="B1525" s="36"/>
      <c r="C1525" s="37"/>
      <c r="D1525" s="195" t="s">
        <v>125</v>
      </c>
      <c r="E1525" s="37"/>
      <c r="F1525" s="196" t="s">
        <v>2656</v>
      </c>
      <c r="G1525" s="37"/>
      <c r="H1525" s="37"/>
      <c r="I1525" s="197"/>
      <c r="J1525" s="37"/>
      <c r="K1525" s="37"/>
      <c r="L1525" s="41"/>
      <c r="M1525" s="198"/>
      <c r="N1525" s="199"/>
      <c r="O1525" s="81"/>
      <c r="P1525" s="81"/>
      <c r="Q1525" s="81"/>
      <c r="R1525" s="81"/>
      <c r="S1525" s="81"/>
      <c r="T1525" s="82"/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T1525" s="14" t="s">
        <v>125</v>
      </c>
      <c r="AU1525" s="14" t="s">
        <v>72</v>
      </c>
    </row>
    <row r="1526" s="2" customFormat="1" ht="24.15" customHeight="1">
      <c r="A1526" s="35"/>
      <c r="B1526" s="36"/>
      <c r="C1526" s="182" t="s">
        <v>1395</v>
      </c>
      <c r="D1526" s="182" t="s">
        <v>118</v>
      </c>
      <c r="E1526" s="183" t="s">
        <v>2658</v>
      </c>
      <c r="F1526" s="184" t="s">
        <v>2659</v>
      </c>
      <c r="G1526" s="185" t="s">
        <v>132</v>
      </c>
      <c r="H1526" s="186">
        <v>2</v>
      </c>
      <c r="I1526" s="187"/>
      <c r="J1526" s="188">
        <f>ROUND(I1526*H1526,2)</f>
        <v>0</v>
      </c>
      <c r="K1526" s="184" t="s">
        <v>122</v>
      </c>
      <c r="L1526" s="41"/>
      <c r="M1526" s="189" t="s">
        <v>19</v>
      </c>
      <c r="N1526" s="190" t="s">
        <v>43</v>
      </c>
      <c r="O1526" s="81"/>
      <c r="P1526" s="191">
        <f>O1526*H1526</f>
        <v>0</v>
      </c>
      <c r="Q1526" s="191">
        <v>0</v>
      </c>
      <c r="R1526" s="191">
        <f>Q1526*H1526</f>
        <v>0</v>
      </c>
      <c r="S1526" s="191">
        <v>0</v>
      </c>
      <c r="T1526" s="192">
        <f>S1526*H1526</f>
        <v>0</v>
      </c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R1526" s="193" t="s">
        <v>123</v>
      </c>
      <c r="AT1526" s="193" t="s">
        <v>118</v>
      </c>
      <c r="AU1526" s="193" t="s">
        <v>72</v>
      </c>
      <c r="AY1526" s="14" t="s">
        <v>124</v>
      </c>
      <c r="BE1526" s="194">
        <f>IF(N1526="základní",J1526,0)</f>
        <v>0</v>
      </c>
      <c r="BF1526" s="194">
        <f>IF(N1526="snížená",J1526,0)</f>
        <v>0</v>
      </c>
      <c r="BG1526" s="194">
        <f>IF(N1526="zákl. přenesená",J1526,0)</f>
        <v>0</v>
      </c>
      <c r="BH1526" s="194">
        <f>IF(N1526="sníž. přenesená",J1526,0)</f>
        <v>0</v>
      </c>
      <c r="BI1526" s="194">
        <f>IF(N1526="nulová",J1526,0)</f>
        <v>0</v>
      </c>
      <c r="BJ1526" s="14" t="s">
        <v>79</v>
      </c>
      <c r="BK1526" s="194">
        <f>ROUND(I1526*H1526,2)</f>
        <v>0</v>
      </c>
      <c r="BL1526" s="14" t="s">
        <v>123</v>
      </c>
      <c r="BM1526" s="193" t="s">
        <v>2660</v>
      </c>
    </row>
    <row r="1527" s="2" customFormat="1">
      <c r="A1527" s="35"/>
      <c r="B1527" s="36"/>
      <c r="C1527" s="37"/>
      <c r="D1527" s="195" t="s">
        <v>125</v>
      </c>
      <c r="E1527" s="37"/>
      <c r="F1527" s="196" t="s">
        <v>2659</v>
      </c>
      <c r="G1527" s="37"/>
      <c r="H1527" s="37"/>
      <c r="I1527" s="197"/>
      <c r="J1527" s="37"/>
      <c r="K1527" s="37"/>
      <c r="L1527" s="41"/>
      <c r="M1527" s="198"/>
      <c r="N1527" s="199"/>
      <c r="O1527" s="81"/>
      <c r="P1527" s="81"/>
      <c r="Q1527" s="81"/>
      <c r="R1527" s="81"/>
      <c r="S1527" s="81"/>
      <c r="T1527" s="82"/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T1527" s="14" t="s">
        <v>125</v>
      </c>
      <c r="AU1527" s="14" t="s">
        <v>72</v>
      </c>
    </row>
    <row r="1528" s="2" customFormat="1" ht="16.5" customHeight="1">
      <c r="A1528" s="35"/>
      <c r="B1528" s="36"/>
      <c r="C1528" s="182" t="s">
        <v>2661</v>
      </c>
      <c r="D1528" s="182" t="s">
        <v>118</v>
      </c>
      <c r="E1528" s="183" t="s">
        <v>2662</v>
      </c>
      <c r="F1528" s="184" t="s">
        <v>2663</v>
      </c>
      <c r="G1528" s="185" t="s">
        <v>132</v>
      </c>
      <c r="H1528" s="186">
        <v>2</v>
      </c>
      <c r="I1528" s="187"/>
      <c r="J1528" s="188">
        <f>ROUND(I1528*H1528,2)</f>
        <v>0</v>
      </c>
      <c r="K1528" s="184" t="s">
        <v>122</v>
      </c>
      <c r="L1528" s="41"/>
      <c r="M1528" s="189" t="s">
        <v>19</v>
      </c>
      <c r="N1528" s="190" t="s">
        <v>43</v>
      </c>
      <c r="O1528" s="81"/>
      <c r="P1528" s="191">
        <f>O1528*H1528</f>
        <v>0</v>
      </c>
      <c r="Q1528" s="191">
        <v>0</v>
      </c>
      <c r="R1528" s="191">
        <f>Q1528*H1528</f>
        <v>0</v>
      </c>
      <c r="S1528" s="191">
        <v>0</v>
      </c>
      <c r="T1528" s="192">
        <f>S1528*H1528</f>
        <v>0</v>
      </c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R1528" s="193" t="s">
        <v>123</v>
      </c>
      <c r="AT1528" s="193" t="s">
        <v>118</v>
      </c>
      <c r="AU1528" s="193" t="s">
        <v>72</v>
      </c>
      <c r="AY1528" s="14" t="s">
        <v>124</v>
      </c>
      <c r="BE1528" s="194">
        <f>IF(N1528="základní",J1528,0)</f>
        <v>0</v>
      </c>
      <c r="BF1528" s="194">
        <f>IF(N1528="snížená",J1528,0)</f>
        <v>0</v>
      </c>
      <c r="BG1528" s="194">
        <f>IF(N1528="zákl. přenesená",J1528,0)</f>
        <v>0</v>
      </c>
      <c r="BH1528" s="194">
        <f>IF(N1528="sníž. přenesená",J1528,0)</f>
        <v>0</v>
      </c>
      <c r="BI1528" s="194">
        <f>IF(N1528="nulová",J1528,0)</f>
        <v>0</v>
      </c>
      <c r="BJ1528" s="14" t="s">
        <v>79</v>
      </c>
      <c r="BK1528" s="194">
        <f>ROUND(I1528*H1528,2)</f>
        <v>0</v>
      </c>
      <c r="BL1528" s="14" t="s">
        <v>123</v>
      </c>
      <c r="BM1528" s="193" t="s">
        <v>2664</v>
      </c>
    </row>
    <row r="1529" s="2" customFormat="1">
      <c r="A1529" s="35"/>
      <c r="B1529" s="36"/>
      <c r="C1529" s="37"/>
      <c r="D1529" s="195" t="s">
        <v>125</v>
      </c>
      <c r="E1529" s="37"/>
      <c r="F1529" s="196" t="s">
        <v>2663</v>
      </c>
      <c r="G1529" s="37"/>
      <c r="H1529" s="37"/>
      <c r="I1529" s="197"/>
      <c r="J1529" s="37"/>
      <c r="K1529" s="37"/>
      <c r="L1529" s="41"/>
      <c r="M1529" s="198"/>
      <c r="N1529" s="199"/>
      <c r="O1529" s="81"/>
      <c r="P1529" s="81"/>
      <c r="Q1529" s="81"/>
      <c r="R1529" s="81"/>
      <c r="S1529" s="81"/>
      <c r="T1529" s="82"/>
      <c r="U1529" s="35"/>
      <c r="V1529" s="35"/>
      <c r="W1529" s="35"/>
      <c r="X1529" s="35"/>
      <c r="Y1529" s="35"/>
      <c r="Z1529" s="35"/>
      <c r="AA1529" s="35"/>
      <c r="AB1529" s="35"/>
      <c r="AC1529" s="35"/>
      <c r="AD1529" s="35"/>
      <c r="AE1529" s="35"/>
      <c r="AT1529" s="14" t="s">
        <v>125</v>
      </c>
      <c r="AU1529" s="14" t="s">
        <v>72</v>
      </c>
    </row>
    <row r="1530" s="2" customFormat="1" ht="24.15" customHeight="1">
      <c r="A1530" s="35"/>
      <c r="B1530" s="36"/>
      <c r="C1530" s="182" t="s">
        <v>1399</v>
      </c>
      <c r="D1530" s="182" t="s">
        <v>118</v>
      </c>
      <c r="E1530" s="183" t="s">
        <v>2665</v>
      </c>
      <c r="F1530" s="184" t="s">
        <v>2666</v>
      </c>
      <c r="G1530" s="185" t="s">
        <v>132</v>
      </c>
      <c r="H1530" s="186">
        <v>2</v>
      </c>
      <c r="I1530" s="187"/>
      <c r="J1530" s="188">
        <f>ROUND(I1530*H1530,2)</f>
        <v>0</v>
      </c>
      <c r="K1530" s="184" t="s">
        <v>122</v>
      </c>
      <c r="L1530" s="41"/>
      <c r="M1530" s="189" t="s">
        <v>19</v>
      </c>
      <c r="N1530" s="190" t="s">
        <v>43</v>
      </c>
      <c r="O1530" s="81"/>
      <c r="P1530" s="191">
        <f>O1530*H1530</f>
        <v>0</v>
      </c>
      <c r="Q1530" s="191">
        <v>0</v>
      </c>
      <c r="R1530" s="191">
        <f>Q1530*H1530</f>
        <v>0</v>
      </c>
      <c r="S1530" s="191">
        <v>0</v>
      </c>
      <c r="T1530" s="192">
        <f>S1530*H1530</f>
        <v>0</v>
      </c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R1530" s="193" t="s">
        <v>123</v>
      </c>
      <c r="AT1530" s="193" t="s">
        <v>118</v>
      </c>
      <c r="AU1530" s="193" t="s">
        <v>72</v>
      </c>
      <c r="AY1530" s="14" t="s">
        <v>124</v>
      </c>
      <c r="BE1530" s="194">
        <f>IF(N1530="základní",J1530,0)</f>
        <v>0</v>
      </c>
      <c r="BF1530" s="194">
        <f>IF(N1530="snížená",J1530,0)</f>
        <v>0</v>
      </c>
      <c r="BG1530" s="194">
        <f>IF(N1530="zákl. přenesená",J1530,0)</f>
        <v>0</v>
      </c>
      <c r="BH1530" s="194">
        <f>IF(N1530="sníž. přenesená",J1530,0)</f>
        <v>0</v>
      </c>
      <c r="BI1530" s="194">
        <f>IF(N1530="nulová",J1530,0)</f>
        <v>0</v>
      </c>
      <c r="BJ1530" s="14" t="s">
        <v>79</v>
      </c>
      <c r="BK1530" s="194">
        <f>ROUND(I1530*H1530,2)</f>
        <v>0</v>
      </c>
      <c r="BL1530" s="14" t="s">
        <v>123</v>
      </c>
      <c r="BM1530" s="193" t="s">
        <v>2667</v>
      </c>
    </row>
    <row r="1531" s="2" customFormat="1">
      <c r="A1531" s="35"/>
      <c r="B1531" s="36"/>
      <c r="C1531" s="37"/>
      <c r="D1531" s="195" t="s">
        <v>125</v>
      </c>
      <c r="E1531" s="37"/>
      <c r="F1531" s="196" t="s">
        <v>2666</v>
      </c>
      <c r="G1531" s="37"/>
      <c r="H1531" s="37"/>
      <c r="I1531" s="197"/>
      <c r="J1531" s="37"/>
      <c r="K1531" s="37"/>
      <c r="L1531" s="41"/>
      <c r="M1531" s="198"/>
      <c r="N1531" s="199"/>
      <c r="O1531" s="81"/>
      <c r="P1531" s="81"/>
      <c r="Q1531" s="81"/>
      <c r="R1531" s="81"/>
      <c r="S1531" s="81"/>
      <c r="T1531" s="82"/>
      <c r="U1531" s="35"/>
      <c r="V1531" s="35"/>
      <c r="W1531" s="35"/>
      <c r="X1531" s="35"/>
      <c r="Y1531" s="35"/>
      <c r="Z1531" s="35"/>
      <c r="AA1531" s="35"/>
      <c r="AB1531" s="35"/>
      <c r="AC1531" s="35"/>
      <c r="AD1531" s="35"/>
      <c r="AE1531" s="35"/>
      <c r="AT1531" s="14" t="s">
        <v>125</v>
      </c>
      <c r="AU1531" s="14" t="s">
        <v>72</v>
      </c>
    </row>
    <row r="1532" s="2" customFormat="1" ht="24.15" customHeight="1">
      <c r="A1532" s="35"/>
      <c r="B1532" s="36"/>
      <c r="C1532" s="182" t="s">
        <v>2668</v>
      </c>
      <c r="D1532" s="182" t="s">
        <v>118</v>
      </c>
      <c r="E1532" s="183" t="s">
        <v>2669</v>
      </c>
      <c r="F1532" s="184" t="s">
        <v>2670</v>
      </c>
      <c r="G1532" s="185" t="s">
        <v>132</v>
      </c>
      <c r="H1532" s="186">
        <v>20</v>
      </c>
      <c r="I1532" s="187"/>
      <c r="J1532" s="188">
        <f>ROUND(I1532*H1532,2)</f>
        <v>0</v>
      </c>
      <c r="K1532" s="184" t="s">
        <v>122</v>
      </c>
      <c r="L1532" s="41"/>
      <c r="M1532" s="189" t="s">
        <v>19</v>
      </c>
      <c r="N1532" s="190" t="s">
        <v>43</v>
      </c>
      <c r="O1532" s="81"/>
      <c r="P1532" s="191">
        <f>O1532*H1532</f>
        <v>0</v>
      </c>
      <c r="Q1532" s="191">
        <v>0</v>
      </c>
      <c r="R1532" s="191">
        <f>Q1532*H1532</f>
        <v>0</v>
      </c>
      <c r="S1532" s="191">
        <v>0</v>
      </c>
      <c r="T1532" s="192">
        <f>S1532*H1532</f>
        <v>0</v>
      </c>
      <c r="U1532" s="35"/>
      <c r="V1532" s="35"/>
      <c r="W1532" s="35"/>
      <c r="X1532" s="35"/>
      <c r="Y1532" s="35"/>
      <c r="Z1532" s="35"/>
      <c r="AA1532" s="35"/>
      <c r="AB1532" s="35"/>
      <c r="AC1532" s="35"/>
      <c r="AD1532" s="35"/>
      <c r="AE1532" s="35"/>
      <c r="AR1532" s="193" t="s">
        <v>123</v>
      </c>
      <c r="AT1532" s="193" t="s">
        <v>118</v>
      </c>
      <c r="AU1532" s="193" t="s">
        <v>72</v>
      </c>
      <c r="AY1532" s="14" t="s">
        <v>124</v>
      </c>
      <c r="BE1532" s="194">
        <f>IF(N1532="základní",J1532,0)</f>
        <v>0</v>
      </c>
      <c r="BF1532" s="194">
        <f>IF(N1532="snížená",J1532,0)</f>
        <v>0</v>
      </c>
      <c r="BG1532" s="194">
        <f>IF(N1532="zákl. přenesená",J1532,0)</f>
        <v>0</v>
      </c>
      <c r="BH1532" s="194">
        <f>IF(N1532="sníž. přenesená",J1532,0)</f>
        <v>0</v>
      </c>
      <c r="BI1532" s="194">
        <f>IF(N1532="nulová",J1532,0)</f>
        <v>0</v>
      </c>
      <c r="BJ1532" s="14" t="s">
        <v>79</v>
      </c>
      <c r="BK1532" s="194">
        <f>ROUND(I1532*H1532,2)</f>
        <v>0</v>
      </c>
      <c r="BL1532" s="14" t="s">
        <v>123</v>
      </c>
      <c r="BM1532" s="193" t="s">
        <v>2671</v>
      </c>
    </row>
    <row r="1533" s="2" customFormat="1">
      <c r="A1533" s="35"/>
      <c r="B1533" s="36"/>
      <c r="C1533" s="37"/>
      <c r="D1533" s="195" t="s">
        <v>125</v>
      </c>
      <c r="E1533" s="37"/>
      <c r="F1533" s="196" t="s">
        <v>2670</v>
      </c>
      <c r="G1533" s="37"/>
      <c r="H1533" s="37"/>
      <c r="I1533" s="197"/>
      <c r="J1533" s="37"/>
      <c r="K1533" s="37"/>
      <c r="L1533" s="41"/>
      <c r="M1533" s="198"/>
      <c r="N1533" s="199"/>
      <c r="O1533" s="81"/>
      <c r="P1533" s="81"/>
      <c r="Q1533" s="81"/>
      <c r="R1533" s="81"/>
      <c r="S1533" s="81"/>
      <c r="T1533" s="82"/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T1533" s="14" t="s">
        <v>125</v>
      </c>
      <c r="AU1533" s="14" t="s">
        <v>72</v>
      </c>
    </row>
    <row r="1534" s="2" customFormat="1" ht="24.15" customHeight="1">
      <c r="A1534" s="35"/>
      <c r="B1534" s="36"/>
      <c r="C1534" s="182" t="s">
        <v>1402</v>
      </c>
      <c r="D1534" s="182" t="s">
        <v>118</v>
      </c>
      <c r="E1534" s="183" t="s">
        <v>2672</v>
      </c>
      <c r="F1534" s="184" t="s">
        <v>2673</v>
      </c>
      <c r="G1534" s="185" t="s">
        <v>132</v>
      </c>
      <c r="H1534" s="186">
        <v>20</v>
      </c>
      <c r="I1534" s="187"/>
      <c r="J1534" s="188">
        <f>ROUND(I1534*H1534,2)</f>
        <v>0</v>
      </c>
      <c r="K1534" s="184" t="s">
        <v>122</v>
      </c>
      <c r="L1534" s="41"/>
      <c r="M1534" s="189" t="s">
        <v>19</v>
      </c>
      <c r="N1534" s="190" t="s">
        <v>43</v>
      </c>
      <c r="O1534" s="81"/>
      <c r="P1534" s="191">
        <f>O1534*H1534</f>
        <v>0</v>
      </c>
      <c r="Q1534" s="191">
        <v>0</v>
      </c>
      <c r="R1534" s="191">
        <f>Q1534*H1534</f>
        <v>0</v>
      </c>
      <c r="S1534" s="191">
        <v>0</v>
      </c>
      <c r="T1534" s="192">
        <f>S1534*H1534</f>
        <v>0</v>
      </c>
      <c r="U1534" s="35"/>
      <c r="V1534" s="35"/>
      <c r="W1534" s="35"/>
      <c r="X1534" s="35"/>
      <c r="Y1534" s="35"/>
      <c r="Z1534" s="35"/>
      <c r="AA1534" s="35"/>
      <c r="AB1534" s="35"/>
      <c r="AC1534" s="35"/>
      <c r="AD1534" s="35"/>
      <c r="AE1534" s="35"/>
      <c r="AR1534" s="193" t="s">
        <v>123</v>
      </c>
      <c r="AT1534" s="193" t="s">
        <v>118</v>
      </c>
      <c r="AU1534" s="193" t="s">
        <v>72</v>
      </c>
      <c r="AY1534" s="14" t="s">
        <v>124</v>
      </c>
      <c r="BE1534" s="194">
        <f>IF(N1534="základní",J1534,0)</f>
        <v>0</v>
      </c>
      <c r="BF1534" s="194">
        <f>IF(N1534="snížená",J1534,0)</f>
        <v>0</v>
      </c>
      <c r="BG1534" s="194">
        <f>IF(N1534="zákl. přenesená",J1534,0)</f>
        <v>0</v>
      </c>
      <c r="BH1534" s="194">
        <f>IF(N1534="sníž. přenesená",J1534,0)</f>
        <v>0</v>
      </c>
      <c r="BI1534" s="194">
        <f>IF(N1534="nulová",J1534,0)</f>
        <v>0</v>
      </c>
      <c r="BJ1534" s="14" t="s">
        <v>79</v>
      </c>
      <c r="BK1534" s="194">
        <f>ROUND(I1534*H1534,2)</f>
        <v>0</v>
      </c>
      <c r="BL1534" s="14" t="s">
        <v>123</v>
      </c>
      <c r="BM1534" s="193" t="s">
        <v>2674</v>
      </c>
    </row>
    <row r="1535" s="2" customFormat="1">
      <c r="A1535" s="35"/>
      <c r="B1535" s="36"/>
      <c r="C1535" s="37"/>
      <c r="D1535" s="195" t="s">
        <v>125</v>
      </c>
      <c r="E1535" s="37"/>
      <c r="F1535" s="196" t="s">
        <v>2673</v>
      </c>
      <c r="G1535" s="37"/>
      <c r="H1535" s="37"/>
      <c r="I1535" s="197"/>
      <c r="J1535" s="37"/>
      <c r="K1535" s="37"/>
      <c r="L1535" s="41"/>
      <c r="M1535" s="198"/>
      <c r="N1535" s="199"/>
      <c r="O1535" s="81"/>
      <c r="P1535" s="81"/>
      <c r="Q1535" s="81"/>
      <c r="R1535" s="81"/>
      <c r="S1535" s="81"/>
      <c r="T1535" s="82"/>
      <c r="U1535" s="35"/>
      <c r="V1535" s="35"/>
      <c r="W1535" s="35"/>
      <c r="X1535" s="35"/>
      <c r="Y1535" s="35"/>
      <c r="Z1535" s="35"/>
      <c r="AA1535" s="35"/>
      <c r="AB1535" s="35"/>
      <c r="AC1535" s="35"/>
      <c r="AD1535" s="35"/>
      <c r="AE1535" s="35"/>
      <c r="AT1535" s="14" t="s">
        <v>125</v>
      </c>
      <c r="AU1535" s="14" t="s">
        <v>72</v>
      </c>
    </row>
    <row r="1536" s="2" customFormat="1" ht="24.15" customHeight="1">
      <c r="A1536" s="35"/>
      <c r="B1536" s="36"/>
      <c r="C1536" s="182" t="s">
        <v>2675</v>
      </c>
      <c r="D1536" s="182" t="s">
        <v>118</v>
      </c>
      <c r="E1536" s="183" t="s">
        <v>2676</v>
      </c>
      <c r="F1536" s="184" t="s">
        <v>2677</v>
      </c>
      <c r="G1536" s="185" t="s">
        <v>132</v>
      </c>
      <c r="H1536" s="186">
        <v>20</v>
      </c>
      <c r="I1536" s="187"/>
      <c r="J1536" s="188">
        <f>ROUND(I1536*H1536,2)</f>
        <v>0</v>
      </c>
      <c r="K1536" s="184" t="s">
        <v>122</v>
      </c>
      <c r="L1536" s="41"/>
      <c r="M1536" s="189" t="s">
        <v>19</v>
      </c>
      <c r="N1536" s="190" t="s">
        <v>43</v>
      </c>
      <c r="O1536" s="81"/>
      <c r="P1536" s="191">
        <f>O1536*H1536</f>
        <v>0</v>
      </c>
      <c r="Q1536" s="191">
        <v>0</v>
      </c>
      <c r="R1536" s="191">
        <f>Q1536*H1536</f>
        <v>0</v>
      </c>
      <c r="S1536" s="191">
        <v>0</v>
      </c>
      <c r="T1536" s="192">
        <f>S1536*H1536</f>
        <v>0</v>
      </c>
      <c r="U1536" s="35"/>
      <c r="V1536" s="35"/>
      <c r="W1536" s="35"/>
      <c r="X1536" s="35"/>
      <c r="Y1536" s="35"/>
      <c r="Z1536" s="35"/>
      <c r="AA1536" s="35"/>
      <c r="AB1536" s="35"/>
      <c r="AC1536" s="35"/>
      <c r="AD1536" s="35"/>
      <c r="AE1536" s="35"/>
      <c r="AR1536" s="193" t="s">
        <v>123</v>
      </c>
      <c r="AT1536" s="193" t="s">
        <v>118</v>
      </c>
      <c r="AU1536" s="193" t="s">
        <v>72</v>
      </c>
      <c r="AY1536" s="14" t="s">
        <v>124</v>
      </c>
      <c r="BE1536" s="194">
        <f>IF(N1536="základní",J1536,0)</f>
        <v>0</v>
      </c>
      <c r="BF1536" s="194">
        <f>IF(N1536="snížená",J1536,0)</f>
        <v>0</v>
      </c>
      <c r="BG1536" s="194">
        <f>IF(N1536="zákl. přenesená",J1536,0)</f>
        <v>0</v>
      </c>
      <c r="BH1536" s="194">
        <f>IF(N1536="sníž. přenesená",J1536,0)</f>
        <v>0</v>
      </c>
      <c r="BI1536" s="194">
        <f>IF(N1536="nulová",J1536,0)</f>
        <v>0</v>
      </c>
      <c r="BJ1536" s="14" t="s">
        <v>79</v>
      </c>
      <c r="BK1536" s="194">
        <f>ROUND(I1536*H1536,2)</f>
        <v>0</v>
      </c>
      <c r="BL1536" s="14" t="s">
        <v>123</v>
      </c>
      <c r="BM1536" s="193" t="s">
        <v>2678</v>
      </c>
    </row>
    <row r="1537" s="2" customFormat="1">
      <c r="A1537" s="35"/>
      <c r="B1537" s="36"/>
      <c r="C1537" s="37"/>
      <c r="D1537" s="195" t="s">
        <v>125</v>
      </c>
      <c r="E1537" s="37"/>
      <c r="F1537" s="196" t="s">
        <v>2677</v>
      </c>
      <c r="G1537" s="37"/>
      <c r="H1537" s="37"/>
      <c r="I1537" s="197"/>
      <c r="J1537" s="37"/>
      <c r="K1537" s="37"/>
      <c r="L1537" s="41"/>
      <c r="M1537" s="198"/>
      <c r="N1537" s="199"/>
      <c r="O1537" s="81"/>
      <c r="P1537" s="81"/>
      <c r="Q1537" s="81"/>
      <c r="R1537" s="81"/>
      <c r="S1537" s="81"/>
      <c r="T1537" s="82"/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T1537" s="14" t="s">
        <v>125</v>
      </c>
      <c r="AU1537" s="14" t="s">
        <v>72</v>
      </c>
    </row>
    <row r="1538" s="2" customFormat="1" ht="24.15" customHeight="1">
      <c r="A1538" s="35"/>
      <c r="B1538" s="36"/>
      <c r="C1538" s="182" t="s">
        <v>1406</v>
      </c>
      <c r="D1538" s="182" t="s">
        <v>118</v>
      </c>
      <c r="E1538" s="183" t="s">
        <v>2679</v>
      </c>
      <c r="F1538" s="184" t="s">
        <v>2680</v>
      </c>
      <c r="G1538" s="185" t="s">
        <v>132</v>
      </c>
      <c r="H1538" s="186">
        <v>50</v>
      </c>
      <c r="I1538" s="187"/>
      <c r="J1538" s="188">
        <f>ROUND(I1538*H1538,2)</f>
        <v>0</v>
      </c>
      <c r="K1538" s="184" t="s">
        <v>122</v>
      </c>
      <c r="L1538" s="41"/>
      <c r="M1538" s="189" t="s">
        <v>19</v>
      </c>
      <c r="N1538" s="190" t="s">
        <v>43</v>
      </c>
      <c r="O1538" s="81"/>
      <c r="P1538" s="191">
        <f>O1538*H1538</f>
        <v>0</v>
      </c>
      <c r="Q1538" s="191">
        <v>0</v>
      </c>
      <c r="R1538" s="191">
        <f>Q1538*H1538</f>
        <v>0</v>
      </c>
      <c r="S1538" s="191">
        <v>0</v>
      </c>
      <c r="T1538" s="192">
        <f>S1538*H1538</f>
        <v>0</v>
      </c>
      <c r="U1538" s="35"/>
      <c r="V1538" s="35"/>
      <c r="W1538" s="35"/>
      <c r="X1538" s="35"/>
      <c r="Y1538" s="35"/>
      <c r="Z1538" s="35"/>
      <c r="AA1538" s="35"/>
      <c r="AB1538" s="35"/>
      <c r="AC1538" s="35"/>
      <c r="AD1538" s="35"/>
      <c r="AE1538" s="35"/>
      <c r="AR1538" s="193" t="s">
        <v>123</v>
      </c>
      <c r="AT1538" s="193" t="s">
        <v>118</v>
      </c>
      <c r="AU1538" s="193" t="s">
        <v>72</v>
      </c>
      <c r="AY1538" s="14" t="s">
        <v>124</v>
      </c>
      <c r="BE1538" s="194">
        <f>IF(N1538="základní",J1538,0)</f>
        <v>0</v>
      </c>
      <c r="BF1538" s="194">
        <f>IF(N1538="snížená",J1538,0)</f>
        <v>0</v>
      </c>
      <c r="BG1538" s="194">
        <f>IF(N1538="zákl. přenesená",J1538,0)</f>
        <v>0</v>
      </c>
      <c r="BH1538" s="194">
        <f>IF(N1538="sníž. přenesená",J1538,0)</f>
        <v>0</v>
      </c>
      <c r="BI1538" s="194">
        <f>IF(N1538="nulová",J1538,0)</f>
        <v>0</v>
      </c>
      <c r="BJ1538" s="14" t="s">
        <v>79</v>
      </c>
      <c r="BK1538" s="194">
        <f>ROUND(I1538*H1538,2)</f>
        <v>0</v>
      </c>
      <c r="BL1538" s="14" t="s">
        <v>123</v>
      </c>
      <c r="BM1538" s="193" t="s">
        <v>2681</v>
      </c>
    </row>
    <row r="1539" s="2" customFormat="1">
      <c r="A1539" s="35"/>
      <c r="B1539" s="36"/>
      <c r="C1539" s="37"/>
      <c r="D1539" s="195" t="s">
        <v>125</v>
      </c>
      <c r="E1539" s="37"/>
      <c r="F1539" s="196" t="s">
        <v>2680</v>
      </c>
      <c r="G1539" s="37"/>
      <c r="H1539" s="37"/>
      <c r="I1539" s="197"/>
      <c r="J1539" s="37"/>
      <c r="K1539" s="37"/>
      <c r="L1539" s="41"/>
      <c r="M1539" s="198"/>
      <c r="N1539" s="199"/>
      <c r="O1539" s="81"/>
      <c r="P1539" s="81"/>
      <c r="Q1539" s="81"/>
      <c r="R1539" s="81"/>
      <c r="S1539" s="81"/>
      <c r="T1539" s="82"/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T1539" s="14" t="s">
        <v>125</v>
      </c>
      <c r="AU1539" s="14" t="s">
        <v>72</v>
      </c>
    </row>
    <row r="1540" s="2" customFormat="1" ht="24.15" customHeight="1">
      <c r="A1540" s="35"/>
      <c r="B1540" s="36"/>
      <c r="C1540" s="182" t="s">
        <v>2682</v>
      </c>
      <c r="D1540" s="182" t="s">
        <v>118</v>
      </c>
      <c r="E1540" s="183" t="s">
        <v>2683</v>
      </c>
      <c r="F1540" s="184" t="s">
        <v>2684</v>
      </c>
      <c r="G1540" s="185" t="s">
        <v>128</v>
      </c>
      <c r="H1540" s="186">
        <v>50</v>
      </c>
      <c r="I1540" s="187"/>
      <c r="J1540" s="188">
        <f>ROUND(I1540*H1540,2)</f>
        <v>0</v>
      </c>
      <c r="K1540" s="184" t="s">
        <v>122</v>
      </c>
      <c r="L1540" s="41"/>
      <c r="M1540" s="189" t="s">
        <v>19</v>
      </c>
      <c r="N1540" s="190" t="s">
        <v>43</v>
      </c>
      <c r="O1540" s="81"/>
      <c r="P1540" s="191">
        <f>O1540*H1540</f>
        <v>0</v>
      </c>
      <c r="Q1540" s="191">
        <v>0</v>
      </c>
      <c r="R1540" s="191">
        <f>Q1540*H1540</f>
        <v>0</v>
      </c>
      <c r="S1540" s="191">
        <v>0</v>
      </c>
      <c r="T1540" s="192">
        <f>S1540*H1540</f>
        <v>0</v>
      </c>
      <c r="U1540" s="35"/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R1540" s="193" t="s">
        <v>123</v>
      </c>
      <c r="AT1540" s="193" t="s">
        <v>118</v>
      </c>
      <c r="AU1540" s="193" t="s">
        <v>72</v>
      </c>
      <c r="AY1540" s="14" t="s">
        <v>124</v>
      </c>
      <c r="BE1540" s="194">
        <f>IF(N1540="základní",J1540,0)</f>
        <v>0</v>
      </c>
      <c r="BF1540" s="194">
        <f>IF(N1540="snížená",J1540,0)</f>
        <v>0</v>
      </c>
      <c r="BG1540" s="194">
        <f>IF(N1540="zákl. přenesená",J1540,0)</f>
        <v>0</v>
      </c>
      <c r="BH1540" s="194">
        <f>IF(N1540="sníž. přenesená",J1540,0)</f>
        <v>0</v>
      </c>
      <c r="BI1540" s="194">
        <f>IF(N1540="nulová",J1540,0)</f>
        <v>0</v>
      </c>
      <c r="BJ1540" s="14" t="s">
        <v>79</v>
      </c>
      <c r="BK1540" s="194">
        <f>ROUND(I1540*H1540,2)</f>
        <v>0</v>
      </c>
      <c r="BL1540" s="14" t="s">
        <v>123</v>
      </c>
      <c r="BM1540" s="193" t="s">
        <v>2685</v>
      </c>
    </row>
    <row r="1541" s="2" customFormat="1">
      <c r="A1541" s="35"/>
      <c r="B1541" s="36"/>
      <c r="C1541" s="37"/>
      <c r="D1541" s="195" t="s">
        <v>125</v>
      </c>
      <c r="E1541" s="37"/>
      <c r="F1541" s="196" t="s">
        <v>2684</v>
      </c>
      <c r="G1541" s="37"/>
      <c r="H1541" s="37"/>
      <c r="I1541" s="197"/>
      <c r="J1541" s="37"/>
      <c r="K1541" s="37"/>
      <c r="L1541" s="41"/>
      <c r="M1541" s="198"/>
      <c r="N1541" s="199"/>
      <c r="O1541" s="81"/>
      <c r="P1541" s="81"/>
      <c r="Q1541" s="81"/>
      <c r="R1541" s="81"/>
      <c r="S1541" s="81"/>
      <c r="T1541" s="82"/>
      <c r="U1541" s="35"/>
      <c r="V1541" s="35"/>
      <c r="W1541" s="35"/>
      <c r="X1541" s="35"/>
      <c r="Y1541" s="35"/>
      <c r="Z1541" s="35"/>
      <c r="AA1541" s="35"/>
      <c r="AB1541" s="35"/>
      <c r="AC1541" s="35"/>
      <c r="AD1541" s="35"/>
      <c r="AE1541" s="35"/>
      <c r="AT1541" s="14" t="s">
        <v>125</v>
      </c>
      <c r="AU1541" s="14" t="s">
        <v>72</v>
      </c>
    </row>
    <row r="1542" s="2" customFormat="1" ht="24.15" customHeight="1">
      <c r="A1542" s="35"/>
      <c r="B1542" s="36"/>
      <c r="C1542" s="182" t="s">
        <v>1409</v>
      </c>
      <c r="D1542" s="182" t="s">
        <v>118</v>
      </c>
      <c r="E1542" s="183" t="s">
        <v>2686</v>
      </c>
      <c r="F1542" s="184" t="s">
        <v>2687</v>
      </c>
      <c r="G1542" s="185" t="s">
        <v>128</v>
      </c>
      <c r="H1542" s="186">
        <v>50</v>
      </c>
      <c r="I1542" s="187"/>
      <c r="J1542" s="188">
        <f>ROUND(I1542*H1542,2)</f>
        <v>0</v>
      </c>
      <c r="K1542" s="184" t="s">
        <v>122</v>
      </c>
      <c r="L1542" s="41"/>
      <c r="M1542" s="189" t="s">
        <v>19</v>
      </c>
      <c r="N1542" s="190" t="s">
        <v>43</v>
      </c>
      <c r="O1542" s="81"/>
      <c r="P1542" s="191">
        <f>O1542*H1542</f>
        <v>0</v>
      </c>
      <c r="Q1542" s="191">
        <v>0</v>
      </c>
      <c r="R1542" s="191">
        <f>Q1542*H1542</f>
        <v>0</v>
      </c>
      <c r="S1542" s="191">
        <v>0</v>
      </c>
      <c r="T1542" s="192">
        <f>S1542*H1542</f>
        <v>0</v>
      </c>
      <c r="U1542" s="35"/>
      <c r="V1542" s="35"/>
      <c r="W1542" s="35"/>
      <c r="X1542" s="35"/>
      <c r="Y1542" s="35"/>
      <c r="Z1542" s="35"/>
      <c r="AA1542" s="35"/>
      <c r="AB1542" s="35"/>
      <c r="AC1542" s="35"/>
      <c r="AD1542" s="35"/>
      <c r="AE1542" s="35"/>
      <c r="AR1542" s="193" t="s">
        <v>123</v>
      </c>
      <c r="AT1542" s="193" t="s">
        <v>118</v>
      </c>
      <c r="AU1542" s="193" t="s">
        <v>72</v>
      </c>
      <c r="AY1542" s="14" t="s">
        <v>124</v>
      </c>
      <c r="BE1542" s="194">
        <f>IF(N1542="základní",J1542,0)</f>
        <v>0</v>
      </c>
      <c r="BF1542" s="194">
        <f>IF(N1542="snížená",J1542,0)</f>
        <v>0</v>
      </c>
      <c r="BG1542" s="194">
        <f>IF(N1542="zákl. přenesená",J1542,0)</f>
        <v>0</v>
      </c>
      <c r="BH1542" s="194">
        <f>IF(N1542="sníž. přenesená",J1542,0)</f>
        <v>0</v>
      </c>
      <c r="BI1542" s="194">
        <f>IF(N1542="nulová",J1542,0)</f>
        <v>0</v>
      </c>
      <c r="BJ1542" s="14" t="s">
        <v>79</v>
      </c>
      <c r="BK1542" s="194">
        <f>ROUND(I1542*H1542,2)</f>
        <v>0</v>
      </c>
      <c r="BL1542" s="14" t="s">
        <v>123</v>
      </c>
      <c r="BM1542" s="193" t="s">
        <v>2688</v>
      </c>
    </row>
    <row r="1543" s="2" customFormat="1">
      <c r="A1543" s="35"/>
      <c r="B1543" s="36"/>
      <c r="C1543" s="37"/>
      <c r="D1543" s="195" t="s">
        <v>125</v>
      </c>
      <c r="E1543" s="37"/>
      <c r="F1543" s="196" t="s">
        <v>2687</v>
      </c>
      <c r="G1543" s="37"/>
      <c r="H1543" s="37"/>
      <c r="I1543" s="197"/>
      <c r="J1543" s="37"/>
      <c r="K1543" s="37"/>
      <c r="L1543" s="41"/>
      <c r="M1543" s="198"/>
      <c r="N1543" s="199"/>
      <c r="O1543" s="81"/>
      <c r="P1543" s="81"/>
      <c r="Q1543" s="81"/>
      <c r="R1543" s="81"/>
      <c r="S1543" s="81"/>
      <c r="T1543" s="82"/>
      <c r="U1543" s="35"/>
      <c r="V1543" s="35"/>
      <c r="W1543" s="35"/>
      <c r="X1543" s="35"/>
      <c r="Y1543" s="35"/>
      <c r="Z1543" s="35"/>
      <c r="AA1543" s="35"/>
      <c r="AB1543" s="35"/>
      <c r="AC1543" s="35"/>
      <c r="AD1543" s="35"/>
      <c r="AE1543" s="35"/>
      <c r="AT1543" s="14" t="s">
        <v>125</v>
      </c>
      <c r="AU1543" s="14" t="s">
        <v>72</v>
      </c>
    </row>
    <row r="1544" s="2" customFormat="1" ht="24.15" customHeight="1">
      <c r="A1544" s="35"/>
      <c r="B1544" s="36"/>
      <c r="C1544" s="182" t="s">
        <v>2689</v>
      </c>
      <c r="D1544" s="182" t="s">
        <v>118</v>
      </c>
      <c r="E1544" s="183" t="s">
        <v>2690</v>
      </c>
      <c r="F1544" s="184" t="s">
        <v>2691</v>
      </c>
      <c r="G1544" s="185" t="s">
        <v>128</v>
      </c>
      <c r="H1544" s="186">
        <v>50</v>
      </c>
      <c r="I1544" s="187"/>
      <c r="J1544" s="188">
        <f>ROUND(I1544*H1544,2)</f>
        <v>0</v>
      </c>
      <c r="K1544" s="184" t="s">
        <v>122</v>
      </c>
      <c r="L1544" s="41"/>
      <c r="M1544" s="189" t="s">
        <v>19</v>
      </c>
      <c r="N1544" s="190" t="s">
        <v>43</v>
      </c>
      <c r="O1544" s="81"/>
      <c r="P1544" s="191">
        <f>O1544*H1544</f>
        <v>0</v>
      </c>
      <c r="Q1544" s="191">
        <v>0</v>
      </c>
      <c r="R1544" s="191">
        <f>Q1544*H1544</f>
        <v>0</v>
      </c>
      <c r="S1544" s="191">
        <v>0</v>
      </c>
      <c r="T1544" s="192">
        <f>S1544*H1544</f>
        <v>0</v>
      </c>
      <c r="U1544" s="35"/>
      <c r="V1544" s="35"/>
      <c r="W1544" s="35"/>
      <c r="X1544" s="35"/>
      <c r="Y1544" s="35"/>
      <c r="Z1544" s="35"/>
      <c r="AA1544" s="35"/>
      <c r="AB1544" s="35"/>
      <c r="AC1544" s="35"/>
      <c r="AD1544" s="35"/>
      <c r="AE1544" s="35"/>
      <c r="AR1544" s="193" t="s">
        <v>123</v>
      </c>
      <c r="AT1544" s="193" t="s">
        <v>118</v>
      </c>
      <c r="AU1544" s="193" t="s">
        <v>72</v>
      </c>
      <c r="AY1544" s="14" t="s">
        <v>124</v>
      </c>
      <c r="BE1544" s="194">
        <f>IF(N1544="základní",J1544,0)</f>
        <v>0</v>
      </c>
      <c r="BF1544" s="194">
        <f>IF(N1544="snížená",J1544,0)</f>
        <v>0</v>
      </c>
      <c r="BG1544" s="194">
        <f>IF(N1544="zákl. přenesená",J1544,0)</f>
        <v>0</v>
      </c>
      <c r="BH1544" s="194">
        <f>IF(N1544="sníž. přenesená",J1544,0)</f>
        <v>0</v>
      </c>
      <c r="BI1544" s="194">
        <f>IF(N1544="nulová",J1544,0)</f>
        <v>0</v>
      </c>
      <c r="BJ1544" s="14" t="s">
        <v>79</v>
      </c>
      <c r="BK1544" s="194">
        <f>ROUND(I1544*H1544,2)</f>
        <v>0</v>
      </c>
      <c r="BL1544" s="14" t="s">
        <v>123</v>
      </c>
      <c r="BM1544" s="193" t="s">
        <v>2692</v>
      </c>
    </row>
    <row r="1545" s="2" customFormat="1">
      <c r="A1545" s="35"/>
      <c r="B1545" s="36"/>
      <c r="C1545" s="37"/>
      <c r="D1545" s="195" t="s">
        <v>125</v>
      </c>
      <c r="E1545" s="37"/>
      <c r="F1545" s="196" t="s">
        <v>2691</v>
      </c>
      <c r="G1545" s="37"/>
      <c r="H1545" s="37"/>
      <c r="I1545" s="197"/>
      <c r="J1545" s="37"/>
      <c r="K1545" s="37"/>
      <c r="L1545" s="41"/>
      <c r="M1545" s="198"/>
      <c r="N1545" s="199"/>
      <c r="O1545" s="81"/>
      <c r="P1545" s="81"/>
      <c r="Q1545" s="81"/>
      <c r="R1545" s="81"/>
      <c r="S1545" s="81"/>
      <c r="T1545" s="82"/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T1545" s="14" t="s">
        <v>125</v>
      </c>
      <c r="AU1545" s="14" t="s">
        <v>72</v>
      </c>
    </row>
    <row r="1546" s="2" customFormat="1" ht="24.15" customHeight="1">
      <c r="A1546" s="35"/>
      <c r="B1546" s="36"/>
      <c r="C1546" s="182" t="s">
        <v>1413</v>
      </c>
      <c r="D1546" s="182" t="s">
        <v>118</v>
      </c>
      <c r="E1546" s="183" t="s">
        <v>2693</v>
      </c>
      <c r="F1546" s="184" t="s">
        <v>2694</v>
      </c>
      <c r="G1546" s="185" t="s">
        <v>128</v>
      </c>
      <c r="H1546" s="186">
        <v>50</v>
      </c>
      <c r="I1546" s="187"/>
      <c r="J1546" s="188">
        <f>ROUND(I1546*H1546,2)</f>
        <v>0</v>
      </c>
      <c r="K1546" s="184" t="s">
        <v>122</v>
      </c>
      <c r="L1546" s="41"/>
      <c r="M1546" s="189" t="s">
        <v>19</v>
      </c>
      <c r="N1546" s="190" t="s">
        <v>43</v>
      </c>
      <c r="O1546" s="81"/>
      <c r="P1546" s="191">
        <f>O1546*H1546</f>
        <v>0</v>
      </c>
      <c r="Q1546" s="191">
        <v>0</v>
      </c>
      <c r="R1546" s="191">
        <f>Q1546*H1546</f>
        <v>0</v>
      </c>
      <c r="S1546" s="191">
        <v>0</v>
      </c>
      <c r="T1546" s="192">
        <f>S1546*H1546</f>
        <v>0</v>
      </c>
      <c r="U1546" s="35"/>
      <c r="V1546" s="35"/>
      <c r="W1546" s="35"/>
      <c r="X1546" s="35"/>
      <c r="Y1546" s="35"/>
      <c r="Z1546" s="35"/>
      <c r="AA1546" s="35"/>
      <c r="AB1546" s="35"/>
      <c r="AC1546" s="35"/>
      <c r="AD1546" s="35"/>
      <c r="AE1546" s="35"/>
      <c r="AR1546" s="193" t="s">
        <v>123</v>
      </c>
      <c r="AT1546" s="193" t="s">
        <v>118</v>
      </c>
      <c r="AU1546" s="193" t="s">
        <v>72</v>
      </c>
      <c r="AY1546" s="14" t="s">
        <v>124</v>
      </c>
      <c r="BE1546" s="194">
        <f>IF(N1546="základní",J1546,0)</f>
        <v>0</v>
      </c>
      <c r="BF1546" s="194">
        <f>IF(N1546="snížená",J1546,0)</f>
        <v>0</v>
      </c>
      <c r="BG1546" s="194">
        <f>IF(N1546="zákl. přenesená",J1546,0)</f>
        <v>0</v>
      </c>
      <c r="BH1546" s="194">
        <f>IF(N1546="sníž. přenesená",J1546,0)</f>
        <v>0</v>
      </c>
      <c r="BI1546" s="194">
        <f>IF(N1546="nulová",J1546,0)</f>
        <v>0</v>
      </c>
      <c r="BJ1546" s="14" t="s">
        <v>79</v>
      </c>
      <c r="BK1546" s="194">
        <f>ROUND(I1546*H1546,2)</f>
        <v>0</v>
      </c>
      <c r="BL1546" s="14" t="s">
        <v>123</v>
      </c>
      <c r="BM1546" s="193" t="s">
        <v>2695</v>
      </c>
    </row>
    <row r="1547" s="2" customFormat="1">
      <c r="A1547" s="35"/>
      <c r="B1547" s="36"/>
      <c r="C1547" s="37"/>
      <c r="D1547" s="195" t="s">
        <v>125</v>
      </c>
      <c r="E1547" s="37"/>
      <c r="F1547" s="196" t="s">
        <v>2694</v>
      </c>
      <c r="G1547" s="37"/>
      <c r="H1547" s="37"/>
      <c r="I1547" s="197"/>
      <c r="J1547" s="37"/>
      <c r="K1547" s="37"/>
      <c r="L1547" s="41"/>
      <c r="M1547" s="198"/>
      <c r="N1547" s="199"/>
      <c r="O1547" s="81"/>
      <c r="P1547" s="81"/>
      <c r="Q1547" s="81"/>
      <c r="R1547" s="81"/>
      <c r="S1547" s="81"/>
      <c r="T1547" s="82"/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T1547" s="14" t="s">
        <v>125</v>
      </c>
      <c r="AU1547" s="14" t="s">
        <v>72</v>
      </c>
    </row>
    <row r="1548" s="2" customFormat="1" ht="24.15" customHeight="1">
      <c r="A1548" s="35"/>
      <c r="B1548" s="36"/>
      <c r="C1548" s="182" t="s">
        <v>2696</v>
      </c>
      <c r="D1548" s="182" t="s">
        <v>118</v>
      </c>
      <c r="E1548" s="183" t="s">
        <v>2697</v>
      </c>
      <c r="F1548" s="184" t="s">
        <v>2698</v>
      </c>
      <c r="G1548" s="185" t="s">
        <v>128</v>
      </c>
      <c r="H1548" s="186">
        <v>50</v>
      </c>
      <c r="I1548" s="187"/>
      <c r="J1548" s="188">
        <f>ROUND(I1548*H1548,2)</f>
        <v>0</v>
      </c>
      <c r="K1548" s="184" t="s">
        <v>122</v>
      </c>
      <c r="L1548" s="41"/>
      <c r="M1548" s="189" t="s">
        <v>19</v>
      </c>
      <c r="N1548" s="190" t="s">
        <v>43</v>
      </c>
      <c r="O1548" s="81"/>
      <c r="P1548" s="191">
        <f>O1548*H1548</f>
        <v>0</v>
      </c>
      <c r="Q1548" s="191">
        <v>0</v>
      </c>
      <c r="R1548" s="191">
        <f>Q1548*H1548</f>
        <v>0</v>
      </c>
      <c r="S1548" s="191">
        <v>0</v>
      </c>
      <c r="T1548" s="192">
        <f>S1548*H1548</f>
        <v>0</v>
      </c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R1548" s="193" t="s">
        <v>123</v>
      </c>
      <c r="AT1548" s="193" t="s">
        <v>118</v>
      </c>
      <c r="AU1548" s="193" t="s">
        <v>72</v>
      </c>
      <c r="AY1548" s="14" t="s">
        <v>124</v>
      </c>
      <c r="BE1548" s="194">
        <f>IF(N1548="základní",J1548,0)</f>
        <v>0</v>
      </c>
      <c r="BF1548" s="194">
        <f>IF(N1548="snížená",J1548,0)</f>
        <v>0</v>
      </c>
      <c r="BG1548" s="194">
        <f>IF(N1548="zákl. přenesená",J1548,0)</f>
        <v>0</v>
      </c>
      <c r="BH1548" s="194">
        <f>IF(N1548="sníž. přenesená",J1548,0)</f>
        <v>0</v>
      </c>
      <c r="BI1548" s="194">
        <f>IF(N1548="nulová",J1548,0)</f>
        <v>0</v>
      </c>
      <c r="BJ1548" s="14" t="s">
        <v>79</v>
      </c>
      <c r="BK1548" s="194">
        <f>ROUND(I1548*H1548,2)</f>
        <v>0</v>
      </c>
      <c r="BL1548" s="14" t="s">
        <v>123</v>
      </c>
      <c r="BM1548" s="193" t="s">
        <v>2699</v>
      </c>
    </row>
    <row r="1549" s="2" customFormat="1">
      <c r="A1549" s="35"/>
      <c r="B1549" s="36"/>
      <c r="C1549" s="37"/>
      <c r="D1549" s="195" t="s">
        <v>125</v>
      </c>
      <c r="E1549" s="37"/>
      <c r="F1549" s="196" t="s">
        <v>2698</v>
      </c>
      <c r="G1549" s="37"/>
      <c r="H1549" s="37"/>
      <c r="I1549" s="197"/>
      <c r="J1549" s="37"/>
      <c r="K1549" s="37"/>
      <c r="L1549" s="41"/>
      <c r="M1549" s="198"/>
      <c r="N1549" s="199"/>
      <c r="O1549" s="81"/>
      <c r="P1549" s="81"/>
      <c r="Q1549" s="81"/>
      <c r="R1549" s="81"/>
      <c r="S1549" s="81"/>
      <c r="T1549" s="82"/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T1549" s="14" t="s">
        <v>125</v>
      </c>
      <c r="AU1549" s="14" t="s">
        <v>72</v>
      </c>
    </row>
    <row r="1550" s="2" customFormat="1" ht="24.15" customHeight="1">
      <c r="A1550" s="35"/>
      <c r="B1550" s="36"/>
      <c r="C1550" s="182" t="s">
        <v>1416</v>
      </c>
      <c r="D1550" s="182" t="s">
        <v>118</v>
      </c>
      <c r="E1550" s="183" t="s">
        <v>2700</v>
      </c>
      <c r="F1550" s="184" t="s">
        <v>2701</v>
      </c>
      <c r="G1550" s="185" t="s">
        <v>128</v>
      </c>
      <c r="H1550" s="186">
        <v>50</v>
      </c>
      <c r="I1550" s="187"/>
      <c r="J1550" s="188">
        <f>ROUND(I1550*H1550,2)</f>
        <v>0</v>
      </c>
      <c r="K1550" s="184" t="s">
        <v>122</v>
      </c>
      <c r="L1550" s="41"/>
      <c r="M1550" s="189" t="s">
        <v>19</v>
      </c>
      <c r="N1550" s="190" t="s">
        <v>43</v>
      </c>
      <c r="O1550" s="81"/>
      <c r="P1550" s="191">
        <f>O1550*H1550</f>
        <v>0</v>
      </c>
      <c r="Q1550" s="191">
        <v>0</v>
      </c>
      <c r="R1550" s="191">
        <f>Q1550*H1550</f>
        <v>0</v>
      </c>
      <c r="S1550" s="191">
        <v>0</v>
      </c>
      <c r="T1550" s="192">
        <f>S1550*H1550</f>
        <v>0</v>
      </c>
      <c r="U1550" s="35"/>
      <c r="V1550" s="35"/>
      <c r="W1550" s="35"/>
      <c r="X1550" s="35"/>
      <c r="Y1550" s="35"/>
      <c r="Z1550" s="35"/>
      <c r="AA1550" s="35"/>
      <c r="AB1550" s="35"/>
      <c r="AC1550" s="35"/>
      <c r="AD1550" s="35"/>
      <c r="AE1550" s="35"/>
      <c r="AR1550" s="193" t="s">
        <v>123</v>
      </c>
      <c r="AT1550" s="193" t="s">
        <v>118</v>
      </c>
      <c r="AU1550" s="193" t="s">
        <v>72</v>
      </c>
      <c r="AY1550" s="14" t="s">
        <v>124</v>
      </c>
      <c r="BE1550" s="194">
        <f>IF(N1550="základní",J1550,0)</f>
        <v>0</v>
      </c>
      <c r="BF1550" s="194">
        <f>IF(N1550="snížená",J1550,0)</f>
        <v>0</v>
      </c>
      <c r="BG1550" s="194">
        <f>IF(N1550="zákl. přenesená",J1550,0)</f>
        <v>0</v>
      </c>
      <c r="BH1550" s="194">
        <f>IF(N1550="sníž. přenesená",J1550,0)</f>
        <v>0</v>
      </c>
      <c r="BI1550" s="194">
        <f>IF(N1550="nulová",J1550,0)</f>
        <v>0</v>
      </c>
      <c r="BJ1550" s="14" t="s">
        <v>79</v>
      </c>
      <c r="BK1550" s="194">
        <f>ROUND(I1550*H1550,2)</f>
        <v>0</v>
      </c>
      <c r="BL1550" s="14" t="s">
        <v>123</v>
      </c>
      <c r="BM1550" s="193" t="s">
        <v>2702</v>
      </c>
    </row>
    <row r="1551" s="2" customFormat="1">
      <c r="A1551" s="35"/>
      <c r="B1551" s="36"/>
      <c r="C1551" s="37"/>
      <c r="D1551" s="195" t="s">
        <v>125</v>
      </c>
      <c r="E1551" s="37"/>
      <c r="F1551" s="196" t="s">
        <v>2701</v>
      </c>
      <c r="G1551" s="37"/>
      <c r="H1551" s="37"/>
      <c r="I1551" s="197"/>
      <c r="J1551" s="37"/>
      <c r="K1551" s="37"/>
      <c r="L1551" s="41"/>
      <c r="M1551" s="198"/>
      <c r="N1551" s="199"/>
      <c r="O1551" s="81"/>
      <c r="P1551" s="81"/>
      <c r="Q1551" s="81"/>
      <c r="R1551" s="81"/>
      <c r="S1551" s="81"/>
      <c r="T1551" s="82"/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T1551" s="14" t="s">
        <v>125</v>
      </c>
      <c r="AU1551" s="14" t="s">
        <v>72</v>
      </c>
    </row>
    <row r="1552" s="2" customFormat="1" ht="24.15" customHeight="1">
      <c r="A1552" s="35"/>
      <c r="B1552" s="36"/>
      <c r="C1552" s="182" t="s">
        <v>2703</v>
      </c>
      <c r="D1552" s="182" t="s">
        <v>118</v>
      </c>
      <c r="E1552" s="183" t="s">
        <v>2704</v>
      </c>
      <c r="F1552" s="184" t="s">
        <v>2705</v>
      </c>
      <c r="G1552" s="185" t="s">
        <v>128</v>
      </c>
      <c r="H1552" s="186">
        <v>50</v>
      </c>
      <c r="I1552" s="187"/>
      <c r="J1552" s="188">
        <f>ROUND(I1552*H1552,2)</f>
        <v>0</v>
      </c>
      <c r="K1552" s="184" t="s">
        <v>122</v>
      </c>
      <c r="L1552" s="41"/>
      <c r="M1552" s="189" t="s">
        <v>19</v>
      </c>
      <c r="N1552" s="190" t="s">
        <v>43</v>
      </c>
      <c r="O1552" s="81"/>
      <c r="P1552" s="191">
        <f>O1552*H1552</f>
        <v>0</v>
      </c>
      <c r="Q1552" s="191">
        <v>0</v>
      </c>
      <c r="R1552" s="191">
        <f>Q1552*H1552</f>
        <v>0</v>
      </c>
      <c r="S1552" s="191">
        <v>0</v>
      </c>
      <c r="T1552" s="192">
        <f>S1552*H1552</f>
        <v>0</v>
      </c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R1552" s="193" t="s">
        <v>123</v>
      </c>
      <c r="AT1552" s="193" t="s">
        <v>118</v>
      </c>
      <c r="AU1552" s="193" t="s">
        <v>72</v>
      </c>
      <c r="AY1552" s="14" t="s">
        <v>124</v>
      </c>
      <c r="BE1552" s="194">
        <f>IF(N1552="základní",J1552,0)</f>
        <v>0</v>
      </c>
      <c r="BF1552" s="194">
        <f>IF(N1552="snížená",J1552,0)</f>
        <v>0</v>
      </c>
      <c r="BG1552" s="194">
        <f>IF(N1552="zákl. přenesená",J1552,0)</f>
        <v>0</v>
      </c>
      <c r="BH1552" s="194">
        <f>IF(N1552="sníž. přenesená",J1552,0)</f>
        <v>0</v>
      </c>
      <c r="BI1552" s="194">
        <f>IF(N1552="nulová",J1552,0)</f>
        <v>0</v>
      </c>
      <c r="BJ1552" s="14" t="s">
        <v>79</v>
      </c>
      <c r="BK1552" s="194">
        <f>ROUND(I1552*H1552,2)</f>
        <v>0</v>
      </c>
      <c r="BL1552" s="14" t="s">
        <v>123</v>
      </c>
      <c r="BM1552" s="193" t="s">
        <v>2706</v>
      </c>
    </row>
    <row r="1553" s="2" customFormat="1">
      <c r="A1553" s="35"/>
      <c r="B1553" s="36"/>
      <c r="C1553" s="37"/>
      <c r="D1553" s="195" t="s">
        <v>125</v>
      </c>
      <c r="E1553" s="37"/>
      <c r="F1553" s="196" t="s">
        <v>2705</v>
      </c>
      <c r="G1553" s="37"/>
      <c r="H1553" s="37"/>
      <c r="I1553" s="197"/>
      <c r="J1553" s="37"/>
      <c r="K1553" s="37"/>
      <c r="L1553" s="41"/>
      <c r="M1553" s="198"/>
      <c r="N1553" s="199"/>
      <c r="O1553" s="81"/>
      <c r="P1553" s="81"/>
      <c r="Q1553" s="81"/>
      <c r="R1553" s="81"/>
      <c r="S1553" s="81"/>
      <c r="T1553" s="82"/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T1553" s="14" t="s">
        <v>125</v>
      </c>
      <c r="AU1553" s="14" t="s">
        <v>72</v>
      </c>
    </row>
    <row r="1554" s="2" customFormat="1" ht="24.15" customHeight="1">
      <c r="A1554" s="35"/>
      <c r="B1554" s="36"/>
      <c r="C1554" s="182" t="s">
        <v>1420</v>
      </c>
      <c r="D1554" s="182" t="s">
        <v>118</v>
      </c>
      <c r="E1554" s="183" t="s">
        <v>2707</v>
      </c>
      <c r="F1554" s="184" t="s">
        <v>2708</v>
      </c>
      <c r="G1554" s="185" t="s">
        <v>128</v>
      </c>
      <c r="H1554" s="186">
        <v>50</v>
      </c>
      <c r="I1554" s="187"/>
      <c r="J1554" s="188">
        <f>ROUND(I1554*H1554,2)</f>
        <v>0</v>
      </c>
      <c r="K1554" s="184" t="s">
        <v>122</v>
      </c>
      <c r="L1554" s="41"/>
      <c r="M1554" s="189" t="s">
        <v>19</v>
      </c>
      <c r="N1554" s="190" t="s">
        <v>43</v>
      </c>
      <c r="O1554" s="81"/>
      <c r="P1554" s="191">
        <f>O1554*H1554</f>
        <v>0</v>
      </c>
      <c r="Q1554" s="191">
        <v>0</v>
      </c>
      <c r="R1554" s="191">
        <f>Q1554*H1554</f>
        <v>0</v>
      </c>
      <c r="S1554" s="191">
        <v>0</v>
      </c>
      <c r="T1554" s="192">
        <f>S1554*H1554</f>
        <v>0</v>
      </c>
      <c r="U1554" s="35"/>
      <c r="V1554" s="35"/>
      <c r="W1554" s="35"/>
      <c r="X1554" s="35"/>
      <c r="Y1554" s="35"/>
      <c r="Z1554" s="35"/>
      <c r="AA1554" s="35"/>
      <c r="AB1554" s="35"/>
      <c r="AC1554" s="35"/>
      <c r="AD1554" s="35"/>
      <c r="AE1554" s="35"/>
      <c r="AR1554" s="193" t="s">
        <v>123</v>
      </c>
      <c r="AT1554" s="193" t="s">
        <v>118</v>
      </c>
      <c r="AU1554" s="193" t="s">
        <v>72</v>
      </c>
      <c r="AY1554" s="14" t="s">
        <v>124</v>
      </c>
      <c r="BE1554" s="194">
        <f>IF(N1554="základní",J1554,0)</f>
        <v>0</v>
      </c>
      <c r="BF1554" s="194">
        <f>IF(N1554="snížená",J1554,0)</f>
        <v>0</v>
      </c>
      <c r="BG1554" s="194">
        <f>IF(N1554="zákl. přenesená",J1554,0)</f>
        <v>0</v>
      </c>
      <c r="BH1554" s="194">
        <f>IF(N1554="sníž. přenesená",J1554,0)</f>
        <v>0</v>
      </c>
      <c r="BI1554" s="194">
        <f>IF(N1554="nulová",J1554,0)</f>
        <v>0</v>
      </c>
      <c r="BJ1554" s="14" t="s">
        <v>79</v>
      </c>
      <c r="BK1554" s="194">
        <f>ROUND(I1554*H1554,2)</f>
        <v>0</v>
      </c>
      <c r="BL1554" s="14" t="s">
        <v>123</v>
      </c>
      <c r="BM1554" s="193" t="s">
        <v>2709</v>
      </c>
    </row>
    <row r="1555" s="2" customFormat="1">
      <c r="A1555" s="35"/>
      <c r="B1555" s="36"/>
      <c r="C1555" s="37"/>
      <c r="D1555" s="195" t="s">
        <v>125</v>
      </c>
      <c r="E1555" s="37"/>
      <c r="F1555" s="196" t="s">
        <v>2708</v>
      </c>
      <c r="G1555" s="37"/>
      <c r="H1555" s="37"/>
      <c r="I1555" s="197"/>
      <c r="J1555" s="37"/>
      <c r="K1555" s="37"/>
      <c r="L1555" s="41"/>
      <c r="M1555" s="198"/>
      <c r="N1555" s="199"/>
      <c r="O1555" s="81"/>
      <c r="P1555" s="81"/>
      <c r="Q1555" s="81"/>
      <c r="R1555" s="81"/>
      <c r="S1555" s="81"/>
      <c r="T1555" s="82"/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T1555" s="14" t="s">
        <v>125</v>
      </c>
      <c r="AU1555" s="14" t="s">
        <v>72</v>
      </c>
    </row>
    <row r="1556" s="2" customFormat="1" ht="24.15" customHeight="1">
      <c r="A1556" s="35"/>
      <c r="B1556" s="36"/>
      <c r="C1556" s="182" t="s">
        <v>2710</v>
      </c>
      <c r="D1556" s="182" t="s">
        <v>118</v>
      </c>
      <c r="E1556" s="183" t="s">
        <v>2711</v>
      </c>
      <c r="F1556" s="184" t="s">
        <v>2712</v>
      </c>
      <c r="G1556" s="185" t="s">
        <v>128</v>
      </c>
      <c r="H1556" s="186">
        <v>50</v>
      </c>
      <c r="I1556" s="187"/>
      <c r="J1556" s="188">
        <f>ROUND(I1556*H1556,2)</f>
        <v>0</v>
      </c>
      <c r="K1556" s="184" t="s">
        <v>122</v>
      </c>
      <c r="L1556" s="41"/>
      <c r="M1556" s="189" t="s">
        <v>19</v>
      </c>
      <c r="N1556" s="190" t="s">
        <v>43</v>
      </c>
      <c r="O1556" s="81"/>
      <c r="P1556" s="191">
        <f>O1556*H1556</f>
        <v>0</v>
      </c>
      <c r="Q1556" s="191">
        <v>0</v>
      </c>
      <c r="R1556" s="191">
        <f>Q1556*H1556</f>
        <v>0</v>
      </c>
      <c r="S1556" s="191">
        <v>0</v>
      </c>
      <c r="T1556" s="192">
        <f>S1556*H1556</f>
        <v>0</v>
      </c>
      <c r="U1556" s="35"/>
      <c r="V1556" s="35"/>
      <c r="W1556" s="35"/>
      <c r="X1556" s="35"/>
      <c r="Y1556" s="35"/>
      <c r="Z1556" s="35"/>
      <c r="AA1556" s="35"/>
      <c r="AB1556" s="35"/>
      <c r="AC1556" s="35"/>
      <c r="AD1556" s="35"/>
      <c r="AE1556" s="35"/>
      <c r="AR1556" s="193" t="s">
        <v>123</v>
      </c>
      <c r="AT1556" s="193" t="s">
        <v>118</v>
      </c>
      <c r="AU1556" s="193" t="s">
        <v>72</v>
      </c>
      <c r="AY1556" s="14" t="s">
        <v>124</v>
      </c>
      <c r="BE1556" s="194">
        <f>IF(N1556="základní",J1556,0)</f>
        <v>0</v>
      </c>
      <c r="BF1556" s="194">
        <f>IF(N1556="snížená",J1556,0)</f>
        <v>0</v>
      </c>
      <c r="BG1556" s="194">
        <f>IF(N1556="zákl. přenesená",J1556,0)</f>
        <v>0</v>
      </c>
      <c r="BH1556" s="194">
        <f>IF(N1556="sníž. přenesená",J1556,0)</f>
        <v>0</v>
      </c>
      <c r="BI1556" s="194">
        <f>IF(N1556="nulová",J1556,0)</f>
        <v>0</v>
      </c>
      <c r="BJ1556" s="14" t="s">
        <v>79</v>
      </c>
      <c r="BK1556" s="194">
        <f>ROUND(I1556*H1556,2)</f>
        <v>0</v>
      </c>
      <c r="BL1556" s="14" t="s">
        <v>123</v>
      </c>
      <c r="BM1556" s="193" t="s">
        <v>2713</v>
      </c>
    </row>
    <row r="1557" s="2" customFormat="1">
      <c r="A1557" s="35"/>
      <c r="B1557" s="36"/>
      <c r="C1557" s="37"/>
      <c r="D1557" s="195" t="s">
        <v>125</v>
      </c>
      <c r="E1557" s="37"/>
      <c r="F1557" s="196" t="s">
        <v>2712</v>
      </c>
      <c r="G1557" s="37"/>
      <c r="H1557" s="37"/>
      <c r="I1557" s="197"/>
      <c r="J1557" s="37"/>
      <c r="K1557" s="37"/>
      <c r="L1557" s="41"/>
      <c r="M1557" s="198"/>
      <c r="N1557" s="199"/>
      <c r="O1557" s="81"/>
      <c r="P1557" s="81"/>
      <c r="Q1557" s="81"/>
      <c r="R1557" s="81"/>
      <c r="S1557" s="81"/>
      <c r="T1557" s="82"/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T1557" s="14" t="s">
        <v>125</v>
      </c>
      <c r="AU1557" s="14" t="s">
        <v>72</v>
      </c>
    </row>
    <row r="1558" s="2" customFormat="1" ht="24.15" customHeight="1">
      <c r="A1558" s="35"/>
      <c r="B1558" s="36"/>
      <c r="C1558" s="182" t="s">
        <v>1423</v>
      </c>
      <c r="D1558" s="182" t="s">
        <v>118</v>
      </c>
      <c r="E1558" s="183" t="s">
        <v>2714</v>
      </c>
      <c r="F1558" s="184" t="s">
        <v>2715</v>
      </c>
      <c r="G1558" s="185" t="s">
        <v>128</v>
      </c>
      <c r="H1558" s="186">
        <v>20</v>
      </c>
      <c r="I1558" s="187"/>
      <c r="J1558" s="188">
        <f>ROUND(I1558*H1558,2)</f>
        <v>0</v>
      </c>
      <c r="K1558" s="184" t="s">
        <v>122</v>
      </c>
      <c r="L1558" s="41"/>
      <c r="M1558" s="189" t="s">
        <v>19</v>
      </c>
      <c r="N1558" s="190" t="s">
        <v>43</v>
      </c>
      <c r="O1558" s="81"/>
      <c r="P1558" s="191">
        <f>O1558*H1558</f>
        <v>0</v>
      </c>
      <c r="Q1558" s="191">
        <v>0</v>
      </c>
      <c r="R1558" s="191">
        <f>Q1558*H1558</f>
        <v>0</v>
      </c>
      <c r="S1558" s="191">
        <v>0</v>
      </c>
      <c r="T1558" s="192">
        <f>S1558*H1558</f>
        <v>0</v>
      </c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R1558" s="193" t="s">
        <v>123</v>
      </c>
      <c r="AT1558" s="193" t="s">
        <v>118</v>
      </c>
      <c r="AU1558" s="193" t="s">
        <v>72</v>
      </c>
      <c r="AY1558" s="14" t="s">
        <v>124</v>
      </c>
      <c r="BE1558" s="194">
        <f>IF(N1558="základní",J1558,0)</f>
        <v>0</v>
      </c>
      <c r="BF1558" s="194">
        <f>IF(N1558="snížená",J1558,0)</f>
        <v>0</v>
      </c>
      <c r="BG1558" s="194">
        <f>IF(N1558="zákl. přenesená",J1558,0)</f>
        <v>0</v>
      </c>
      <c r="BH1558" s="194">
        <f>IF(N1558="sníž. přenesená",J1558,0)</f>
        <v>0</v>
      </c>
      <c r="BI1558" s="194">
        <f>IF(N1558="nulová",J1558,0)</f>
        <v>0</v>
      </c>
      <c r="BJ1558" s="14" t="s">
        <v>79</v>
      </c>
      <c r="BK1558" s="194">
        <f>ROUND(I1558*H1558,2)</f>
        <v>0</v>
      </c>
      <c r="BL1558" s="14" t="s">
        <v>123</v>
      </c>
      <c r="BM1558" s="193" t="s">
        <v>2716</v>
      </c>
    </row>
    <row r="1559" s="2" customFormat="1">
      <c r="A1559" s="35"/>
      <c r="B1559" s="36"/>
      <c r="C1559" s="37"/>
      <c r="D1559" s="195" t="s">
        <v>125</v>
      </c>
      <c r="E1559" s="37"/>
      <c r="F1559" s="196" t="s">
        <v>2715</v>
      </c>
      <c r="G1559" s="37"/>
      <c r="H1559" s="37"/>
      <c r="I1559" s="197"/>
      <c r="J1559" s="37"/>
      <c r="K1559" s="37"/>
      <c r="L1559" s="41"/>
      <c r="M1559" s="198"/>
      <c r="N1559" s="199"/>
      <c r="O1559" s="81"/>
      <c r="P1559" s="81"/>
      <c r="Q1559" s="81"/>
      <c r="R1559" s="81"/>
      <c r="S1559" s="81"/>
      <c r="T1559" s="82"/>
      <c r="U1559" s="35"/>
      <c r="V1559" s="35"/>
      <c r="W1559" s="35"/>
      <c r="X1559" s="35"/>
      <c r="Y1559" s="35"/>
      <c r="Z1559" s="35"/>
      <c r="AA1559" s="35"/>
      <c r="AB1559" s="35"/>
      <c r="AC1559" s="35"/>
      <c r="AD1559" s="35"/>
      <c r="AE1559" s="35"/>
      <c r="AT1559" s="14" t="s">
        <v>125</v>
      </c>
      <c r="AU1559" s="14" t="s">
        <v>72</v>
      </c>
    </row>
    <row r="1560" s="2" customFormat="1" ht="24.15" customHeight="1">
      <c r="A1560" s="35"/>
      <c r="B1560" s="36"/>
      <c r="C1560" s="182" t="s">
        <v>2717</v>
      </c>
      <c r="D1560" s="182" t="s">
        <v>118</v>
      </c>
      <c r="E1560" s="183" t="s">
        <v>2718</v>
      </c>
      <c r="F1560" s="184" t="s">
        <v>2719</v>
      </c>
      <c r="G1560" s="185" t="s">
        <v>128</v>
      </c>
      <c r="H1560" s="186">
        <v>50</v>
      </c>
      <c r="I1560" s="187"/>
      <c r="J1560" s="188">
        <f>ROUND(I1560*H1560,2)</f>
        <v>0</v>
      </c>
      <c r="K1560" s="184" t="s">
        <v>122</v>
      </c>
      <c r="L1560" s="41"/>
      <c r="M1560" s="189" t="s">
        <v>19</v>
      </c>
      <c r="N1560" s="190" t="s">
        <v>43</v>
      </c>
      <c r="O1560" s="81"/>
      <c r="P1560" s="191">
        <f>O1560*H1560</f>
        <v>0</v>
      </c>
      <c r="Q1560" s="191">
        <v>0</v>
      </c>
      <c r="R1560" s="191">
        <f>Q1560*H1560</f>
        <v>0</v>
      </c>
      <c r="S1560" s="191">
        <v>0</v>
      </c>
      <c r="T1560" s="192">
        <f>S1560*H1560</f>
        <v>0</v>
      </c>
      <c r="U1560" s="35"/>
      <c r="V1560" s="35"/>
      <c r="W1560" s="35"/>
      <c r="X1560" s="35"/>
      <c r="Y1560" s="35"/>
      <c r="Z1560" s="35"/>
      <c r="AA1560" s="35"/>
      <c r="AB1560" s="35"/>
      <c r="AC1560" s="35"/>
      <c r="AD1560" s="35"/>
      <c r="AE1560" s="35"/>
      <c r="AR1560" s="193" t="s">
        <v>123</v>
      </c>
      <c r="AT1560" s="193" t="s">
        <v>118</v>
      </c>
      <c r="AU1560" s="193" t="s">
        <v>72</v>
      </c>
      <c r="AY1560" s="14" t="s">
        <v>124</v>
      </c>
      <c r="BE1560" s="194">
        <f>IF(N1560="základní",J1560,0)</f>
        <v>0</v>
      </c>
      <c r="BF1560" s="194">
        <f>IF(N1560="snížená",J1560,0)</f>
        <v>0</v>
      </c>
      <c r="BG1560" s="194">
        <f>IF(N1560="zákl. přenesená",J1560,0)</f>
        <v>0</v>
      </c>
      <c r="BH1560" s="194">
        <f>IF(N1560="sníž. přenesená",J1560,0)</f>
        <v>0</v>
      </c>
      <c r="BI1560" s="194">
        <f>IF(N1560="nulová",J1560,0)</f>
        <v>0</v>
      </c>
      <c r="BJ1560" s="14" t="s">
        <v>79</v>
      </c>
      <c r="BK1560" s="194">
        <f>ROUND(I1560*H1560,2)</f>
        <v>0</v>
      </c>
      <c r="BL1560" s="14" t="s">
        <v>123</v>
      </c>
      <c r="BM1560" s="193" t="s">
        <v>2720</v>
      </c>
    </row>
    <row r="1561" s="2" customFormat="1">
      <c r="A1561" s="35"/>
      <c r="B1561" s="36"/>
      <c r="C1561" s="37"/>
      <c r="D1561" s="195" t="s">
        <v>125</v>
      </c>
      <c r="E1561" s="37"/>
      <c r="F1561" s="196" t="s">
        <v>2719</v>
      </c>
      <c r="G1561" s="37"/>
      <c r="H1561" s="37"/>
      <c r="I1561" s="197"/>
      <c r="J1561" s="37"/>
      <c r="K1561" s="37"/>
      <c r="L1561" s="41"/>
      <c r="M1561" s="198"/>
      <c r="N1561" s="199"/>
      <c r="O1561" s="81"/>
      <c r="P1561" s="81"/>
      <c r="Q1561" s="81"/>
      <c r="R1561" s="81"/>
      <c r="S1561" s="81"/>
      <c r="T1561" s="82"/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T1561" s="14" t="s">
        <v>125</v>
      </c>
      <c r="AU1561" s="14" t="s">
        <v>72</v>
      </c>
    </row>
    <row r="1562" s="2" customFormat="1" ht="24.15" customHeight="1">
      <c r="A1562" s="35"/>
      <c r="B1562" s="36"/>
      <c r="C1562" s="182" t="s">
        <v>1427</v>
      </c>
      <c r="D1562" s="182" t="s">
        <v>118</v>
      </c>
      <c r="E1562" s="183" t="s">
        <v>2721</v>
      </c>
      <c r="F1562" s="184" t="s">
        <v>2722</v>
      </c>
      <c r="G1562" s="185" t="s">
        <v>128</v>
      </c>
      <c r="H1562" s="186">
        <v>50</v>
      </c>
      <c r="I1562" s="187"/>
      <c r="J1562" s="188">
        <f>ROUND(I1562*H1562,2)</f>
        <v>0</v>
      </c>
      <c r="K1562" s="184" t="s">
        <v>122</v>
      </c>
      <c r="L1562" s="41"/>
      <c r="M1562" s="189" t="s">
        <v>19</v>
      </c>
      <c r="N1562" s="190" t="s">
        <v>43</v>
      </c>
      <c r="O1562" s="81"/>
      <c r="P1562" s="191">
        <f>O1562*H1562</f>
        <v>0</v>
      </c>
      <c r="Q1562" s="191">
        <v>0</v>
      </c>
      <c r="R1562" s="191">
        <f>Q1562*H1562</f>
        <v>0</v>
      </c>
      <c r="S1562" s="191">
        <v>0</v>
      </c>
      <c r="T1562" s="192">
        <f>S1562*H1562</f>
        <v>0</v>
      </c>
      <c r="U1562" s="35"/>
      <c r="V1562" s="35"/>
      <c r="W1562" s="35"/>
      <c r="X1562" s="35"/>
      <c r="Y1562" s="35"/>
      <c r="Z1562" s="35"/>
      <c r="AA1562" s="35"/>
      <c r="AB1562" s="35"/>
      <c r="AC1562" s="35"/>
      <c r="AD1562" s="35"/>
      <c r="AE1562" s="35"/>
      <c r="AR1562" s="193" t="s">
        <v>123</v>
      </c>
      <c r="AT1562" s="193" t="s">
        <v>118</v>
      </c>
      <c r="AU1562" s="193" t="s">
        <v>72</v>
      </c>
      <c r="AY1562" s="14" t="s">
        <v>124</v>
      </c>
      <c r="BE1562" s="194">
        <f>IF(N1562="základní",J1562,0)</f>
        <v>0</v>
      </c>
      <c r="BF1562" s="194">
        <f>IF(N1562="snížená",J1562,0)</f>
        <v>0</v>
      </c>
      <c r="BG1562" s="194">
        <f>IF(N1562="zákl. přenesená",J1562,0)</f>
        <v>0</v>
      </c>
      <c r="BH1562" s="194">
        <f>IF(N1562="sníž. přenesená",J1562,0)</f>
        <v>0</v>
      </c>
      <c r="BI1562" s="194">
        <f>IF(N1562="nulová",J1562,0)</f>
        <v>0</v>
      </c>
      <c r="BJ1562" s="14" t="s">
        <v>79</v>
      </c>
      <c r="BK1562" s="194">
        <f>ROUND(I1562*H1562,2)</f>
        <v>0</v>
      </c>
      <c r="BL1562" s="14" t="s">
        <v>123</v>
      </c>
      <c r="BM1562" s="193" t="s">
        <v>2723</v>
      </c>
    </row>
    <row r="1563" s="2" customFormat="1">
      <c r="A1563" s="35"/>
      <c r="B1563" s="36"/>
      <c r="C1563" s="37"/>
      <c r="D1563" s="195" t="s">
        <v>125</v>
      </c>
      <c r="E1563" s="37"/>
      <c r="F1563" s="196" t="s">
        <v>2722</v>
      </c>
      <c r="G1563" s="37"/>
      <c r="H1563" s="37"/>
      <c r="I1563" s="197"/>
      <c r="J1563" s="37"/>
      <c r="K1563" s="37"/>
      <c r="L1563" s="41"/>
      <c r="M1563" s="198"/>
      <c r="N1563" s="199"/>
      <c r="O1563" s="81"/>
      <c r="P1563" s="81"/>
      <c r="Q1563" s="81"/>
      <c r="R1563" s="81"/>
      <c r="S1563" s="81"/>
      <c r="T1563" s="82"/>
      <c r="U1563" s="35"/>
      <c r="V1563" s="35"/>
      <c r="W1563" s="35"/>
      <c r="X1563" s="35"/>
      <c r="Y1563" s="35"/>
      <c r="Z1563" s="35"/>
      <c r="AA1563" s="35"/>
      <c r="AB1563" s="35"/>
      <c r="AC1563" s="35"/>
      <c r="AD1563" s="35"/>
      <c r="AE1563" s="35"/>
      <c r="AT1563" s="14" t="s">
        <v>125</v>
      </c>
      <c r="AU1563" s="14" t="s">
        <v>72</v>
      </c>
    </row>
    <row r="1564" s="2" customFormat="1" ht="24.15" customHeight="1">
      <c r="A1564" s="35"/>
      <c r="B1564" s="36"/>
      <c r="C1564" s="182" t="s">
        <v>2724</v>
      </c>
      <c r="D1564" s="182" t="s">
        <v>118</v>
      </c>
      <c r="E1564" s="183" t="s">
        <v>2725</v>
      </c>
      <c r="F1564" s="184" t="s">
        <v>2726</v>
      </c>
      <c r="G1564" s="185" t="s">
        <v>128</v>
      </c>
      <c r="H1564" s="186">
        <v>20</v>
      </c>
      <c r="I1564" s="187"/>
      <c r="J1564" s="188">
        <f>ROUND(I1564*H1564,2)</f>
        <v>0</v>
      </c>
      <c r="K1564" s="184" t="s">
        <v>122</v>
      </c>
      <c r="L1564" s="41"/>
      <c r="M1564" s="189" t="s">
        <v>19</v>
      </c>
      <c r="N1564" s="190" t="s">
        <v>43</v>
      </c>
      <c r="O1564" s="81"/>
      <c r="P1564" s="191">
        <f>O1564*H1564</f>
        <v>0</v>
      </c>
      <c r="Q1564" s="191">
        <v>0</v>
      </c>
      <c r="R1564" s="191">
        <f>Q1564*H1564</f>
        <v>0</v>
      </c>
      <c r="S1564" s="191">
        <v>0</v>
      </c>
      <c r="T1564" s="192">
        <f>S1564*H1564</f>
        <v>0</v>
      </c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R1564" s="193" t="s">
        <v>123</v>
      </c>
      <c r="AT1564" s="193" t="s">
        <v>118</v>
      </c>
      <c r="AU1564" s="193" t="s">
        <v>72</v>
      </c>
      <c r="AY1564" s="14" t="s">
        <v>124</v>
      </c>
      <c r="BE1564" s="194">
        <f>IF(N1564="základní",J1564,0)</f>
        <v>0</v>
      </c>
      <c r="BF1564" s="194">
        <f>IF(N1564="snížená",J1564,0)</f>
        <v>0</v>
      </c>
      <c r="BG1564" s="194">
        <f>IF(N1564="zákl. přenesená",J1564,0)</f>
        <v>0</v>
      </c>
      <c r="BH1564" s="194">
        <f>IF(N1564="sníž. přenesená",J1564,0)</f>
        <v>0</v>
      </c>
      <c r="BI1564" s="194">
        <f>IF(N1564="nulová",J1564,0)</f>
        <v>0</v>
      </c>
      <c r="BJ1564" s="14" t="s">
        <v>79</v>
      </c>
      <c r="BK1564" s="194">
        <f>ROUND(I1564*H1564,2)</f>
        <v>0</v>
      </c>
      <c r="BL1564" s="14" t="s">
        <v>123</v>
      </c>
      <c r="BM1564" s="193" t="s">
        <v>2727</v>
      </c>
    </row>
    <row r="1565" s="2" customFormat="1">
      <c r="A1565" s="35"/>
      <c r="B1565" s="36"/>
      <c r="C1565" s="37"/>
      <c r="D1565" s="195" t="s">
        <v>125</v>
      </c>
      <c r="E1565" s="37"/>
      <c r="F1565" s="196" t="s">
        <v>2726</v>
      </c>
      <c r="G1565" s="37"/>
      <c r="H1565" s="37"/>
      <c r="I1565" s="197"/>
      <c r="J1565" s="37"/>
      <c r="K1565" s="37"/>
      <c r="L1565" s="41"/>
      <c r="M1565" s="198"/>
      <c r="N1565" s="199"/>
      <c r="O1565" s="81"/>
      <c r="P1565" s="81"/>
      <c r="Q1565" s="81"/>
      <c r="R1565" s="81"/>
      <c r="S1565" s="81"/>
      <c r="T1565" s="82"/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T1565" s="14" t="s">
        <v>125</v>
      </c>
      <c r="AU1565" s="14" t="s">
        <v>72</v>
      </c>
    </row>
    <row r="1566" s="2" customFormat="1" ht="24.15" customHeight="1">
      <c r="A1566" s="35"/>
      <c r="B1566" s="36"/>
      <c r="C1566" s="182" t="s">
        <v>1430</v>
      </c>
      <c r="D1566" s="182" t="s">
        <v>118</v>
      </c>
      <c r="E1566" s="183" t="s">
        <v>2728</v>
      </c>
      <c r="F1566" s="184" t="s">
        <v>2729</v>
      </c>
      <c r="G1566" s="185" t="s">
        <v>128</v>
      </c>
      <c r="H1566" s="186">
        <v>50</v>
      </c>
      <c r="I1566" s="187"/>
      <c r="J1566" s="188">
        <f>ROUND(I1566*H1566,2)</f>
        <v>0</v>
      </c>
      <c r="K1566" s="184" t="s">
        <v>122</v>
      </c>
      <c r="L1566" s="41"/>
      <c r="M1566" s="189" t="s">
        <v>19</v>
      </c>
      <c r="N1566" s="190" t="s">
        <v>43</v>
      </c>
      <c r="O1566" s="81"/>
      <c r="P1566" s="191">
        <f>O1566*H1566</f>
        <v>0</v>
      </c>
      <c r="Q1566" s="191">
        <v>0</v>
      </c>
      <c r="R1566" s="191">
        <f>Q1566*H1566</f>
        <v>0</v>
      </c>
      <c r="S1566" s="191">
        <v>0</v>
      </c>
      <c r="T1566" s="192">
        <f>S1566*H1566</f>
        <v>0</v>
      </c>
      <c r="U1566" s="35"/>
      <c r="V1566" s="35"/>
      <c r="W1566" s="35"/>
      <c r="X1566" s="35"/>
      <c r="Y1566" s="35"/>
      <c r="Z1566" s="35"/>
      <c r="AA1566" s="35"/>
      <c r="AB1566" s="35"/>
      <c r="AC1566" s="35"/>
      <c r="AD1566" s="35"/>
      <c r="AE1566" s="35"/>
      <c r="AR1566" s="193" t="s">
        <v>123</v>
      </c>
      <c r="AT1566" s="193" t="s">
        <v>118</v>
      </c>
      <c r="AU1566" s="193" t="s">
        <v>72</v>
      </c>
      <c r="AY1566" s="14" t="s">
        <v>124</v>
      </c>
      <c r="BE1566" s="194">
        <f>IF(N1566="základní",J1566,0)</f>
        <v>0</v>
      </c>
      <c r="BF1566" s="194">
        <f>IF(N1566="snížená",J1566,0)</f>
        <v>0</v>
      </c>
      <c r="BG1566" s="194">
        <f>IF(N1566="zákl. přenesená",J1566,0)</f>
        <v>0</v>
      </c>
      <c r="BH1566" s="194">
        <f>IF(N1566="sníž. přenesená",J1566,0)</f>
        <v>0</v>
      </c>
      <c r="BI1566" s="194">
        <f>IF(N1566="nulová",J1566,0)</f>
        <v>0</v>
      </c>
      <c r="BJ1566" s="14" t="s">
        <v>79</v>
      </c>
      <c r="BK1566" s="194">
        <f>ROUND(I1566*H1566,2)</f>
        <v>0</v>
      </c>
      <c r="BL1566" s="14" t="s">
        <v>123</v>
      </c>
      <c r="BM1566" s="193" t="s">
        <v>2730</v>
      </c>
    </row>
    <row r="1567" s="2" customFormat="1">
      <c r="A1567" s="35"/>
      <c r="B1567" s="36"/>
      <c r="C1567" s="37"/>
      <c r="D1567" s="195" t="s">
        <v>125</v>
      </c>
      <c r="E1567" s="37"/>
      <c r="F1567" s="196" t="s">
        <v>2729</v>
      </c>
      <c r="G1567" s="37"/>
      <c r="H1567" s="37"/>
      <c r="I1567" s="197"/>
      <c r="J1567" s="37"/>
      <c r="K1567" s="37"/>
      <c r="L1567" s="41"/>
      <c r="M1567" s="198"/>
      <c r="N1567" s="199"/>
      <c r="O1567" s="81"/>
      <c r="P1567" s="81"/>
      <c r="Q1567" s="81"/>
      <c r="R1567" s="81"/>
      <c r="S1567" s="81"/>
      <c r="T1567" s="82"/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T1567" s="14" t="s">
        <v>125</v>
      </c>
      <c r="AU1567" s="14" t="s">
        <v>72</v>
      </c>
    </row>
    <row r="1568" s="2" customFormat="1" ht="24.15" customHeight="1">
      <c r="A1568" s="35"/>
      <c r="B1568" s="36"/>
      <c r="C1568" s="182" t="s">
        <v>2731</v>
      </c>
      <c r="D1568" s="182" t="s">
        <v>118</v>
      </c>
      <c r="E1568" s="183" t="s">
        <v>2732</v>
      </c>
      <c r="F1568" s="184" t="s">
        <v>2733</v>
      </c>
      <c r="G1568" s="185" t="s">
        <v>128</v>
      </c>
      <c r="H1568" s="186">
        <v>50</v>
      </c>
      <c r="I1568" s="187"/>
      <c r="J1568" s="188">
        <f>ROUND(I1568*H1568,2)</f>
        <v>0</v>
      </c>
      <c r="K1568" s="184" t="s">
        <v>122</v>
      </c>
      <c r="L1568" s="41"/>
      <c r="M1568" s="189" t="s">
        <v>19</v>
      </c>
      <c r="N1568" s="190" t="s">
        <v>43</v>
      </c>
      <c r="O1568" s="81"/>
      <c r="P1568" s="191">
        <f>O1568*H1568</f>
        <v>0</v>
      </c>
      <c r="Q1568" s="191">
        <v>0</v>
      </c>
      <c r="R1568" s="191">
        <f>Q1568*H1568</f>
        <v>0</v>
      </c>
      <c r="S1568" s="191">
        <v>0</v>
      </c>
      <c r="T1568" s="192">
        <f>S1568*H1568</f>
        <v>0</v>
      </c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R1568" s="193" t="s">
        <v>123</v>
      </c>
      <c r="AT1568" s="193" t="s">
        <v>118</v>
      </c>
      <c r="AU1568" s="193" t="s">
        <v>72</v>
      </c>
      <c r="AY1568" s="14" t="s">
        <v>124</v>
      </c>
      <c r="BE1568" s="194">
        <f>IF(N1568="základní",J1568,0)</f>
        <v>0</v>
      </c>
      <c r="BF1568" s="194">
        <f>IF(N1568="snížená",J1568,0)</f>
        <v>0</v>
      </c>
      <c r="BG1568" s="194">
        <f>IF(N1568="zákl. přenesená",J1568,0)</f>
        <v>0</v>
      </c>
      <c r="BH1568" s="194">
        <f>IF(N1568="sníž. přenesená",J1568,0)</f>
        <v>0</v>
      </c>
      <c r="BI1568" s="194">
        <f>IF(N1568="nulová",J1568,0)</f>
        <v>0</v>
      </c>
      <c r="BJ1568" s="14" t="s">
        <v>79</v>
      </c>
      <c r="BK1568" s="194">
        <f>ROUND(I1568*H1568,2)</f>
        <v>0</v>
      </c>
      <c r="BL1568" s="14" t="s">
        <v>123</v>
      </c>
      <c r="BM1568" s="193" t="s">
        <v>2734</v>
      </c>
    </row>
    <row r="1569" s="2" customFormat="1">
      <c r="A1569" s="35"/>
      <c r="B1569" s="36"/>
      <c r="C1569" s="37"/>
      <c r="D1569" s="195" t="s">
        <v>125</v>
      </c>
      <c r="E1569" s="37"/>
      <c r="F1569" s="196" t="s">
        <v>2733</v>
      </c>
      <c r="G1569" s="37"/>
      <c r="H1569" s="37"/>
      <c r="I1569" s="197"/>
      <c r="J1569" s="37"/>
      <c r="K1569" s="37"/>
      <c r="L1569" s="41"/>
      <c r="M1569" s="198"/>
      <c r="N1569" s="199"/>
      <c r="O1569" s="81"/>
      <c r="P1569" s="81"/>
      <c r="Q1569" s="81"/>
      <c r="R1569" s="81"/>
      <c r="S1569" s="81"/>
      <c r="T1569" s="82"/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T1569" s="14" t="s">
        <v>125</v>
      </c>
      <c r="AU1569" s="14" t="s">
        <v>72</v>
      </c>
    </row>
    <row r="1570" s="2" customFormat="1" ht="24.15" customHeight="1">
      <c r="A1570" s="35"/>
      <c r="B1570" s="36"/>
      <c r="C1570" s="182" t="s">
        <v>1434</v>
      </c>
      <c r="D1570" s="182" t="s">
        <v>118</v>
      </c>
      <c r="E1570" s="183" t="s">
        <v>2735</v>
      </c>
      <c r="F1570" s="184" t="s">
        <v>2736</v>
      </c>
      <c r="G1570" s="185" t="s">
        <v>128</v>
      </c>
      <c r="H1570" s="186">
        <v>50</v>
      </c>
      <c r="I1570" s="187"/>
      <c r="J1570" s="188">
        <f>ROUND(I1570*H1570,2)</f>
        <v>0</v>
      </c>
      <c r="K1570" s="184" t="s">
        <v>122</v>
      </c>
      <c r="L1570" s="41"/>
      <c r="M1570" s="189" t="s">
        <v>19</v>
      </c>
      <c r="N1570" s="190" t="s">
        <v>43</v>
      </c>
      <c r="O1570" s="81"/>
      <c r="P1570" s="191">
        <f>O1570*H1570</f>
        <v>0</v>
      </c>
      <c r="Q1570" s="191">
        <v>0</v>
      </c>
      <c r="R1570" s="191">
        <f>Q1570*H1570</f>
        <v>0</v>
      </c>
      <c r="S1570" s="191">
        <v>0</v>
      </c>
      <c r="T1570" s="192">
        <f>S1570*H1570</f>
        <v>0</v>
      </c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R1570" s="193" t="s">
        <v>123</v>
      </c>
      <c r="AT1570" s="193" t="s">
        <v>118</v>
      </c>
      <c r="AU1570" s="193" t="s">
        <v>72</v>
      </c>
      <c r="AY1570" s="14" t="s">
        <v>124</v>
      </c>
      <c r="BE1570" s="194">
        <f>IF(N1570="základní",J1570,0)</f>
        <v>0</v>
      </c>
      <c r="BF1570" s="194">
        <f>IF(N1570="snížená",J1570,0)</f>
        <v>0</v>
      </c>
      <c r="BG1570" s="194">
        <f>IF(N1570="zákl. přenesená",J1570,0)</f>
        <v>0</v>
      </c>
      <c r="BH1570" s="194">
        <f>IF(N1570="sníž. přenesená",J1570,0)</f>
        <v>0</v>
      </c>
      <c r="BI1570" s="194">
        <f>IF(N1570="nulová",J1570,0)</f>
        <v>0</v>
      </c>
      <c r="BJ1570" s="14" t="s">
        <v>79</v>
      </c>
      <c r="BK1570" s="194">
        <f>ROUND(I1570*H1570,2)</f>
        <v>0</v>
      </c>
      <c r="BL1570" s="14" t="s">
        <v>123</v>
      </c>
      <c r="BM1570" s="193" t="s">
        <v>2737</v>
      </c>
    </row>
    <row r="1571" s="2" customFormat="1">
      <c r="A1571" s="35"/>
      <c r="B1571" s="36"/>
      <c r="C1571" s="37"/>
      <c r="D1571" s="195" t="s">
        <v>125</v>
      </c>
      <c r="E1571" s="37"/>
      <c r="F1571" s="196" t="s">
        <v>2736</v>
      </c>
      <c r="G1571" s="37"/>
      <c r="H1571" s="37"/>
      <c r="I1571" s="197"/>
      <c r="J1571" s="37"/>
      <c r="K1571" s="37"/>
      <c r="L1571" s="41"/>
      <c r="M1571" s="198"/>
      <c r="N1571" s="199"/>
      <c r="O1571" s="81"/>
      <c r="P1571" s="81"/>
      <c r="Q1571" s="81"/>
      <c r="R1571" s="81"/>
      <c r="S1571" s="81"/>
      <c r="T1571" s="82"/>
      <c r="U1571" s="35"/>
      <c r="V1571" s="35"/>
      <c r="W1571" s="35"/>
      <c r="X1571" s="35"/>
      <c r="Y1571" s="35"/>
      <c r="Z1571" s="35"/>
      <c r="AA1571" s="35"/>
      <c r="AB1571" s="35"/>
      <c r="AC1571" s="35"/>
      <c r="AD1571" s="35"/>
      <c r="AE1571" s="35"/>
      <c r="AT1571" s="14" t="s">
        <v>125</v>
      </c>
      <c r="AU1571" s="14" t="s">
        <v>72</v>
      </c>
    </row>
    <row r="1572" s="2" customFormat="1" ht="24.15" customHeight="1">
      <c r="A1572" s="35"/>
      <c r="B1572" s="36"/>
      <c r="C1572" s="182" t="s">
        <v>2738</v>
      </c>
      <c r="D1572" s="182" t="s">
        <v>118</v>
      </c>
      <c r="E1572" s="183" t="s">
        <v>2739</v>
      </c>
      <c r="F1572" s="184" t="s">
        <v>2740</v>
      </c>
      <c r="G1572" s="185" t="s">
        <v>128</v>
      </c>
      <c r="H1572" s="186">
        <v>50</v>
      </c>
      <c r="I1572" s="187"/>
      <c r="J1572" s="188">
        <f>ROUND(I1572*H1572,2)</f>
        <v>0</v>
      </c>
      <c r="K1572" s="184" t="s">
        <v>122</v>
      </c>
      <c r="L1572" s="41"/>
      <c r="M1572" s="189" t="s">
        <v>19</v>
      </c>
      <c r="N1572" s="190" t="s">
        <v>43</v>
      </c>
      <c r="O1572" s="81"/>
      <c r="P1572" s="191">
        <f>O1572*H1572</f>
        <v>0</v>
      </c>
      <c r="Q1572" s="191">
        <v>0</v>
      </c>
      <c r="R1572" s="191">
        <f>Q1572*H1572</f>
        <v>0</v>
      </c>
      <c r="S1572" s="191">
        <v>0</v>
      </c>
      <c r="T1572" s="192">
        <f>S1572*H1572</f>
        <v>0</v>
      </c>
      <c r="U1572" s="35"/>
      <c r="V1572" s="35"/>
      <c r="W1572" s="35"/>
      <c r="X1572" s="35"/>
      <c r="Y1572" s="35"/>
      <c r="Z1572" s="35"/>
      <c r="AA1572" s="35"/>
      <c r="AB1572" s="35"/>
      <c r="AC1572" s="35"/>
      <c r="AD1572" s="35"/>
      <c r="AE1572" s="35"/>
      <c r="AR1572" s="193" t="s">
        <v>123</v>
      </c>
      <c r="AT1572" s="193" t="s">
        <v>118</v>
      </c>
      <c r="AU1572" s="193" t="s">
        <v>72</v>
      </c>
      <c r="AY1572" s="14" t="s">
        <v>124</v>
      </c>
      <c r="BE1572" s="194">
        <f>IF(N1572="základní",J1572,0)</f>
        <v>0</v>
      </c>
      <c r="BF1572" s="194">
        <f>IF(N1572="snížená",J1572,0)</f>
        <v>0</v>
      </c>
      <c r="BG1572" s="194">
        <f>IF(N1572="zákl. přenesená",J1572,0)</f>
        <v>0</v>
      </c>
      <c r="BH1572" s="194">
        <f>IF(N1572="sníž. přenesená",J1572,0)</f>
        <v>0</v>
      </c>
      <c r="BI1572" s="194">
        <f>IF(N1572="nulová",J1572,0)</f>
        <v>0</v>
      </c>
      <c r="BJ1572" s="14" t="s">
        <v>79</v>
      </c>
      <c r="BK1572" s="194">
        <f>ROUND(I1572*H1572,2)</f>
        <v>0</v>
      </c>
      <c r="BL1572" s="14" t="s">
        <v>123</v>
      </c>
      <c r="BM1572" s="193" t="s">
        <v>2741</v>
      </c>
    </row>
    <row r="1573" s="2" customFormat="1">
      <c r="A1573" s="35"/>
      <c r="B1573" s="36"/>
      <c r="C1573" s="37"/>
      <c r="D1573" s="195" t="s">
        <v>125</v>
      </c>
      <c r="E1573" s="37"/>
      <c r="F1573" s="196" t="s">
        <v>2740</v>
      </c>
      <c r="G1573" s="37"/>
      <c r="H1573" s="37"/>
      <c r="I1573" s="197"/>
      <c r="J1573" s="37"/>
      <c r="K1573" s="37"/>
      <c r="L1573" s="41"/>
      <c r="M1573" s="198"/>
      <c r="N1573" s="199"/>
      <c r="O1573" s="81"/>
      <c r="P1573" s="81"/>
      <c r="Q1573" s="81"/>
      <c r="R1573" s="81"/>
      <c r="S1573" s="81"/>
      <c r="T1573" s="82"/>
      <c r="U1573" s="35"/>
      <c r="V1573" s="35"/>
      <c r="W1573" s="35"/>
      <c r="X1573" s="35"/>
      <c r="Y1573" s="35"/>
      <c r="Z1573" s="35"/>
      <c r="AA1573" s="35"/>
      <c r="AB1573" s="35"/>
      <c r="AC1573" s="35"/>
      <c r="AD1573" s="35"/>
      <c r="AE1573" s="35"/>
      <c r="AT1573" s="14" t="s">
        <v>125</v>
      </c>
      <c r="AU1573" s="14" t="s">
        <v>72</v>
      </c>
    </row>
    <row r="1574" s="2" customFormat="1" ht="24.15" customHeight="1">
      <c r="A1574" s="35"/>
      <c r="B1574" s="36"/>
      <c r="C1574" s="182" t="s">
        <v>1437</v>
      </c>
      <c r="D1574" s="182" t="s">
        <v>118</v>
      </c>
      <c r="E1574" s="183" t="s">
        <v>2742</v>
      </c>
      <c r="F1574" s="184" t="s">
        <v>2743</v>
      </c>
      <c r="G1574" s="185" t="s">
        <v>128</v>
      </c>
      <c r="H1574" s="186">
        <v>50</v>
      </c>
      <c r="I1574" s="187"/>
      <c r="J1574" s="188">
        <f>ROUND(I1574*H1574,2)</f>
        <v>0</v>
      </c>
      <c r="K1574" s="184" t="s">
        <v>122</v>
      </c>
      <c r="L1574" s="41"/>
      <c r="M1574" s="189" t="s">
        <v>19</v>
      </c>
      <c r="N1574" s="190" t="s">
        <v>43</v>
      </c>
      <c r="O1574" s="81"/>
      <c r="P1574" s="191">
        <f>O1574*H1574</f>
        <v>0</v>
      </c>
      <c r="Q1574" s="191">
        <v>0</v>
      </c>
      <c r="R1574" s="191">
        <f>Q1574*H1574</f>
        <v>0</v>
      </c>
      <c r="S1574" s="191">
        <v>0</v>
      </c>
      <c r="T1574" s="192">
        <f>S1574*H1574</f>
        <v>0</v>
      </c>
      <c r="U1574" s="35"/>
      <c r="V1574" s="35"/>
      <c r="W1574" s="35"/>
      <c r="X1574" s="35"/>
      <c r="Y1574" s="35"/>
      <c r="Z1574" s="35"/>
      <c r="AA1574" s="35"/>
      <c r="AB1574" s="35"/>
      <c r="AC1574" s="35"/>
      <c r="AD1574" s="35"/>
      <c r="AE1574" s="35"/>
      <c r="AR1574" s="193" t="s">
        <v>123</v>
      </c>
      <c r="AT1574" s="193" t="s">
        <v>118</v>
      </c>
      <c r="AU1574" s="193" t="s">
        <v>72</v>
      </c>
      <c r="AY1574" s="14" t="s">
        <v>124</v>
      </c>
      <c r="BE1574" s="194">
        <f>IF(N1574="základní",J1574,0)</f>
        <v>0</v>
      </c>
      <c r="BF1574" s="194">
        <f>IF(N1574="snížená",J1574,0)</f>
        <v>0</v>
      </c>
      <c r="BG1574" s="194">
        <f>IF(N1574="zákl. přenesená",J1574,0)</f>
        <v>0</v>
      </c>
      <c r="BH1574" s="194">
        <f>IF(N1574="sníž. přenesená",J1574,0)</f>
        <v>0</v>
      </c>
      <c r="BI1574" s="194">
        <f>IF(N1574="nulová",J1574,0)</f>
        <v>0</v>
      </c>
      <c r="BJ1574" s="14" t="s">
        <v>79</v>
      </c>
      <c r="BK1574" s="194">
        <f>ROUND(I1574*H1574,2)</f>
        <v>0</v>
      </c>
      <c r="BL1574" s="14" t="s">
        <v>123</v>
      </c>
      <c r="BM1574" s="193" t="s">
        <v>2744</v>
      </c>
    </row>
    <row r="1575" s="2" customFormat="1">
      <c r="A1575" s="35"/>
      <c r="B1575" s="36"/>
      <c r="C1575" s="37"/>
      <c r="D1575" s="195" t="s">
        <v>125</v>
      </c>
      <c r="E1575" s="37"/>
      <c r="F1575" s="196" t="s">
        <v>2743</v>
      </c>
      <c r="G1575" s="37"/>
      <c r="H1575" s="37"/>
      <c r="I1575" s="197"/>
      <c r="J1575" s="37"/>
      <c r="K1575" s="37"/>
      <c r="L1575" s="41"/>
      <c r="M1575" s="198"/>
      <c r="N1575" s="199"/>
      <c r="O1575" s="81"/>
      <c r="P1575" s="81"/>
      <c r="Q1575" s="81"/>
      <c r="R1575" s="81"/>
      <c r="S1575" s="81"/>
      <c r="T1575" s="82"/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T1575" s="14" t="s">
        <v>125</v>
      </c>
      <c r="AU1575" s="14" t="s">
        <v>72</v>
      </c>
    </row>
    <row r="1576" s="2" customFormat="1" ht="24.15" customHeight="1">
      <c r="A1576" s="35"/>
      <c r="B1576" s="36"/>
      <c r="C1576" s="182" t="s">
        <v>2745</v>
      </c>
      <c r="D1576" s="182" t="s">
        <v>118</v>
      </c>
      <c r="E1576" s="183" t="s">
        <v>2746</v>
      </c>
      <c r="F1576" s="184" t="s">
        <v>2747</v>
      </c>
      <c r="G1576" s="185" t="s">
        <v>128</v>
      </c>
      <c r="H1576" s="186">
        <v>50</v>
      </c>
      <c r="I1576" s="187"/>
      <c r="J1576" s="188">
        <f>ROUND(I1576*H1576,2)</f>
        <v>0</v>
      </c>
      <c r="K1576" s="184" t="s">
        <v>122</v>
      </c>
      <c r="L1576" s="41"/>
      <c r="M1576" s="189" t="s">
        <v>19</v>
      </c>
      <c r="N1576" s="190" t="s">
        <v>43</v>
      </c>
      <c r="O1576" s="81"/>
      <c r="P1576" s="191">
        <f>O1576*H1576</f>
        <v>0</v>
      </c>
      <c r="Q1576" s="191">
        <v>0</v>
      </c>
      <c r="R1576" s="191">
        <f>Q1576*H1576</f>
        <v>0</v>
      </c>
      <c r="S1576" s="191">
        <v>0</v>
      </c>
      <c r="T1576" s="192">
        <f>S1576*H1576</f>
        <v>0</v>
      </c>
      <c r="U1576" s="35"/>
      <c r="V1576" s="35"/>
      <c r="W1576" s="35"/>
      <c r="X1576" s="35"/>
      <c r="Y1576" s="35"/>
      <c r="Z1576" s="35"/>
      <c r="AA1576" s="35"/>
      <c r="AB1576" s="35"/>
      <c r="AC1576" s="35"/>
      <c r="AD1576" s="35"/>
      <c r="AE1576" s="35"/>
      <c r="AR1576" s="193" t="s">
        <v>123</v>
      </c>
      <c r="AT1576" s="193" t="s">
        <v>118</v>
      </c>
      <c r="AU1576" s="193" t="s">
        <v>72</v>
      </c>
      <c r="AY1576" s="14" t="s">
        <v>124</v>
      </c>
      <c r="BE1576" s="194">
        <f>IF(N1576="základní",J1576,0)</f>
        <v>0</v>
      </c>
      <c r="BF1576" s="194">
        <f>IF(N1576="snížená",J1576,0)</f>
        <v>0</v>
      </c>
      <c r="BG1576" s="194">
        <f>IF(N1576="zákl. přenesená",J1576,0)</f>
        <v>0</v>
      </c>
      <c r="BH1576" s="194">
        <f>IF(N1576="sníž. přenesená",J1576,0)</f>
        <v>0</v>
      </c>
      <c r="BI1576" s="194">
        <f>IF(N1576="nulová",J1576,0)</f>
        <v>0</v>
      </c>
      <c r="BJ1576" s="14" t="s">
        <v>79</v>
      </c>
      <c r="BK1576" s="194">
        <f>ROUND(I1576*H1576,2)</f>
        <v>0</v>
      </c>
      <c r="BL1576" s="14" t="s">
        <v>123</v>
      </c>
      <c r="BM1576" s="193" t="s">
        <v>2748</v>
      </c>
    </row>
    <row r="1577" s="2" customFormat="1">
      <c r="A1577" s="35"/>
      <c r="B1577" s="36"/>
      <c r="C1577" s="37"/>
      <c r="D1577" s="195" t="s">
        <v>125</v>
      </c>
      <c r="E1577" s="37"/>
      <c r="F1577" s="196" t="s">
        <v>2747</v>
      </c>
      <c r="G1577" s="37"/>
      <c r="H1577" s="37"/>
      <c r="I1577" s="197"/>
      <c r="J1577" s="37"/>
      <c r="K1577" s="37"/>
      <c r="L1577" s="41"/>
      <c r="M1577" s="198"/>
      <c r="N1577" s="199"/>
      <c r="O1577" s="81"/>
      <c r="P1577" s="81"/>
      <c r="Q1577" s="81"/>
      <c r="R1577" s="81"/>
      <c r="S1577" s="81"/>
      <c r="T1577" s="82"/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T1577" s="14" t="s">
        <v>125</v>
      </c>
      <c r="AU1577" s="14" t="s">
        <v>72</v>
      </c>
    </row>
    <row r="1578" s="2" customFormat="1" ht="24.15" customHeight="1">
      <c r="A1578" s="35"/>
      <c r="B1578" s="36"/>
      <c r="C1578" s="182" t="s">
        <v>1441</v>
      </c>
      <c r="D1578" s="182" t="s">
        <v>118</v>
      </c>
      <c r="E1578" s="183" t="s">
        <v>2749</v>
      </c>
      <c r="F1578" s="184" t="s">
        <v>2750</v>
      </c>
      <c r="G1578" s="185" t="s">
        <v>128</v>
      </c>
      <c r="H1578" s="186">
        <v>50</v>
      </c>
      <c r="I1578" s="187"/>
      <c r="J1578" s="188">
        <f>ROUND(I1578*H1578,2)</f>
        <v>0</v>
      </c>
      <c r="K1578" s="184" t="s">
        <v>122</v>
      </c>
      <c r="L1578" s="41"/>
      <c r="M1578" s="189" t="s">
        <v>19</v>
      </c>
      <c r="N1578" s="190" t="s">
        <v>43</v>
      </c>
      <c r="O1578" s="81"/>
      <c r="P1578" s="191">
        <f>O1578*H1578</f>
        <v>0</v>
      </c>
      <c r="Q1578" s="191">
        <v>0</v>
      </c>
      <c r="R1578" s="191">
        <f>Q1578*H1578</f>
        <v>0</v>
      </c>
      <c r="S1578" s="191">
        <v>0</v>
      </c>
      <c r="T1578" s="192">
        <f>S1578*H1578</f>
        <v>0</v>
      </c>
      <c r="U1578" s="35"/>
      <c r="V1578" s="35"/>
      <c r="W1578" s="35"/>
      <c r="X1578" s="35"/>
      <c r="Y1578" s="35"/>
      <c r="Z1578" s="35"/>
      <c r="AA1578" s="35"/>
      <c r="AB1578" s="35"/>
      <c r="AC1578" s="35"/>
      <c r="AD1578" s="35"/>
      <c r="AE1578" s="35"/>
      <c r="AR1578" s="193" t="s">
        <v>123</v>
      </c>
      <c r="AT1578" s="193" t="s">
        <v>118</v>
      </c>
      <c r="AU1578" s="193" t="s">
        <v>72</v>
      </c>
      <c r="AY1578" s="14" t="s">
        <v>124</v>
      </c>
      <c r="BE1578" s="194">
        <f>IF(N1578="základní",J1578,0)</f>
        <v>0</v>
      </c>
      <c r="BF1578" s="194">
        <f>IF(N1578="snížená",J1578,0)</f>
        <v>0</v>
      </c>
      <c r="BG1578" s="194">
        <f>IF(N1578="zákl. přenesená",J1578,0)</f>
        <v>0</v>
      </c>
      <c r="BH1578" s="194">
        <f>IF(N1578="sníž. přenesená",J1578,0)</f>
        <v>0</v>
      </c>
      <c r="BI1578" s="194">
        <f>IF(N1578="nulová",J1578,0)</f>
        <v>0</v>
      </c>
      <c r="BJ1578" s="14" t="s">
        <v>79</v>
      </c>
      <c r="BK1578" s="194">
        <f>ROUND(I1578*H1578,2)</f>
        <v>0</v>
      </c>
      <c r="BL1578" s="14" t="s">
        <v>123</v>
      </c>
      <c r="BM1578" s="193" t="s">
        <v>2751</v>
      </c>
    </row>
    <row r="1579" s="2" customFormat="1">
      <c r="A1579" s="35"/>
      <c r="B1579" s="36"/>
      <c r="C1579" s="37"/>
      <c r="D1579" s="195" t="s">
        <v>125</v>
      </c>
      <c r="E1579" s="37"/>
      <c r="F1579" s="196" t="s">
        <v>2750</v>
      </c>
      <c r="G1579" s="37"/>
      <c r="H1579" s="37"/>
      <c r="I1579" s="197"/>
      <c r="J1579" s="37"/>
      <c r="K1579" s="37"/>
      <c r="L1579" s="41"/>
      <c r="M1579" s="198"/>
      <c r="N1579" s="199"/>
      <c r="O1579" s="81"/>
      <c r="P1579" s="81"/>
      <c r="Q1579" s="81"/>
      <c r="R1579" s="81"/>
      <c r="S1579" s="81"/>
      <c r="T1579" s="82"/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T1579" s="14" t="s">
        <v>125</v>
      </c>
      <c r="AU1579" s="14" t="s">
        <v>72</v>
      </c>
    </row>
    <row r="1580" s="2" customFormat="1" ht="24.15" customHeight="1">
      <c r="A1580" s="35"/>
      <c r="B1580" s="36"/>
      <c r="C1580" s="182" t="s">
        <v>2752</v>
      </c>
      <c r="D1580" s="182" t="s">
        <v>118</v>
      </c>
      <c r="E1580" s="183" t="s">
        <v>2753</v>
      </c>
      <c r="F1580" s="184" t="s">
        <v>2754</v>
      </c>
      <c r="G1580" s="185" t="s">
        <v>128</v>
      </c>
      <c r="H1580" s="186">
        <v>50</v>
      </c>
      <c r="I1580" s="187"/>
      <c r="J1580" s="188">
        <f>ROUND(I1580*H1580,2)</f>
        <v>0</v>
      </c>
      <c r="K1580" s="184" t="s">
        <v>122</v>
      </c>
      <c r="L1580" s="41"/>
      <c r="M1580" s="189" t="s">
        <v>19</v>
      </c>
      <c r="N1580" s="190" t="s">
        <v>43</v>
      </c>
      <c r="O1580" s="81"/>
      <c r="P1580" s="191">
        <f>O1580*H1580</f>
        <v>0</v>
      </c>
      <c r="Q1580" s="191">
        <v>0</v>
      </c>
      <c r="R1580" s="191">
        <f>Q1580*H1580</f>
        <v>0</v>
      </c>
      <c r="S1580" s="191">
        <v>0</v>
      </c>
      <c r="T1580" s="192">
        <f>S1580*H1580</f>
        <v>0</v>
      </c>
      <c r="U1580" s="35"/>
      <c r="V1580" s="35"/>
      <c r="W1580" s="35"/>
      <c r="X1580" s="35"/>
      <c r="Y1580" s="35"/>
      <c r="Z1580" s="35"/>
      <c r="AA1580" s="35"/>
      <c r="AB1580" s="35"/>
      <c r="AC1580" s="35"/>
      <c r="AD1580" s="35"/>
      <c r="AE1580" s="35"/>
      <c r="AR1580" s="193" t="s">
        <v>123</v>
      </c>
      <c r="AT1580" s="193" t="s">
        <v>118</v>
      </c>
      <c r="AU1580" s="193" t="s">
        <v>72</v>
      </c>
      <c r="AY1580" s="14" t="s">
        <v>124</v>
      </c>
      <c r="BE1580" s="194">
        <f>IF(N1580="základní",J1580,0)</f>
        <v>0</v>
      </c>
      <c r="BF1580" s="194">
        <f>IF(N1580="snížená",J1580,0)</f>
        <v>0</v>
      </c>
      <c r="BG1580" s="194">
        <f>IF(N1580="zákl. přenesená",J1580,0)</f>
        <v>0</v>
      </c>
      <c r="BH1580" s="194">
        <f>IF(N1580="sníž. přenesená",J1580,0)</f>
        <v>0</v>
      </c>
      <c r="BI1580" s="194">
        <f>IF(N1580="nulová",J1580,0)</f>
        <v>0</v>
      </c>
      <c r="BJ1580" s="14" t="s">
        <v>79</v>
      </c>
      <c r="BK1580" s="194">
        <f>ROUND(I1580*H1580,2)</f>
        <v>0</v>
      </c>
      <c r="BL1580" s="14" t="s">
        <v>123</v>
      </c>
      <c r="BM1580" s="193" t="s">
        <v>2755</v>
      </c>
    </row>
    <row r="1581" s="2" customFormat="1">
      <c r="A1581" s="35"/>
      <c r="B1581" s="36"/>
      <c r="C1581" s="37"/>
      <c r="D1581" s="195" t="s">
        <v>125</v>
      </c>
      <c r="E1581" s="37"/>
      <c r="F1581" s="196" t="s">
        <v>2754</v>
      </c>
      <c r="G1581" s="37"/>
      <c r="H1581" s="37"/>
      <c r="I1581" s="197"/>
      <c r="J1581" s="37"/>
      <c r="K1581" s="37"/>
      <c r="L1581" s="41"/>
      <c r="M1581" s="198"/>
      <c r="N1581" s="199"/>
      <c r="O1581" s="81"/>
      <c r="P1581" s="81"/>
      <c r="Q1581" s="81"/>
      <c r="R1581" s="81"/>
      <c r="S1581" s="81"/>
      <c r="T1581" s="82"/>
      <c r="U1581" s="35"/>
      <c r="V1581" s="35"/>
      <c r="W1581" s="35"/>
      <c r="X1581" s="35"/>
      <c r="Y1581" s="35"/>
      <c r="Z1581" s="35"/>
      <c r="AA1581" s="35"/>
      <c r="AB1581" s="35"/>
      <c r="AC1581" s="35"/>
      <c r="AD1581" s="35"/>
      <c r="AE1581" s="35"/>
      <c r="AT1581" s="14" t="s">
        <v>125</v>
      </c>
      <c r="AU1581" s="14" t="s">
        <v>72</v>
      </c>
    </row>
    <row r="1582" s="2" customFormat="1" ht="24.15" customHeight="1">
      <c r="A1582" s="35"/>
      <c r="B1582" s="36"/>
      <c r="C1582" s="182" t="s">
        <v>1444</v>
      </c>
      <c r="D1582" s="182" t="s">
        <v>118</v>
      </c>
      <c r="E1582" s="183" t="s">
        <v>2756</v>
      </c>
      <c r="F1582" s="184" t="s">
        <v>2757</v>
      </c>
      <c r="G1582" s="185" t="s">
        <v>128</v>
      </c>
      <c r="H1582" s="186">
        <v>50</v>
      </c>
      <c r="I1582" s="187"/>
      <c r="J1582" s="188">
        <f>ROUND(I1582*H1582,2)</f>
        <v>0</v>
      </c>
      <c r="K1582" s="184" t="s">
        <v>122</v>
      </c>
      <c r="L1582" s="41"/>
      <c r="M1582" s="189" t="s">
        <v>19</v>
      </c>
      <c r="N1582" s="190" t="s">
        <v>43</v>
      </c>
      <c r="O1582" s="81"/>
      <c r="P1582" s="191">
        <f>O1582*H1582</f>
        <v>0</v>
      </c>
      <c r="Q1582" s="191">
        <v>0</v>
      </c>
      <c r="R1582" s="191">
        <f>Q1582*H1582</f>
        <v>0</v>
      </c>
      <c r="S1582" s="191">
        <v>0</v>
      </c>
      <c r="T1582" s="192">
        <f>S1582*H1582</f>
        <v>0</v>
      </c>
      <c r="U1582" s="35"/>
      <c r="V1582" s="35"/>
      <c r="W1582" s="35"/>
      <c r="X1582" s="35"/>
      <c r="Y1582" s="35"/>
      <c r="Z1582" s="35"/>
      <c r="AA1582" s="35"/>
      <c r="AB1582" s="35"/>
      <c r="AC1582" s="35"/>
      <c r="AD1582" s="35"/>
      <c r="AE1582" s="35"/>
      <c r="AR1582" s="193" t="s">
        <v>123</v>
      </c>
      <c r="AT1582" s="193" t="s">
        <v>118</v>
      </c>
      <c r="AU1582" s="193" t="s">
        <v>72</v>
      </c>
      <c r="AY1582" s="14" t="s">
        <v>124</v>
      </c>
      <c r="BE1582" s="194">
        <f>IF(N1582="základní",J1582,0)</f>
        <v>0</v>
      </c>
      <c r="BF1582" s="194">
        <f>IF(N1582="snížená",J1582,0)</f>
        <v>0</v>
      </c>
      <c r="BG1582" s="194">
        <f>IF(N1582="zákl. přenesená",J1582,0)</f>
        <v>0</v>
      </c>
      <c r="BH1582" s="194">
        <f>IF(N1582="sníž. přenesená",J1582,0)</f>
        <v>0</v>
      </c>
      <c r="BI1582" s="194">
        <f>IF(N1582="nulová",J1582,0)</f>
        <v>0</v>
      </c>
      <c r="BJ1582" s="14" t="s">
        <v>79</v>
      </c>
      <c r="BK1582" s="194">
        <f>ROUND(I1582*H1582,2)</f>
        <v>0</v>
      </c>
      <c r="BL1582" s="14" t="s">
        <v>123</v>
      </c>
      <c r="BM1582" s="193" t="s">
        <v>2758</v>
      </c>
    </row>
    <row r="1583" s="2" customFormat="1">
      <c r="A1583" s="35"/>
      <c r="B1583" s="36"/>
      <c r="C1583" s="37"/>
      <c r="D1583" s="195" t="s">
        <v>125</v>
      </c>
      <c r="E1583" s="37"/>
      <c r="F1583" s="196" t="s">
        <v>2757</v>
      </c>
      <c r="G1583" s="37"/>
      <c r="H1583" s="37"/>
      <c r="I1583" s="197"/>
      <c r="J1583" s="37"/>
      <c r="K1583" s="37"/>
      <c r="L1583" s="41"/>
      <c r="M1583" s="198"/>
      <c r="N1583" s="199"/>
      <c r="O1583" s="81"/>
      <c r="P1583" s="81"/>
      <c r="Q1583" s="81"/>
      <c r="R1583" s="81"/>
      <c r="S1583" s="81"/>
      <c r="T1583" s="82"/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T1583" s="14" t="s">
        <v>125</v>
      </c>
      <c r="AU1583" s="14" t="s">
        <v>72</v>
      </c>
    </row>
    <row r="1584" s="2" customFormat="1" ht="24.15" customHeight="1">
      <c r="A1584" s="35"/>
      <c r="B1584" s="36"/>
      <c r="C1584" s="182" t="s">
        <v>2759</v>
      </c>
      <c r="D1584" s="182" t="s">
        <v>118</v>
      </c>
      <c r="E1584" s="183" t="s">
        <v>2760</v>
      </c>
      <c r="F1584" s="184" t="s">
        <v>2761</v>
      </c>
      <c r="G1584" s="185" t="s">
        <v>128</v>
      </c>
      <c r="H1584" s="186">
        <v>50</v>
      </c>
      <c r="I1584" s="187"/>
      <c r="J1584" s="188">
        <f>ROUND(I1584*H1584,2)</f>
        <v>0</v>
      </c>
      <c r="K1584" s="184" t="s">
        <v>122</v>
      </c>
      <c r="L1584" s="41"/>
      <c r="M1584" s="189" t="s">
        <v>19</v>
      </c>
      <c r="N1584" s="190" t="s">
        <v>43</v>
      </c>
      <c r="O1584" s="81"/>
      <c r="P1584" s="191">
        <f>O1584*H1584</f>
        <v>0</v>
      </c>
      <c r="Q1584" s="191">
        <v>0</v>
      </c>
      <c r="R1584" s="191">
        <f>Q1584*H1584</f>
        <v>0</v>
      </c>
      <c r="S1584" s="191">
        <v>0</v>
      </c>
      <c r="T1584" s="192">
        <f>S1584*H1584</f>
        <v>0</v>
      </c>
      <c r="U1584" s="35"/>
      <c r="V1584" s="35"/>
      <c r="W1584" s="35"/>
      <c r="X1584" s="35"/>
      <c r="Y1584" s="35"/>
      <c r="Z1584" s="35"/>
      <c r="AA1584" s="35"/>
      <c r="AB1584" s="35"/>
      <c r="AC1584" s="35"/>
      <c r="AD1584" s="35"/>
      <c r="AE1584" s="35"/>
      <c r="AR1584" s="193" t="s">
        <v>123</v>
      </c>
      <c r="AT1584" s="193" t="s">
        <v>118</v>
      </c>
      <c r="AU1584" s="193" t="s">
        <v>72</v>
      </c>
      <c r="AY1584" s="14" t="s">
        <v>124</v>
      </c>
      <c r="BE1584" s="194">
        <f>IF(N1584="základní",J1584,0)</f>
        <v>0</v>
      </c>
      <c r="BF1584" s="194">
        <f>IF(N1584="snížená",J1584,0)</f>
        <v>0</v>
      </c>
      <c r="BG1584" s="194">
        <f>IF(N1584="zákl. přenesená",J1584,0)</f>
        <v>0</v>
      </c>
      <c r="BH1584" s="194">
        <f>IF(N1584="sníž. přenesená",J1584,0)</f>
        <v>0</v>
      </c>
      <c r="BI1584" s="194">
        <f>IF(N1584="nulová",J1584,0)</f>
        <v>0</v>
      </c>
      <c r="BJ1584" s="14" t="s">
        <v>79</v>
      </c>
      <c r="BK1584" s="194">
        <f>ROUND(I1584*H1584,2)</f>
        <v>0</v>
      </c>
      <c r="BL1584" s="14" t="s">
        <v>123</v>
      </c>
      <c r="BM1584" s="193" t="s">
        <v>2762</v>
      </c>
    </row>
    <row r="1585" s="2" customFormat="1">
      <c r="A1585" s="35"/>
      <c r="B1585" s="36"/>
      <c r="C1585" s="37"/>
      <c r="D1585" s="195" t="s">
        <v>125</v>
      </c>
      <c r="E1585" s="37"/>
      <c r="F1585" s="196" t="s">
        <v>2761</v>
      </c>
      <c r="G1585" s="37"/>
      <c r="H1585" s="37"/>
      <c r="I1585" s="197"/>
      <c r="J1585" s="37"/>
      <c r="K1585" s="37"/>
      <c r="L1585" s="41"/>
      <c r="M1585" s="198"/>
      <c r="N1585" s="199"/>
      <c r="O1585" s="81"/>
      <c r="P1585" s="81"/>
      <c r="Q1585" s="81"/>
      <c r="R1585" s="81"/>
      <c r="S1585" s="81"/>
      <c r="T1585" s="82"/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T1585" s="14" t="s">
        <v>125</v>
      </c>
      <c r="AU1585" s="14" t="s">
        <v>72</v>
      </c>
    </row>
    <row r="1586" s="2" customFormat="1" ht="24.15" customHeight="1">
      <c r="A1586" s="35"/>
      <c r="B1586" s="36"/>
      <c r="C1586" s="182" t="s">
        <v>1448</v>
      </c>
      <c r="D1586" s="182" t="s">
        <v>118</v>
      </c>
      <c r="E1586" s="183" t="s">
        <v>2763</v>
      </c>
      <c r="F1586" s="184" t="s">
        <v>2764</v>
      </c>
      <c r="G1586" s="185" t="s">
        <v>128</v>
      </c>
      <c r="H1586" s="186">
        <v>50</v>
      </c>
      <c r="I1586" s="187"/>
      <c r="J1586" s="188">
        <f>ROUND(I1586*H1586,2)</f>
        <v>0</v>
      </c>
      <c r="K1586" s="184" t="s">
        <v>122</v>
      </c>
      <c r="L1586" s="41"/>
      <c r="M1586" s="189" t="s">
        <v>19</v>
      </c>
      <c r="N1586" s="190" t="s">
        <v>43</v>
      </c>
      <c r="O1586" s="81"/>
      <c r="P1586" s="191">
        <f>O1586*H1586</f>
        <v>0</v>
      </c>
      <c r="Q1586" s="191">
        <v>0</v>
      </c>
      <c r="R1586" s="191">
        <f>Q1586*H1586</f>
        <v>0</v>
      </c>
      <c r="S1586" s="191">
        <v>0</v>
      </c>
      <c r="T1586" s="192">
        <f>S1586*H1586</f>
        <v>0</v>
      </c>
      <c r="U1586" s="35"/>
      <c r="V1586" s="35"/>
      <c r="W1586" s="35"/>
      <c r="X1586" s="35"/>
      <c r="Y1586" s="35"/>
      <c r="Z1586" s="35"/>
      <c r="AA1586" s="35"/>
      <c r="AB1586" s="35"/>
      <c r="AC1586" s="35"/>
      <c r="AD1586" s="35"/>
      <c r="AE1586" s="35"/>
      <c r="AR1586" s="193" t="s">
        <v>123</v>
      </c>
      <c r="AT1586" s="193" t="s">
        <v>118</v>
      </c>
      <c r="AU1586" s="193" t="s">
        <v>72</v>
      </c>
      <c r="AY1586" s="14" t="s">
        <v>124</v>
      </c>
      <c r="BE1586" s="194">
        <f>IF(N1586="základní",J1586,0)</f>
        <v>0</v>
      </c>
      <c r="BF1586" s="194">
        <f>IF(N1586="snížená",J1586,0)</f>
        <v>0</v>
      </c>
      <c r="BG1586" s="194">
        <f>IF(N1586="zákl. přenesená",J1586,0)</f>
        <v>0</v>
      </c>
      <c r="BH1586" s="194">
        <f>IF(N1586="sníž. přenesená",J1586,0)</f>
        <v>0</v>
      </c>
      <c r="BI1586" s="194">
        <f>IF(N1586="nulová",J1586,0)</f>
        <v>0</v>
      </c>
      <c r="BJ1586" s="14" t="s">
        <v>79</v>
      </c>
      <c r="BK1586" s="194">
        <f>ROUND(I1586*H1586,2)</f>
        <v>0</v>
      </c>
      <c r="BL1586" s="14" t="s">
        <v>123</v>
      </c>
      <c r="BM1586" s="193" t="s">
        <v>2765</v>
      </c>
    </row>
    <row r="1587" s="2" customFormat="1">
      <c r="A1587" s="35"/>
      <c r="B1587" s="36"/>
      <c r="C1587" s="37"/>
      <c r="D1587" s="195" t="s">
        <v>125</v>
      </c>
      <c r="E1587" s="37"/>
      <c r="F1587" s="196" t="s">
        <v>2764</v>
      </c>
      <c r="G1587" s="37"/>
      <c r="H1587" s="37"/>
      <c r="I1587" s="197"/>
      <c r="J1587" s="37"/>
      <c r="K1587" s="37"/>
      <c r="L1587" s="41"/>
      <c r="M1587" s="198"/>
      <c r="N1587" s="199"/>
      <c r="O1587" s="81"/>
      <c r="P1587" s="81"/>
      <c r="Q1587" s="81"/>
      <c r="R1587" s="81"/>
      <c r="S1587" s="81"/>
      <c r="T1587" s="82"/>
      <c r="U1587" s="35"/>
      <c r="V1587" s="35"/>
      <c r="W1587" s="35"/>
      <c r="X1587" s="35"/>
      <c r="Y1587" s="35"/>
      <c r="Z1587" s="35"/>
      <c r="AA1587" s="35"/>
      <c r="AB1587" s="35"/>
      <c r="AC1587" s="35"/>
      <c r="AD1587" s="35"/>
      <c r="AE1587" s="35"/>
      <c r="AT1587" s="14" t="s">
        <v>125</v>
      </c>
      <c r="AU1587" s="14" t="s">
        <v>72</v>
      </c>
    </row>
    <row r="1588" s="2" customFormat="1" ht="24.15" customHeight="1">
      <c r="A1588" s="35"/>
      <c r="B1588" s="36"/>
      <c r="C1588" s="182" t="s">
        <v>2766</v>
      </c>
      <c r="D1588" s="182" t="s">
        <v>118</v>
      </c>
      <c r="E1588" s="183" t="s">
        <v>2767</v>
      </c>
      <c r="F1588" s="184" t="s">
        <v>2768</v>
      </c>
      <c r="G1588" s="185" t="s">
        <v>128</v>
      </c>
      <c r="H1588" s="186">
        <v>50</v>
      </c>
      <c r="I1588" s="187"/>
      <c r="J1588" s="188">
        <f>ROUND(I1588*H1588,2)</f>
        <v>0</v>
      </c>
      <c r="K1588" s="184" t="s">
        <v>122</v>
      </c>
      <c r="L1588" s="41"/>
      <c r="M1588" s="189" t="s">
        <v>19</v>
      </c>
      <c r="N1588" s="190" t="s">
        <v>43</v>
      </c>
      <c r="O1588" s="81"/>
      <c r="P1588" s="191">
        <f>O1588*H1588</f>
        <v>0</v>
      </c>
      <c r="Q1588" s="191">
        <v>0</v>
      </c>
      <c r="R1588" s="191">
        <f>Q1588*H1588</f>
        <v>0</v>
      </c>
      <c r="S1588" s="191">
        <v>0</v>
      </c>
      <c r="T1588" s="192">
        <f>S1588*H1588</f>
        <v>0</v>
      </c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R1588" s="193" t="s">
        <v>123</v>
      </c>
      <c r="AT1588" s="193" t="s">
        <v>118</v>
      </c>
      <c r="AU1588" s="193" t="s">
        <v>72</v>
      </c>
      <c r="AY1588" s="14" t="s">
        <v>124</v>
      </c>
      <c r="BE1588" s="194">
        <f>IF(N1588="základní",J1588,0)</f>
        <v>0</v>
      </c>
      <c r="BF1588" s="194">
        <f>IF(N1588="snížená",J1588,0)</f>
        <v>0</v>
      </c>
      <c r="BG1588" s="194">
        <f>IF(N1588="zákl. přenesená",J1588,0)</f>
        <v>0</v>
      </c>
      <c r="BH1588" s="194">
        <f>IF(N1588="sníž. přenesená",J1588,0)</f>
        <v>0</v>
      </c>
      <c r="BI1588" s="194">
        <f>IF(N1588="nulová",J1588,0)</f>
        <v>0</v>
      </c>
      <c r="BJ1588" s="14" t="s">
        <v>79</v>
      </c>
      <c r="BK1588" s="194">
        <f>ROUND(I1588*H1588,2)</f>
        <v>0</v>
      </c>
      <c r="BL1588" s="14" t="s">
        <v>123</v>
      </c>
      <c r="BM1588" s="193" t="s">
        <v>2769</v>
      </c>
    </row>
    <row r="1589" s="2" customFormat="1">
      <c r="A1589" s="35"/>
      <c r="B1589" s="36"/>
      <c r="C1589" s="37"/>
      <c r="D1589" s="195" t="s">
        <v>125</v>
      </c>
      <c r="E1589" s="37"/>
      <c r="F1589" s="196" t="s">
        <v>2768</v>
      </c>
      <c r="G1589" s="37"/>
      <c r="H1589" s="37"/>
      <c r="I1589" s="197"/>
      <c r="J1589" s="37"/>
      <c r="K1589" s="37"/>
      <c r="L1589" s="41"/>
      <c r="M1589" s="198"/>
      <c r="N1589" s="199"/>
      <c r="O1589" s="81"/>
      <c r="P1589" s="81"/>
      <c r="Q1589" s="81"/>
      <c r="R1589" s="81"/>
      <c r="S1589" s="81"/>
      <c r="T1589" s="82"/>
      <c r="U1589" s="35"/>
      <c r="V1589" s="35"/>
      <c r="W1589" s="35"/>
      <c r="X1589" s="35"/>
      <c r="Y1589" s="35"/>
      <c r="Z1589" s="35"/>
      <c r="AA1589" s="35"/>
      <c r="AB1589" s="35"/>
      <c r="AC1589" s="35"/>
      <c r="AD1589" s="35"/>
      <c r="AE1589" s="35"/>
      <c r="AT1589" s="14" t="s">
        <v>125</v>
      </c>
      <c r="AU1589" s="14" t="s">
        <v>72</v>
      </c>
    </row>
    <row r="1590" s="2" customFormat="1" ht="24.15" customHeight="1">
      <c r="A1590" s="35"/>
      <c r="B1590" s="36"/>
      <c r="C1590" s="182" t="s">
        <v>1451</v>
      </c>
      <c r="D1590" s="182" t="s">
        <v>118</v>
      </c>
      <c r="E1590" s="183" t="s">
        <v>2770</v>
      </c>
      <c r="F1590" s="184" t="s">
        <v>2771</v>
      </c>
      <c r="G1590" s="185" t="s">
        <v>128</v>
      </c>
      <c r="H1590" s="186">
        <v>50</v>
      </c>
      <c r="I1590" s="187"/>
      <c r="J1590" s="188">
        <f>ROUND(I1590*H1590,2)</f>
        <v>0</v>
      </c>
      <c r="K1590" s="184" t="s">
        <v>122</v>
      </c>
      <c r="L1590" s="41"/>
      <c r="M1590" s="189" t="s">
        <v>19</v>
      </c>
      <c r="N1590" s="190" t="s">
        <v>43</v>
      </c>
      <c r="O1590" s="81"/>
      <c r="P1590" s="191">
        <f>O1590*H1590</f>
        <v>0</v>
      </c>
      <c r="Q1590" s="191">
        <v>0</v>
      </c>
      <c r="R1590" s="191">
        <f>Q1590*H1590</f>
        <v>0</v>
      </c>
      <c r="S1590" s="191">
        <v>0</v>
      </c>
      <c r="T1590" s="192">
        <f>S1590*H1590</f>
        <v>0</v>
      </c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R1590" s="193" t="s">
        <v>123</v>
      </c>
      <c r="AT1590" s="193" t="s">
        <v>118</v>
      </c>
      <c r="AU1590" s="193" t="s">
        <v>72</v>
      </c>
      <c r="AY1590" s="14" t="s">
        <v>124</v>
      </c>
      <c r="BE1590" s="194">
        <f>IF(N1590="základní",J1590,0)</f>
        <v>0</v>
      </c>
      <c r="BF1590" s="194">
        <f>IF(N1590="snížená",J1590,0)</f>
        <v>0</v>
      </c>
      <c r="BG1590" s="194">
        <f>IF(N1590="zákl. přenesená",J1590,0)</f>
        <v>0</v>
      </c>
      <c r="BH1590" s="194">
        <f>IF(N1590="sníž. přenesená",J1590,0)</f>
        <v>0</v>
      </c>
      <c r="BI1590" s="194">
        <f>IF(N1590="nulová",J1590,0)</f>
        <v>0</v>
      </c>
      <c r="BJ1590" s="14" t="s">
        <v>79</v>
      </c>
      <c r="BK1590" s="194">
        <f>ROUND(I1590*H1590,2)</f>
        <v>0</v>
      </c>
      <c r="BL1590" s="14" t="s">
        <v>123</v>
      </c>
      <c r="BM1590" s="193" t="s">
        <v>2772</v>
      </c>
    </row>
    <row r="1591" s="2" customFormat="1">
      <c r="A1591" s="35"/>
      <c r="B1591" s="36"/>
      <c r="C1591" s="37"/>
      <c r="D1591" s="195" t="s">
        <v>125</v>
      </c>
      <c r="E1591" s="37"/>
      <c r="F1591" s="196" t="s">
        <v>2771</v>
      </c>
      <c r="G1591" s="37"/>
      <c r="H1591" s="37"/>
      <c r="I1591" s="197"/>
      <c r="J1591" s="37"/>
      <c r="K1591" s="37"/>
      <c r="L1591" s="41"/>
      <c r="M1591" s="198"/>
      <c r="N1591" s="199"/>
      <c r="O1591" s="81"/>
      <c r="P1591" s="81"/>
      <c r="Q1591" s="81"/>
      <c r="R1591" s="81"/>
      <c r="S1591" s="81"/>
      <c r="T1591" s="82"/>
      <c r="U1591" s="35"/>
      <c r="V1591" s="35"/>
      <c r="W1591" s="35"/>
      <c r="X1591" s="35"/>
      <c r="Y1591" s="35"/>
      <c r="Z1591" s="35"/>
      <c r="AA1591" s="35"/>
      <c r="AB1591" s="35"/>
      <c r="AC1591" s="35"/>
      <c r="AD1591" s="35"/>
      <c r="AE1591" s="35"/>
      <c r="AT1591" s="14" t="s">
        <v>125</v>
      </c>
      <c r="AU1591" s="14" t="s">
        <v>72</v>
      </c>
    </row>
    <row r="1592" s="2" customFormat="1" ht="24.15" customHeight="1">
      <c r="A1592" s="35"/>
      <c r="B1592" s="36"/>
      <c r="C1592" s="182" t="s">
        <v>2773</v>
      </c>
      <c r="D1592" s="182" t="s">
        <v>118</v>
      </c>
      <c r="E1592" s="183" t="s">
        <v>2774</v>
      </c>
      <c r="F1592" s="184" t="s">
        <v>2775</v>
      </c>
      <c r="G1592" s="185" t="s">
        <v>128</v>
      </c>
      <c r="H1592" s="186">
        <v>50</v>
      </c>
      <c r="I1592" s="187"/>
      <c r="J1592" s="188">
        <f>ROUND(I1592*H1592,2)</f>
        <v>0</v>
      </c>
      <c r="K1592" s="184" t="s">
        <v>122</v>
      </c>
      <c r="L1592" s="41"/>
      <c r="M1592" s="189" t="s">
        <v>19</v>
      </c>
      <c r="N1592" s="190" t="s">
        <v>43</v>
      </c>
      <c r="O1592" s="81"/>
      <c r="P1592" s="191">
        <f>O1592*H1592</f>
        <v>0</v>
      </c>
      <c r="Q1592" s="191">
        <v>0</v>
      </c>
      <c r="R1592" s="191">
        <f>Q1592*H1592</f>
        <v>0</v>
      </c>
      <c r="S1592" s="191">
        <v>0</v>
      </c>
      <c r="T1592" s="192">
        <f>S1592*H1592</f>
        <v>0</v>
      </c>
      <c r="U1592" s="35"/>
      <c r="V1592" s="35"/>
      <c r="W1592" s="35"/>
      <c r="X1592" s="35"/>
      <c r="Y1592" s="35"/>
      <c r="Z1592" s="35"/>
      <c r="AA1592" s="35"/>
      <c r="AB1592" s="35"/>
      <c r="AC1592" s="35"/>
      <c r="AD1592" s="35"/>
      <c r="AE1592" s="35"/>
      <c r="AR1592" s="193" t="s">
        <v>123</v>
      </c>
      <c r="AT1592" s="193" t="s">
        <v>118</v>
      </c>
      <c r="AU1592" s="193" t="s">
        <v>72</v>
      </c>
      <c r="AY1592" s="14" t="s">
        <v>124</v>
      </c>
      <c r="BE1592" s="194">
        <f>IF(N1592="základní",J1592,0)</f>
        <v>0</v>
      </c>
      <c r="BF1592" s="194">
        <f>IF(N1592="snížená",J1592,0)</f>
        <v>0</v>
      </c>
      <c r="BG1592" s="194">
        <f>IF(N1592="zákl. přenesená",J1592,0)</f>
        <v>0</v>
      </c>
      <c r="BH1592" s="194">
        <f>IF(N1592="sníž. přenesená",J1592,0)</f>
        <v>0</v>
      </c>
      <c r="BI1592" s="194">
        <f>IF(N1592="nulová",J1592,0)</f>
        <v>0</v>
      </c>
      <c r="BJ1592" s="14" t="s">
        <v>79</v>
      </c>
      <c r="BK1592" s="194">
        <f>ROUND(I1592*H1592,2)</f>
        <v>0</v>
      </c>
      <c r="BL1592" s="14" t="s">
        <v>123</v>
      </c>
      <c r="BM1592" s="193" t="s">
        <v>2776</v>
      </c>
    </row>
    <row r="1593" s="2" customFormat="1">
      <c r="A1593" s="35"/>
      <c r="B1593" s="36"/>
      <c r="C1593" s="37"/>
      <c r="D1593" s="195" t="s">
        <v>125</v>
      </c>
      <c r="E1593" s="37"/>
      <c r="F1593" s="196" t="s">
        <v>2775</v>
      </c>
      <c r="G1593" s="37"/>
      <c r="H1593" s="37"/>
      <c r="I1593" s="197"/>
      <c r="J1593" s="37"/>
      <c r="K1593" s="37"/>
      <c r="L1593" s="41"/>
      <c r="M1593" s="198"/>
      <c r="N1593" s="199"/>
      <c r="O1593" s="81"/>
      <c r="P1593" s="81"/>
      <c r="Q1593" s="81"/>
      <c r="R1593" s="81"/>
      <c r="S1593" s="81"/>
      <c r="T1593" s="82"/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T1593" s="14" t="s">
        <v>125</v>
      </c>
      <c r="AU1593" s="14" t="s">
        <v>72</v>
      </c>
    </row>
    <row r="1594" s="2" customFormat="1" ht="24.15" customHeight="1">
      <c r="A1594" s="35"/>
      <c r="B1594" s="36"/>
      <c r="C1594" s="182" t="s">
        <v>1455</v>
      </c>
      <c r="D1594" s="182" t="s">
        <v>118</v>
      </c>
      <c r="E1594" s="183" t="s">
        <v>2777</v>
      </c>
      <c r="F1594" s="184" t="s">
        <v>2778</v>
      </c>
      <c r="G1594" s="185" t="s">
        <v>128</v>
      </c>
      <c r="H1594" s="186">
        <v>50</v>
      </c>
      <c r="I1594" s="187"/>
      <c r="J1594" s="188">
        <f>ROUND(I1594*H1594,2)</f>
        <v>0</v>
      </c>
      <c r="K1594" s="184" t="s">
        <v>122</v>
      </c>
      <c r="L1594" s="41"/>
      <c r="M1594" s="189" t="s">
        <v>19</v>
      </c>
      <c r="N1594" s="190" t="s">
        <v>43</v>
      </c>
      <c r="O1594" s="81"/>
      <c r="P1594" s="191">
        <f>O1594*H1594</f>
        <v>0</v>
      </c>
      <c r="Q1594" s="191">
        <v>0</v>
      </c>
      <c r="R1594" s="191">
        <f>Q1594*H1594</f>
        <v>0</v>
      </c>
      <c r="S1594" s="191">
        <v>0</v>
      </c>
      <c r="T1594" s="192">
        <f>S1594*H1594</f>
        <v>0</v>
      </c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R1594" s="193" t="s">
        <v>123</v>
      </c>
      <c r="AT1594" s="193" t="s">
        <v>118</v>
      </c>
      <c r="AU1594" s="193" t="s">
        <v>72</v>
      </c>
      <c r="AY1594" s="14" t="s">
        <v>124</v>
      </c>
      <c r="BE1594" s="194">
        <f>IF(N1594="základní",J1594,0)</f>
        <v>0</v>
      </c>
      <c r="BF1594" s="194">
        <f>IF(N1594="snížená",J1594,0)</f>
        <v>0</v>
      </c>
      <c r="BG1594" s="194">
        <f>IF(N1594="zákl. přenesená",J1594,0)</f>
        <v>0</v>
      </c>
      <c r="BH1594" s="194">
        <f>IF(N1594="sníž. přenesená",J1594,0)</f>
        <v>0</v>
      </c>
      <c r="BI1594" s="194">
        <f>IF(N1594="nulová",J1594,0)</f>
        <v>0</v>
      </c>
      <c r="BJ1594" s="14" t="s">
        <v>79</v>
      </c>
      <c r="BK1594" s="194">
        <f>ROUND(I1594*H1594,2)</f>
        <v>0</v>
      </c>
      <c r="BL1594" s="14" t="s">
        <v>123</v>
      </c>
      <c r="BM1594" s="193" t="s">
        <v>2779</v>
      </c>
    </row>
    <row r="1595" s="2" customFormat="1">
      <c r="A1595" s="35"/>
      <c r="B1595" s="36"/>
      <c r="C1595" s="37"/>
      <c r="D1595" s="195" t="s">
        <v>125</v>
      </c>
      <c r="E1595" s="37"/>
      <c r="F1595" s="196" t="s">
        <v>2778</v>
      </c>
      <c r="G1595" s="37"/>
      <c r="H1595" s="37"/>
      <c r="I1595" s="197"/>
      <c r="J1595" s="37"/>
      <c r="K1595" s="37"/>
      <c r="L1595" s="41"/>
      <c r="M1595" s="198"/>
      <c r="N1595" s="199"/>
      <c r="O1595" s="81"/>
      <c r="P1595" s="81"/>
      <c r="Q1595" s="81"/>
      <c r="R1595" s="81"/>
      <c r="S1595" s="81"/>
      <c r="T1595" s="82"/>
      <c r="U1595" s="35"/>
      <c r="V1595" s="35"/>
      <c r="W1595" s="35"/>
      <c r="X1595" s="35"/>
      <c r="Y1595" s="35"/>
      <c r="Z1595" s="35"/>
      <c r="AA1595" s="35"/>
      <c r="AB1595" s="35"/>
      <c r="AC1595" s="35"/>
      <c r="AD1595" s="35"/>
      <c r="AE1595" s="35"/>
      <c r="AT1595" s="14" t="s">
        <v>125</v>
      </c>
      <c r="AU1595" s="14" t="s">
        <v>72</v>
      </c>
    </row>
    <row r="1596" s="2" customFormat="1" ht="24.15" customHeight="1">
      <c r="A1596" s="35"/>
      <c r="B1596" s="36"/>
      <c r="C1596" s="182" t="s">
        <v>2780</v>
      </c>
      <c r="D1596" s="182" t="s">
        <v>118</v>
      </c>
      <c r="E1596" s="183" t="s">
        <v>2781</v>
      </c>
      <c r="F1596" s="184" t="s">
        <v>2782</v>
      </c>
      <c r="G1596" s="185" t="s">
        <v>128</v>
      </c>
      <c r="H1596" s="186">
        <v>50</v>
      </c>
      <c r="I1596" s="187"/>
      <c r="J1596" s="188">
        <f>ROUND(I1596*H1596,2)</f>
        <v>0</v>
      </c>
      <c r="K1596" s="184" t="s">
        <v>122</v>
      </c>
      <c r="L1596" s="41"/>
      <c r="M1596" s="189" t="s">
        <v>19</v>
      </c>
      <c r="N1596" s="190" t="s">
        <v>43</v>
      </c>
      <c r="O1596" s="81"/>
      <c r="P1596" s="191">
        <f>O1596*H1596</f>
        <v>0</v>
      </c>
      <c r="Q1596" s="191">
        <v>0</v>
      </c>
      <c r="R1596" s="191">
        <f>Q1596*H1596</f>
        <v>0</v>
      </c>
      <c r="S1596" s="191">
        <v>0</v>
      </c>
      <c r="T1596" s="192">
        <f>S1596*H1596</f>
        <v>0</v>
      </c>
      <c r="U1596" s="35"/>
      <c r="V1596" s="35"/>
      <c r="W1596" s="35"/>
      <c r="X1596" s="35"/>
      <c r="Y1596" s="35"/>
      <c r="Z1596" s="35"/>
      <c r="AA1596" s="35"/>
      <c r="AB1596" s="35"/>
      <c r="AC1596" s="35"/>
      <c r="AD1596" s="35"/>
      <c r="AE1596" s="35"/>
      <c r="AR1596" s="193" t="s">
        <v>123</v>
      </c>
      <c r="AT1596" s="193" t="s">
        <v>118</v>
      </c>
      <c r="AU1596" s="193" t="s">
        <v>72</v>
      </c>
      <c r="AY1596" s="14" t="s">
        <v>124</v>
      </c>
      <c r="BE1596" s="194">
        <f>IF(N1596="základní",J1596,0)</f>
        <v>0</v>
      </c>
      <c r="BF1596" s="194">
        <f>IF(N1596="snížená",J1596,0)</f>
        <v>0</v>
      </c>
      <c r="BG1596" s="194">
        <f>IF(N1596="zákl. přenesená",J1596,0)</f>
        <v>0</v>
      </c>
      <c r="BH1596" s="194">
        <f>IF(N1596="sníž. přenesená",J1596,0)</f>
        <v>0</v>
      </c>
      <c r="BI1596" s="194">
        <f>IF(N1596="nulová",J1596,0)</f>
        <v>0</v>
      </c>
      <c r="BJ1596" s="14" t="s">
        <v>79</v>
      </c>
      <c r="BK1596" s="194">
        <f>ROUND(I1596*H1596,2)</f>
        <v>0</v>
      </c>
      <c r="BL1596" s="14" t="s">
        <v>123</v>
      </c>
      <c r="BM1596" s="193" t="s">
        <v>2783</v>
      </c>
    </row>
    <row r="1597" s="2" customFormat="1">
      <c r="A1597" s="35"/>
      <c r="B1597" s="36"/>
      <c r="C1597" s="37"/>
      <c r="D1597" s="195" t="s">
        <v>125</v>
      </c>
      <c r="E1597" s="37"/>
      <c r="F1597" s="196" t="s">
        <v>2782</v>
      </c>
      <c r="G1597" s="37"/>
      <c r="H1597" s="37"/>
      <c r="I1597" s="197"/>
      <c r="J1597" s="37"/>
      <c r="K1597" s="37"/>
      <c r="L1597" s="41"/>
      <c r="M1597" s="198"/>
      <c r="N1597" s="199"/>
      <c r="O1597" s="81"/>
      <c r="P1597" s="81"/>
      <c r="Q1597" s="81"/>
      <c r="R1597" s="81"/>
      <c r="S1597" s="81"/>
      <c r="T1597" s="82"/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T1597" s="14" t="s">
        <v>125</v>
      </c>
      <c r="AU1597" s="14" t="s">
        <v>72</v>
      </c>
    </row>
    <row r="1598" s="2" customFormat="1" ht="24.15" customHeight="1">
      <c r="A1598" s="35"/>
      <c r="B1598" s="36"/>
      <c r="C1598" s="182" t="s">
        <v>1458</v>
      </c>
      <c r="D1598" s="182" t="s">
        <v>118</v>
      </c>
      <c r="E1598" s="183" t="s">
        <v>2784</v>
      </c>
      <c r="F1598" s="184" t="s">
        <v>2785</v>
      </c>
      <c r="G1598" s="185" t="s">
        <v>128</v>
      </c>
      <c r="H1598" s="186">
        <v>50</v>
      </c>
      <c r="I1598" s="187"/>
      <c r="J1598" s="188">
        <f>ROUND(I1598*H1598,2)</f>
        <v>0</v>
      </c>
      <c r="K1598" s="184" t="s">
        <v>122</v>
      </c>
      <c r="L1598" s="41"/>
      <c r="M1598" s="189" t="s">
        <v>19</v>
      </c>
      <c r="N1598" s="190" t="s">
        <v>43</v>
      </c>
      <c r="O1598" s="81"/>
      <c r="P1598" s="191">
        <f>O1598*H1598</f>
        <v>0</v>
      </c>
      <c r="Q1598" s="191">
        <v>0</v>
      </c>
      <c r="R1598" s="191">
        <f>Q1598*H1598</f>
        <v>0</v>
      </c>
      <c r="S1598" s="191">
        <v>0</v>
      </c>
      <c r="T1598" s="192">
        <f>S1598*H1598</f>
        <v>0</v>
      </c>
      <c r="U1598" s="35"/>
      <c r="V1598" s="35"/>
      <c r="W1598" s="35"/>
      <c r="X1598" s="35"/>
      <c r="Y1598" s="35"/>
      <c r="Z1598" s="35"/>
      <c r="AA1598" s="35"/>
      <c r="AB1598" s="35"/>
      <c r="AC1598" s="35"/>
      <c r="AD1598" s="35"/>
      <c r="AE1598" s="35"/>
      <c r="AR1598" s="193" t="s">
        <v>123</v>
      </c>
      <c r="AT1598" s="193" t="s">
        <v>118</v>
      </c>
      <c r="AU1598" s="193" t="s">
        <v>72</v>
      </c>
      <c r="AY1598" s="14" t="s">
        <v>124</v>
      </c>
      <c r="BE1598" s="194">
        <f>IF(N1598="základní",J1598,0)</f>
        <v>0</v>
      </c>
      <c r="BF1598" s="194">
        <f>IF(N1598="snížená",J1598,0)</f>
        <v>0</v>
      </c>
      <c r="BG1598" s="194">
        <f>IF(N1598="zákl. přenesená",J1598,0)</f>
        <v>0</v>
      </c>
      <c r="BH1598" s="194">
        <f>IF(N1598="sníž. přenesená",J1598,0)</f>
        <v>0</v>
      </c>
      <c r="BI1598" s="194">
        <f>IF(N1598="nulová",J1598,0)</f>
        <v>0</v>
      </c>
      <c r="BJ1598" s="14" t="s">
        <v>79</v>
      </c>
      <c r="BK1598" s="194">
        <f>ROUND(I1598*H1598,2)</f>
        <v>0</v>
      </c>
      <c r="BL1598" s="14" t="s">
        <v>123</v>
      </c>
      <c r="BM1598" s="193" t="s">
        <v>2786</v>
      </c>
    </row>
    <row r="1599" s="2" customFormat="1">
      <c r="A1599" s="35"/>
      <c r="B1599" s="36"/>
      <c r="C1599" s="37"/>
      <c r="D1599" s="195" t="s">
        <v>125</v>
      </c>
      <c r="E1599" s="37"/>
      <c r="F1599" s="196" t="s">
        <v>2785</v>
      </c>
      <c r="G1599" s="37"/>
      <c r="H1599" s="37"/>
      <c r="I1599" s="197"/>
      <c r="J1599" s="37"/>
      <c r="K1599" s="37"/>
      <c r="L1599" s="41"/>
      <c r="M1599" s="198"/>
      <c r="N1599" s="199"/>
      <c r="O1599" s="81"/>
      <c r="P1599" s="81"/>
      <c r="Q1599" s="81"/>
      <c r="R1599" s="81"/>
      <c r="S1599" s="81"/>
      <c r="T1599" s="82"/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T1599" s="14" t="s">
        <v>125</v>
      </c>
      <c r="AU1599" s="14" t="s">
        <v>72</v>
      </c>
    </row>
    <row r="1600" s="2" customFormat="1" ht="24.15" customHeight="1">
      <c r="A1600" s="35"/>
      <c r="B1600" s="36"/>
      <c r="C1600" s="182" t="s">
        <v>2787</v>
      </c>
      <c r="D1600" s="182" t="s">
        <v>118</v>
      </c>
      <c r="E1600" s="183" t="s">
        <v>2788</v>
      </c>
      <c r="F1600" s="184" t="s">
        <v>2789</v>
      </c>
      <c r="G1600" s="185" t="s">
        <v>128</v>
      </c>
      <c r="H1600" s="186">
        <v>50</v>
      </c>
      <c r="I1600" s="187"/>
      <c r="J1600" s="188">
        <f>ROUND(I1600*H1600,2)</f>
        <v>0</v>
      </c>
      <c r="K1600" s="184" t="s">
        <v>122</v>
      </c>
      <c r="L1600" s="41"/>
      <c r="M1600" s="189" t="s">
        <v>19</v>
      </c>
      <c r="N1600" s="190" t="s">
        <v>43</v>
      </c>
      <c r="O1600" s="81"/>
      <c r="P1600" s="191">
        <f>O1600*H1600</f>
        <v>0</v>
      </c>
      <c r="Q1600" s="191">
        <v>0</v>
      </c>
      <c r="R1600" s="191">
        <f>Q1600*H1600</f>
        <v>0</v>
      </c>
      <c r="S1600" s="191">
        <v>0</v>
      </c>
      <c r="T1600" s="192">
        <f>S1600*H1600</f>
        <v>0</v>
      </c>
      <c r="U1600" s="35"/>
      <c r="V1600" s="35"/>
      <c r="W1600" s="35"/>
      <c r="X1600" s="35"/>
      <c r="Y1600" s="35"/>
      <c r="Z1600" s="35"/>
      <c r="AA1600" s="35"/>
      <c r="AB1600" s="35"/>
      <c r="AC1600" s="35"/>
      <c r="AD1600" s="35"/>
      <c r="AE1600" s="35"/>
      <c r="AR1600" s="193" t="s">
        <v>123</v>
      </c>
      <c r="AT1600" s="193" t="s">
        <v>118</v>
      </c>
      <c r="AU1600" s="193" t="s">
        <v>72</v>
      </c>
      <c r="AY1600" s="14" t="s">
        <v>124</v>
      </c>
      <c r="BE1600" s="194">
        <f>IF(N1600="základní",J1600,0)</f>
        <v>0</v>
      </c>
      <c r="BF1600" s="194">
        <f>IF(N1600="snížená",J1600,0)</f>
        <v>0</v>
      </c>
      <c r="BG1600" s="194">
        <f>IF(N1600="zákl. přenesená",J1600,0)</f>
        <v>0</v>
      </c>
      <c r="BH1600" s="194">
        <f>IF(N1600="sníž. přenesená",J1600,0)</f>
        <v>0</v>
      </c>
      <c r="BI1600" s="194">
        <f>IF(N1600="nulová",J1600,0)</f>
        <v>0</v>
      </c>
      <c r="BJ1600" s="14" t="s">
        <v>79</v>
      </c>
      <c r="BK1600" s="194">
        <f>ROUND(I1600*H1600,2)</f>
        <v>0</v>
      </c>
      <c r="BL1600" s="14" t="s">
        <v>123</v>
      </c>
      <c r="BM1600" s="193" t="s">
        <v>2790</v>
      </c>
    </row>
    <row r="1601" s="2" customFormat="1">
      <c r="A1601" s="35"/>
      <c r="B1601" s="36"/>
      <c r="C1601" s="37"/>
      <c r="D1601" s="195" t="s">
        <v>125</v>
      </c>
      <c r="E1601" s="37"/>
      <c r="F1601" s="196" t="s">
        <v>2789</v>
      </c>
      <c r="G1601" s="37"/>
      <c r="H1601" s="37"/>
      <c r="I1601" s="197"/>
      <c r="J1601" s="37"/>
      <c r="K1601" s="37"/>
      <c r="L1601" s="41"/>
      <c r="M1601" s="198"/>
      <c r="N1601" s="199"/>
      <c r="O1601" s="81"/>
      <c r="P1601" s="81"/>
      <c r="Q1601" s="81"/>
      <c r="R1601" s="81"/>
      <c r="S1601" s="81"/>
      <c r="T1601" s="82"/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T1601" s="14" t="s">
        <v>125</v>
      </c>
      <c r="AU1601" s="14" t="s">
        <v>72</v>
      </c>
    </row>
    <row r="1602" s="2" customFormat="1" ht="24.15" customHeight="1">
      <c r="A1602" s="35"/>
      <c r="B1602" s="36"/>
      <c r="C1602" s="182" t="s">
        <v>1462</v>
      </c>
      <c r="D1602" s="182" t="s">
        <v>118</v>
      </c>
      <c r="E1602" s="183" t="s">
        <v>2791</v>
      </c>
      <c r="F1602" s="184" t="s">
        <v>2792</v>
      </c>
      <c r="G1602" s="185" t="s">
        <v>128</v>
      </c>
      <c r="H1602" s="186">
        <v>50</v>
      </c>
      <c r="I1602" s="187"/>
      <c r="J1602" s="188">
        <f>ROUND(I1602*H1602,2)</f>
        <v>0</v>
      </c>
      <c r="K1602" s="184" t="s">
        <v>122</v>
      </c>
      <c r="L1602" s="41"/>
      <c r="M1602" s="189" t="s">
        <v>19</v>
      </c>
      <c r="N1602" s="190" t="s">
        <v>43</v>
      </c>
      <c r="O1602" s="81"/>
      <c r="P1602" s="191">
        <f>O1602*H1602</f>
        <v>0</v>
      </c>
      <c r="Q1602" s="191">
        <v>0</v>
      </c>
      <c r="R1602" s="191">
        <f>Q1602*H1602</f>
        <v>0</v>
      </c>
      <c r="S1602" s="191">
        <v>0</v>
      </c>
      <c r="T1602" s="192">
        <f>S1602*H1602</f>
        <v>0</v>
      </c>
      <c r="U1602" s="35"/>
      <c r="V1602" s="35"/>
      <c r="W1602" s="35"/>
      <c r="X1602" s="35"/>
      <c r="Y1602" s="35"/>
      <c r="Z1602" s="35"/>
      <c r="AA1602" s="35"/>
      <c r="AB1602" s="35"/>
      <c r="AC1602" s="35"/>
      <c r="AD1602" s="35"/>
      <c r="AE1602" s="35"/>
      <c r="AR1602" s="193" t="s">
        <v>123</v>
      </c>
      <c r="AT1602" s="193" t="s">
        <v>118</v>
      </c>
      <c r="AU1602" s="193" t="s">
        <v>72</v>
      </c>
      <c r="AY1602" s="14" t="s">
        <v>124</v>
      </c>
      <c r="BE1602" s="194">
        <f>IF(N1602="základní",J1602,0)</f>
        <v>0</v>
      </c>
      <c r="BF1602" s="194">
        <f>IF(N1602="snížená",J1602,0)</f>
        <v>0</v>
      </c>
      <c r="BG1602" s="194">
        <f>IF(N1602="zákl. přenesená",J1602,0)</f>
        <v>0</v>
      </c>
      <c r="BH1602" s="194">
        <f>IF(N1602="sníž. přenesená",J1602,0)</f>
        <v>0</v>
      </c>
      <c r="BI1602" s="194">
        <f>IF(N1602="nulová",J1602,0)</f>
        <v>0</v>
      </c>
      <c r="BJ1602" s="14" t="s">
        <v>79</v>
      </c>
      <c r="BK1602" s="194">
        <f>ROUND(I1602*H1602,2)</f>
        <v>0</v>
      </c>
      <c r="BL1602" s="14" t="s">
        <v>123</v>
      </c>
      <c r="BM1602" s="193" t="s">
        <v>2793</v>
      </c>
    </row>
    <row r="1603" s="2" customFormat="1">
      <c r="A1603" s="35"/>
      <c r="B1603" s="36"/>
      <c r="C1603" s="37"/>
      <c r="D1603" s="195" t="s">
        <v>125</v>
      </c>
      <c r="E1603" s="37"/>
      <c r="F1603" s="196" t="s">
        <v>2792</v>
      </c>
      <c r="G1603" s="37"/>
      <c r="H1603" s="37"/>
      <c r="I1603" s="197"/>
      <c r="J1603" s="37"/>
      <c r="K1603" s="37"/>
      <c r="L1603" s="41"/>
      <c r="M1603" s="198"/>
      <c r="N1603" s="199"/>
      <c r="O1603" s="81"/>
      <c r="P1603" s="81"/>
      <c r="Q1603" s="81"/>
      <c r="R1603" s="81"/>
      <c r="S1603" s="81"/>
      <c r="T1603" s="82"/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T1603" s="14" t="s">
        <v>125</v>
      </c>
      <c r="AU1603" s="14" t="s">
        <v>72</v>
      </c>
    </row>
    <row r="1604" s="2" customFormat="1" ht="24.15" customHeight="1">
      <c r="A1604" s="35"/>
      <c r="B1604" s="36"/>
      <c r="C1604" s="182" t="s">
        <v>2794</v>
      </c>
      <c r="D1604" s="182" t="s">
        <v>118</v>
      </c>
      <c r="E1604" s="183" t="s">
        <v>2795</v>
      </c>
      <c r="F1604" s="184" t="s">
        <v>2796</v>
      </c>
      <c r="G1604" s="185" t="s">
        <v>128</v>
      </c>
      <c r="H1604" s="186">
        <v>50</v>
      </c>
      <c r="I1604" s="187"/>
      <c r="J1604" s="188">
        <f>ROUND(I1604*H1604,2)</f>
        <v>0</v>
      </c>
      <c r="K1604" s="184" t="s">
        <v>122</v>
      </c>
      <c r="L1604" s="41"/>
      <c r="M1604" s="189" t="s">
        <v>19</v>
      </c>
      <c r="N1604" s="190" t="s">
        <v>43</v>
      </c>
      <c r="O1604" s="81"/>
      <c r="P1604" s="191">
        <f>O1604*H1604</f>
        <v>0</v>
      </c>
      <c r="Q1604" s="191">
        <v>0</v>
      </c>
      <c r="R1604" s="191">
        <f>Q1604*H1604</f>
        <v>0</v>
      </c>
      <c r="S1604" s="191">
        <v>0</v>
      </c>
      <c r="T1604" s="192">
        <f>S1604*H1604</f>
        <v>0</v>
      </c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R1604" s="193" t="s">
        <v>123</v>
      </c>
      <c r="AT1604" s="193" t="s">
        <v>118</v>
      </c>
      <c r="AU1604" s="193" t="s">
        <v>72</v>
      </c>
      <c r="AY1604" s="14" t="s">
        <v>124</v>
      </c>
      <c r="BE1604" s="194">
        <f>IF(N1604="základní",J1604,0)</f>
        <v>0</v>
      </c>
      <c r="BF1604" s="194">
        <f>IF(N1604="snížená",J1604,0)</f>
        <v>0</v>
      </c>
      <c r="BG1604" s="194">
        <f>IF(N1604="zákl. přenesená",J1604,0)</f>
        <v>0</v>
      </c>
      <c r="BH1604" s="194">
        <f>IF(N1604="sníž. přenesená",J1604,0)</f>
        <v>0</v>
      </c>
      <c r="BI1604" s="194">
        <f>IF(N1604="nulová",J1604,0)</f>
        <v>0</v>
      </c>
      <c r="BJ1604" s="14" t="s">
        <v>79</v>
      </c>
      <c r="BK1604" s="194">
        <f>ROUND(I1604*H1604,2)</f>
        <v>0</v>
      </c>
      <c r="BL1604" s="14" t="s">
        <v>123</v>
      </c>
      <c r="BM1604" s="193" t="s">
        <v>2797</v>
      </c>
    </row>
    <row r="1605" s="2" customFormat="1">
      <c r="A1605" s="35"/>
      <c r="B1605" s="36"/>
      <c r="C1605" s="37"/>
      <c r="D1605" s="195" t="s">
        <v>125</v>
      </c>
      <c r="E1605" s="37"/>
      <c r="F1605" s="196" t="s">
        <v>2796</v>
      </c>
      <c r="G1605" s="37"/>
      <c r="H1605" s="37"/>
      <c r="I1605" s="197"/>
      <c r="J1605" s="37"/>
      <c r="K1605" s="37"/>
      <c r="L1605" s="41"/>
      <c r="M1605" s="198"/>
      <c r="N1605" s="199"/>
      <c r="O1605" s="81"/>
      <c r="P1605" s="81"/>
      <c r="Q1605" s="81"/>
      <c r="R1605" s="81"/>
      <c r="S1605" s="81"/>
      <c r="T1605" s="82"/>
      <c r="U1605" s="35"/>
      <c r="V1605" s="35"/>
      <c r="W1605" s="35"/>
      <c r="X1605" s="35"/>
      <c r="Y1605" s="35"/>
      <c r="Z1605" s="35"/>
      <c r="AA1605" s="35"/>
      <c r="AB1605" s="35"/>
      <c r="AC1605" s="35"/>
      <c r="AD1605" s="35"/>
      <c r="AE1605" s="35"/>
      <c r="AT1605" s="14" t="s">
        <v>125</v>
      </c>
      <c r="AU1605" s="14" t="s">
        <v>72</v>
      </c>
    </row>
    <row r="1606" s="2" customFormat="1" ht="24.15" customHeight="1">
      <c r="A1606" s="35"/>
      <c r="B1606" s="36"/>
      <c r="C1606" s="182" t="s">
        <v>1465</v>
      </c>
      <c r="D1606" s="182" t="s">
        <v>118</v>
      </c>
      <c r="E1606" s="183" t="s">
        <v>2798</v>
      </c>
      <c r="F1606" s="184" t="s">
        <v>2799</v>
      </c>
      <c r="G1606" s="185" t="s">
        <v>128</v>
      </c>
      <c r="H1606" s="186">
        <v>50</v>
      </c>
      <c r="I1606" s="187"/>
      <c r="J1606" s="188">
        <f>ROUND(I1606*H1606,2)</f>
        <v>0</v>
      </c>
      <c r="K1606" s="184" t="s">
        <v>122</v>
      </c>
      <c r="L1606" s="41"/>
      <c r="M1606" s="189" t="s">
        <v>19</v>
      </c>
      <c r="N1606" s="190" t="s">
        <v>43</v>
      </c>
      <c r="O1606" s="81"/>
      <c r="P1606" s="191">
        <f>O1606*H1606</f>
        <v>0</v>
      </c>
      <c r="Q1606" s="191">
        <v>0</v>
      </c>
      <c r="R1606" s="191">
        <f>Q1606*H1606</f>
        <v>0</v>
      </c>
      <c r="S1606" s="191">
        <v>0</v>
      </c>
      <c r="T1606" s="192">
        <f>S1606*H1606</f>
        <v>0</v>
      </c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R1606" s="193" t="s">
        <v>123</v>
      </c>
      <c r="AT1606" s="193" t="s">
        <v>118</v>
      </c>
      <c r="AU1606" s="193" t="s">
        <v>72</v>
      </c>
      <c r="AY1606" s="14" t="s">
        <v>124</v>
      </c>
      <c r="BE1606" s="194">
        <f>IF(N1606="základní",J1606,0)</f>
        <v>0</v>
      </c>
      <c r="BF1606" s="194">
        <f>IF(N1606="snížená",J1606,0)</f>
        <v>0</v>
      </c>
      <c r="BG1606" s="194">
        <f>IF(N1606="zákl. přenesená",J1606,0)</f>
        <v>0</v>
      </c>
      <c r="BH1606" s="194">
        <f>IF(N1606="sníž. přenesená",J1606,0)</f>
        <v>0</v>
      </c>
      <c r="BI1606" s="194">
        <f>IF(N1606="nulová",J1606,0)</f>
        <v>0</v>
      </c>
      <c r="BJ1606" s="14" t="s">
        <v>79</v>
      </c>
      <c r="BK1606" s="194">
        <f>ROUND(I1606*H1606,2)</f>
        <v>0</v>
      </c>
      <c r="BL1606" s="14" t="s">
        <v>123</v>
      </c>
      <c r="BM1606" s="193" t="s">
        <v>2800</v>
      </c>
    </row>
    <row r="1607" s="2" customFormat="1">
      <c r="A1607" s="35"/>
      <c r="B1607" s="36"/>
      <c r="C1607" s="37"/>
      <c r="D1607" s="195" t="s">
        <v>125</v>
      </c>
      <c r="E1607" s="37"/>
      <c r="F1607" s="196" t="s">
        <v>2799</v>
      </c>
      <c r="G1607" s="37"/>
      <c r="H1607" s="37"/>
      <c r="I1607" s="197"/>
      <c r="J1607" s="37"/>
      <c r="K1607" s="37"/>
      <c r="L1607" s="41"/>
      <c r="M1607" s="198"/>
      <c r="N1607" s="199"/>
      <c r="O1607" s="81"/>
      <c r="P1607" s="81"/>
      <c r="Q1607" s="81"/>
      <c r="R1607" s="81"/>
      <c r="S1607" s="81"/>
      <c r="T1607" s="82"/>
      <c r="U1607" s="35"/>
      <c r="V1607" s="35"/>
      <c r="W1607" s="35"/>
      <c r="X1607" s="35"/>
      <c r="Y1607" s="35"/>
      <c r="Z1607" s="35"/>
      <c r="AA1607" s="35"/>
      <c r="AB1607" s="35"/>
      <c r="AC1607" s="35"/>
      <c r="AD1607" s="35"/>
      <c r="AE1607" s="35"/>
      <c r="AT1607" s="14" t="s">
        <v>125</v>
      </c>
      <c r="AU1607" s="14" t="s">
        <v>72</v>
      </c>
    </row>
    <row r="1608" s="2" customFormat="1" ht="24.15" customHeight="1">
      <c r="A1608" s="35"/>
      <c r="B1608" s="36"/>
      <c r="C1608" s="182" t="s">
        <v>2801</v>
      </c>
      <c r="D1608" s="182" t="s">
        <v>118</v>
      </c>
      <c r="E1608" s="183" t="s">
        <v>2802</v>
      </c>
      <c r="F1608" s="184" t="s">
        <v>2803</v>
      </c>
      <c r="G1608" s="185" t="s">
        <v>128</v>
      </c>
      <c r="H1608" s="186">
        <v>50</v>
      </c>
      <c r="I1608" s="187"/>
      <c r="J1608" s="188">
        <f>ROUND(I1608*H1608,2)</f>
        <v>0</v>
      </c>
      <c r="K1608" s="184" t="s">
        <v>122</v>
      </c>
      <c r="L1608" s="41"/>
      <c r="M1608" s="189" t="s">
        <v>19</v>
      </c>
      <c r="N1608" s="190" t="s">
        <v>43</v>
      </c>
      <c r="O1608" s="81"/>
      <c r="P1608" s="191">
        <f>O1608*H1608</f>
        <v>0</v>
      </c>
      <c r="Q1608" s="191">
        <v>0</v>
      </c>
      <c r="R1608" s="191">
        <f>Q1608*H1608</f>
        <v>0</v>
      </c>
      <c r="S1608" s="191">
        <v>0</v>
      </c>
      <c r="T1608" s="192">
        <f>S1608*H1608</f>
        <v>0</v>
      </c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R1608" s="193" t="s">
        <v>123</v>
      </c>
      <c r="AT1608" s="193" t="s">
        <v>118</v>
      </c>
      <c r="AU1608" s="193" t="s">
        <v>72</v>
      </c>
      <c r="AY1608" s="14" t="s">
        <v>124</v>
      </c>
      <c r="BE1608" s="194">
        <f>IF(N1608="základní",J1608,0)</f>
        <v>0</v>
      </c>
      <c r="BF1608" s="194">
        <f>IF(N1608="snížená",J1608,0)</f>
        <v>0</v>
      </c>
      <c r="BG1608" s="194">
        <f>IF(N1608="zákl. přenesená",J1608,0)</f>
        <v>0</v>
      </c>
      <c r="BH1608" s="194">
        <f>IF(N1608="sníž. přenesená",J1608,0)</f>
        <v>0</v>
      </c>
      <c r="BI1608" s="194">
        <f>IF(N1608="nulová",J1608,0)</f>
        <v>0</v>
      </c>
      <c r="BJ1608" s="14" t="s">
        <v>79</v>
      </c>
      <c r="BK1608" s="194">
        <f>ROUND(I1608*H1608,2)</f>
        <v>0</v>
      </c>
      <c r="BL1608" s="14" t="s">
        <v>123</v>
      </c>
      <c r="BM1608" s="193" t="s">
        <v>2804</v>
      </c>
    </row>
    <row r="1609" s="2" customFormat="1">
      <c r="A1609" s="35"/>
      <c r="B1609" s="36"/>
      <c r="C1609" s="37"/>
      <c r="D1609" s="195" t="s">
        <v>125</v>
      </c>
      <c r="E1609" s="37"/>
      <c r="F1609" s="196" t="s">
        <v>2803</v>
      </c>
      <c r="G1609" s="37"/>
      <c r="H1609" s="37"/>
      <c r="I1609" s="197"/>
      <c r="J1609" s="37"/>
      <c r="K1609" s="37"/>
      <c r="L1609" s="41"/>
      <c r="M1609" s="198"/>
      <c r="N1609" s="199"/>
      <c r="O1609" s="81"/>
      <c r="P1609" s="81"/>
      <c r="Q1609" s="81"/>
      <c r="R1609" s="81"/>
      <c r="S1609" s="81"/>
      <c r="T1609" s="82"/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T1609" s="14" t="s">
        <v>125</v>
      </c>
      <c r="AU1609" s="14" t="s">
        <v>72</v>
      </c>
    </row>
    <row r="1610" s="2" customFormat="1" ht="24.15" customHeight="1">
      <c r="A1610" s="35"/>
      <c r="B1610" s="36"/>
      <c r="C1610" s="182" t="s">
        <v>1469</v>
      </c>
      <c r="D1610" s="182" t="s">
        <v>118</v>
      </c>
      <c r="E1610" s="183" t="s">
        <v>2805</v>
      </c>
      <c r="F1610" s="184" t="s">
        <v>2806</v>
      </c>
      <c r="G1610" s="185" t="s">
        <v>128</v>
      </c>
      <c r="H1610" s="186">
        <v>50</v>
      </c>
      <c r="I1610" s="187"/>
      <c r="J1610" s="188">
        <f>ROUND(I1610*H1610,2)</f>
        <v>0</v>
      </c>
      <c r="K1610" s="184" t="s">
        <v>122</v>
      </c>
      <c r="L1610" s="41"/>
      <c r="M1610" s="189" t="s">
        <v>19</v>
      </c>
      <c r="N1610" s="190" t="s">
        <v>43</v>
      </c>
      <c r="O1610" s="81"/>
      <c r="P1610" s="191">
        <f>O1610*H1610</f>
        <v>0</v>
      </c>
      <c r="Q1610" s="191">
        <v>0</v>
      </c>
      <c r="R1610" s="191">
        <f>Q1610*H1610</f>
        <v>0</v>
      </c>
      <c r="S1610" s="191">
        <v>0</v>
      </c>
      <c r="T1610" s="192">
        <f>S1610*H1610</f>
        <v>0</v>
      </c>
      <c r="U1610" s="35"/>
      <c r="V1610" s="35"/>
      <c r="W1610" s="35"/>
      <c r="X1610" s="35"/>
      <c r="Y1610" s="35"/>
      <c r="Z1610" s="35"/>
      <c r="AA1610" s="35"/>
      <c r="AB1610" s="35"/>
      <c r="AC1610" s="35"/>
      <c r="AD1610" s="35"/>
      <c r="AE1610" s="35"/>
      <c r="AR1610" s="193" t="s">
        <v>123</v>
      </c>
      <c r="AT1610" s="193" t="s">
        <v>118</v>
      </c>
      <c r="AU1610" s="193" t="s">
        <v>72</v>
      </c>
      <c r="AY1610" s="14" t="s">
        <v>124</v>
      </c>
      <c r="BE1610" s="194">
        <f>IF(N1610="základní",J1610,0)</f>
        <v>0</v>
      </c>
      <c r="BF1610" s="194">
        <f>IF(N1610="snížená",J1610,0)</f>
        <v>0</v>
      </c>
      <c r="BG1610" s="194">
        <f>IF(N1610="zákl. přenesená",J1610,0)</f>
        <v>0</v>
      </c>
      <c r="BH1610" s="194">
        <f>IF(N1610="sníž. přenesená",J1610,0)</f>
        <v>0</v>
      </c>
      <c r="BI1610" s="194">
        <f>IF(N1610="nulová",J1610,0)</f>
        <v>0</v>
      </c>
      <c r="BJ1610" s="14" t="s">
        <v>79</v>
      </c>
      <c r="BK1610" s="194">
        <f>ROUND(I1610*H1610,2)</f>
        <v>0</v>
      </c>
      <c r="BL1610" s="14" t="s">
        <v>123</v>
      </c>
      <c r="BM1610" s="193" t="s">
        <v>2807</v>
      </c>
    </row>
    <row r="1611" s="2" customFormat="1">
      <c r="A1611" s="35"/>
      <c r="B1611" s="36"/>
      <c r="C1611" s="37"/>
      <c r="D1611" s="195" t="s">
        <v>125</v>
      </c>
      <c r="E1611" s="37"/>
      <c r="F1611" s="196" t="s">
        <v>2806</v>
      </c>
      <c r="G1611" s="37"/>
      <c r="H1611" s="37"/>
      <c r="I1611" s="197"/>
      <c r="J1611" s="37"/>
      <c r="K1611" s="37"/>
      <c r="L1611" s="41"/>
      <c r="M1611" s="198"/>
      <c r="N1611" s="199"/>
      <c r="O1611" s="81"/>
      <c r="P1611" s="81"/>
      <c r="Q1611" s="81"/>
      <c r="R1611" s="81"/>
      <c r="S1611" s="81"/>
      <c r="T1611" s="82"/>
      <c r="U1611" s="35"/>
      <c r="V1611" s="35"/>
      <c r="W1611" s="35"/>
      <c r="X1611" s="35"/>
      <c r="Y1611" s="35"/>
      <c r="Z1611" s="35"/>
      <c r="AA1611" s="35"/>
      <c r="AB1611" s="35"/>
      <c r="AC1611" s="35"/>
      <c r="AD1611" s="35"/>
      <c r="AE1611" s="35"/>
      <c r="AT1611" s="14" t="s">
        <v>125</v>
      </c>
      <c r="AU1611" s="14" t="s">
        <v>72</v>
      </c>
    </row>
    <row r="1612" s="2" customFormat="1" ht="24.15" customHeight="1">
      <c r="A1612" s="35"/>
      <c r="B1612" s="36"/>
      <c r="C1612" s="182" t="s">
        <v>2808</v>
      </c>
      <c r="D1612" s="182" t="s">
        <v>118</v>
      </c>
      <c r="E1612" s="183" t="s">
        <v>2809</v>
      </c>
      <c r="F1612" s="184" t="s">
        <v>2810</v>
      </c>
      <c r="G1612" s="185" t="s">
        <v>128</v>
      </c>
      <c r="H1612" s="186">
        <v>50</v>
      </c>
      <c r="I1612" s="187"/>
      <c r="J1612" s="188">
        <f>ROUND(I1612*H1612,2)</f>
        <v>0</v>
      </c>
      <c r="K1612" s="184" t="s">
        <v>122</v>
      </c>
      <c r="L1612" s="41"/>
      <c r="M1612" s="189" t="s">
        <v>19</v>
      </c>
      <c r="N1612" s="190" t="s">
        <v>43</v>
      </c>
      <c r="O1612" s="81"/>
      <c r="P1612" s="191">
        <f>O1612*H1612</f>
        <v>0</v>
      </c>
      <c r="Q1612" s="191">
        <v>0</v>
      </c>
      <c r="R1612" s="191">
        <f>Q1612*H1612</f>
        <v>0</v>
      </c>
      <c r="S1612" s="191">
        <v>0</v>
      </c>
      <c r="T1612" s="192">
        <f>S1612*H1612</f>
        <v>0</v>
      </c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R1612" s="193" t="s">
        <v>123</v>
      </c>
      <c r="AT1612" s="193" t="s">
        <v>118</v>
      </c>
      <c r="AU1612" s="193" t="s">
        <v>72</v>
      </c>
      <c r="AY1612" s="14" t="s">
        <v>124</v>
      </c>
      <c r="BE1612" s="194">
        <f>IF(N1612="základní",J1612,0)</f>
        <v>0</v>
      </c>
      <c r="BF1612" s="194">
        <f>IF(N1612="snížená",J1612,0)</f>
        <v>0</v>
      </c>
      <c r="BG1612" s="194">
        <f>IF(N1612="zákl. přenesená",J1612,0)</f>
        <v>0</v>
      </c>
      <c r="BH1612" s="194">
        <f>IF(N1612="sníž. přenesená",J1612,0)</f>
        <v>0</v>
      </c>
      <c r="BI1612" s="194">
        <f>IF(N1612="nulová",J1612,0)</f>
        <v>0</v>
      </c>
      <c r="BJ1612" s="14" t="s">
        <v>79</v>
      </c>
      <c r="BK1612" s="194">
        <f>ROUND(I1612*H1612,2)</f>
        <v>0</v>
      </c>
      <c r="BL1612" s="14" t="s">
        <v>123</v>
      </c>
      <c r="BM1612" s="193" t="s">
        <v>2811</v>
      </c>
    </row>
    <row r="1613" s="2" customFormat="1">
      <c r="A1613" s="35"/>
      <c r="B1613" s="36"/>
      <c r="C1613" s="37"/>
      <c r="D1613" s="195" t="s">
        <v>125</v>
      </c>
      <c r="E1613" s="37"/>
      <c r="F1613" s="196" t="s">
        <v>2810</v>
      </c>
      <c r="G1613" s="37"/>
      <c r="H1613" s="37"/>
      <c r="I1613" s="197"/>
      <c r="J1613" s="37"/>
      <c r="K1613" s="37"/>
      <c r="L1613" s="41"/>
      <c r="M1613" s="198"/>
      <c r="N1613" s="199"/>
      <c r="O1613" s="81"/>
      <c r="P1613" s="81"/>
      <c r="Q1613" s="81"/>
      <c r="R1613" s="81"/>
      <c r="S1613" s="81"/>
      <c r="T1613" s="82"/>
      <c r="U1613" s="35"/>
      <c r="V1613" s="35"/>
      <c r="W1613" s="35"/>
      <c r="X1613" s="35"/>
      <c r="Y1613" s="35"/>
      <c r="Z1613" s="35"/>
      <c r="AA1613" s="35"/>
      <c r="AB1613" s="35"/>
      <c r="AC1613" s="35"/>
      <c r="AD1613" s="35"/>
      <c r="AE1613" s="35"/>
      <c r="AT1613" s="14" t="s">
        <v>125</v>
      </c>
      <c r="AU1613" s="14" t="s">
        <v>72</v>
      </c>
    </row>
    <row r="1614" s="2" customFormat="1" ht="24.15" customHeight="1">
      <c r="A1614" s="35"/>
      <c r="B1614" s="36"/>
      <c r="C1614" s="182" t="s">
        <v>1472</v>
      </c>
      <c r="D1614" s="182" t="s">
        <v>118</v>
      </c>
      <c r="E1614" s="183" t="s">
        <v>2812</v>
      </c>
      <c r="F1614" s="184" t="s">
        <v>2813</v>
      </c>
      <c r="G1614" s="185" t="s">
        <v>128</v>
      </c>
      <c r="H1614" s="186">
        <v>50</v>
      </c>
      <c r="I1614" s="187"/>
      <c r="J1614" s="188">
        <f>ROUND(I1614*H1614,2)</f>
        <v>0</v>
      </c>
      <c r="K1614" s="184" t="s">
        <v>122</v>
      </c>
      <c r="L1614" s="41"/>
      <c r="M1614" s="189" t="s">
        <v>19</v>
      </c>
      <c r="N1614" s="190" t="s">
        <v>43</v>
      </c>
      <c r="O1614" s="81"/>
      <c r="P1614" s="191">
        <f>O1614*H1614</f>
        <v>0</v>
      </c>
      <c r="Q1614" s="191">
        <v>0</v>
      </c>
      <c r="R1614" s="191">
        <f>Q1614*H1614</f>
        <v>0</v>
      </c>
      <c r="S1614" s="191">
        <v>0</v>
      </c>
      <c r="T1614" s="192">
        <f>S1614*H1614</f>
        <v>0</v>
      </c>
      <c r="U1614" s="35"/>
      <c r="V1614" s="35"/>
      <c r="W1614" s="35"/>
      <c r="X1614" s="35"/>
      <c r="Y1614" s="35"/>
      <c r="Z1614" s="35"/>
      <c r="AA1614" s="35"/>
      <c r="AB1614" s="35"/>
      <c r="AC1614" s="35"/>
      <c r="AD1614" s="35"/>
      <c r="AE1614" s="35"/>
      <c r="AR1614" s="193" t="s">
        <v>123</v>
      </c>
      <c r="AT1614" s="193" t="s">
        <v>118</v>
      </c>
      <c r="AU1614" s="193" t="s">
        <v>72</v>
      </c>
      <c r="AY1614" s="14" t="s">
        <v>124</v>
      </c>
      <c r="BE1614" s="194">
        <f>IF(N1614="základní",J1614,0)</f>
        <v>0</v>
      </c>
      <c r="BF1614" s="194">
        <f>IF(N1614="snížená",J1614,0)</f>
        <v>0</v>
      </c>
      <c r="BG1614" s="194">
        <f>IF(N1614="zákl. přenesená",J1614,0)</f>
        <v>0</v>
      </c>
      <c r="BH1614" s="194">
        <f>IF(N1614="sníž. přenesená",J1614,0)</f>
        <v>0</v>
      </c>
      <c r="BI1614" s="194">
        <f>IF(N1614="nulová",J1614,0)</f>
        <v>0</v>
      </c>
      <c r="BJ1614" s="14" t="s">
        <v>79</v>
      </c>
      <c r="BK1614" s="194">
        <f>ROUND(I1614*H1614,2)</f>
        <v>0</v>
      </c>
      <c r="BL1614" s="14" t="s">
        <v>123</v>
      </c>
      <c r="BM1614" s="193" t="s">
        <v>2814</v>
      </c>
    </row>
    <row r="1615" s="2" customFormat="1">
      <c r="A1615" s="35"/>
      <c r="B1615" s="36"/>
      <c r="C1615" s="37"/>
      <c r="D1615" s="195" t="s">
        <v>125</v>
      </c>
      <c r="E1615" s="37"/>
      <c r="F1615" s="196" t="s">
        <v>2813</v>
      </c>
      <c r="G1615" s="37"/>
      <c r="H1615" s="37"/>
      <c r="I1615" s="197"/>
      <c r="J1615" s="37"/>
      <c r="K1615" s="37"/>
      <c r="L1615" s="41"/>
      <c r="M1615" s="198"/>
      <c r="N1615" s="199"/>
      <c r="O1615" s="81"/>
      <c r="P1615" s="81"/>
      <c r="Q1615" s="81"/>
      <c r="R1615" s="81"/>
      <c r="S1615" s="81"/>
      <c r="T1615" s="82"/>
      <c r="U1615" s="35"/>
      <c r="V1615" s="35"/>
      <c r="W1615" s="35"/>
      <c r="X1615" s="35"/>
      <c r="Y1615" s="35"/>
      <c r="Z1615" s="35"/>
      <c r="AA1615" s="35"/>
      <c r="AB1615" s="35"/>
      <c r="AC1615" s="35"/>
      <c r="AD1615" s="35"/>
      <c r="AE1615" s="35"/>
      <c r="AT1615" s="14" t="s">
        <v>125</v>
      </c>
      <c r="AU1615" s="14" t="s">
        <v>72</v>
      </c>
    </row>
    <row r="1616" s="2" customFormat="1" ht="24.15" customHeight="1">
      <c r="A1616" s="35"/>
      <c r="B1616" s="36"/>
      <c r="C1616" s="182" t="s">
        <v>2815</v>
      </c>
      <c r="D1616" s="182" t="s">
        <v>118</v>
      </c>
      <c r="E1616" s="183" t="s">
        <v>2816</v>
      </c>
      <c r="F1616" s="184" t="s">
        <v>2817</v>
      </c>
      <c r="G1616" s="185" t="s">
        <v>128</v>
      </c>
      <c r="H1616" s="186">
        <v>50</v>
      </c>
      <c r="I1616" s="187"/>
      <c r="J1616" s="188">
        <f>ROUND(I1616*H1616,2)</f>
        <v>0</v>
      </c>
      <c r="K1616" s="184" t="s">
        <v>122</v>
      </c>
      <c r="L1616" s="41"/>
      <c r="M1616" s="189" t="s">
        <v>19</v>
      </c>
      <c r="N1616" s="190" t="s">
        <v>43</v>
      </c>
      <c r="O1616" s="81"/>
      <c r="P1616" s="191">
        <f>O1616*H1616</f>
        <v>0</v>
      </c>
      <c r="Q1616" s="191">
        <v>0</v>
      </c>
      <c r="R1616" s="191">
        <f>Q1616*H1616</f>
        <v>0</v>
      </c>
      <c r="S1616" s="191">
        <v>0</v>
      </c>
      <c r="T1616" s="192">
        <f>S1616*H1616</f>
        <v>0</v>
      </c>
      <c r="U1616" s="35"/>
      <c r="V1616" s="35"/>
      <c r="W1616" s="35"/>
      <c r="X1616" s="35"/>
      <c r="Y1616" s="35"/>
      <c r="Z1616" s="35"/>
      <c r="AA1616" s="35"/>
      <c r="AB1616" s="35"/>
      <c r="AC1616" s="35"/>
      <c r="AD1616" s="35"/>
      <c r="AE1616" s="35"/>
      <c r="AR1616" s="193" t="s">
        <v>123</v>
      </c>
      <c r="AT1616" s="193" t="s">
        <v>118</v>
      </c>
      <c r="AU1616" s="193" t="s">
        <v>72</v>
      </c>
      <c r="AY1616" s="14" t="s">
        <v>124</v>
      </c>
      <c r="BE1616" s="194">
        <f>IF(N1616="základní",J1616,0)</f>
        <v>0</v>
      </c>
      <c r="BF1616" s="194">
        <f>IF(N1616="snížená",J1616,0)</f>
        <v>0</v>
      </c>
      <c r="BG1616" s="194">
        <f>IF(N1616="zákl. přenesená",J1616,0)</f>
        <v>0</v>
      </c>
      <c r="BH1616" s="194">
        <f>IF(N1616="sníž. přenesená",J1616,0)</f>
        <v>0</v>
      </c>
      <c r="BI1616" s="194">
        <f>IF(N1616="nulová",J1616,0)</f>
        <v>0</v>
      </c>
      <c r="BJ1616" s="14" t="s">
        <v>79</v>
      </c>
      <c r="BK1616" s="194">
        <f>ROUND(I1616*H1616,2)</f>
        <v>0</v>
      </c>
      <c r="BL1616" s="14" t="s">
        <v>123</v>
      </c>
      <c r="BM1616" s="193" t="s">
        <v>2818</v>
      </c>
    </row>
    <row r="1617" s="2" customFormat="1">
      <c r="A1617" s="35"/>
      <c r="B1617" s="36"/>
      <c r="C1617" s="37"/>
      <c r="D1617" s="195" t="s">
        <v>125</v>
      </c>
      <c r="E1617" s="37"/>
      <c r="F1617" s="196" t="s">
        <v>2817</v>
      </c>
      <c r="G1617" s="37"/>
      <c r="H1617" s="37"/>
      <c r="I1617" s="197"/>
      <c r="J1617" s="37"/>
      <c r="K1617" s="37"/>
      <c r="L1617" s="41"/>
      <c r="M1617" s="198"/>
      <c r="N1617" s="199"/>
      <c r="O1617" s="81"/>
      <c r="P1617" s="81"/>
      <c r="Q1617" s="81"/>
      <c r="R1617" s="81"/>
      <c r="S1617" s="81"/>
      <c r="T1617" s="82"/>
      <c r="U1617" s="35"/>
      <c r="V1617" s="35"/>
      <c r="W1617" s="35"/>
      <c r="X1617" s="35"/>
      <c r="Y1617" s="35"/>
      <c r="Z1617" s="35"/>
      <c r="AA1617" s="35"/>
      <c r="AB1617" s="35"/>
      <c r="AC1617" s="35"/>
      <c r="AD1617" s="35"/>
      <c r="AE1617" s="35"/>
      <c r="AT1617" s="14" t="s">
        <v>125</v>
      </c>
      <c r="AU1617" s="14" t="s">
        <v>72</v>
      </c>
    </row>
    <row r="1618" s="2" customFormat="1" ht="24.15" customHeight="1">
      <c r="A1618" s="35"/>
      <c r="B1618" s="36"/>
      <c r="C1618" s="182" t="s">
        <v>1476</v>
      </c>
      <c r="D1618" s="182" t="s">
        <v>118</v>
      </c>
      <c r="E1618" s="183" t="s">
        <v>2819</v>
      </c>
      <c r="F1618" s="184" t="s">
        <v>2820</v>
      </c>
      <c r="G1618" s="185" t="s">
        <v>128</v>
      </c>
      <c r="H1618" s="186">
        <v>50</v>
      </c>
      <c r="I1618" s="187"/>
      <c r="J1618" s="188">
        <f>ROUND(I1618*H1618,2)</f>
        <v>0</v>
      </c>
      <c r="K1618" s="184" t="s">
        <v>122</v>
      </c>
      <c r="L1618" s="41"/>
      <c r="M1618" s="189" t="s">
        <v>19</v>
      </c>
      <c r="N1618" s="190" t="s">
        <v>43</v>
      </c>
      <c r="O1618" s="81"/>
      <c r="P1618" s="191">
        <f>O1618*H1618</f>
        <v>0</v>
      </c>
      <c r="Q1618" s="191">
        <v>0</v>
      </c>
      <c r="R1618" s="191">
        <f>Q1618*H1618</f>
        <v>0</v>
      </c>
      <c r="S1618" s="191">
        <v>0</v>
      </c>
      <c r="T1618" s="192">
        <f>S1618*H1618</f>
        <v>0</v>
      </c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R1618" s="193" t="s">
        <v>123</v>
      </c>
      <c r="AT1618" s="193" t="s">
        <v>118</v>
      </c>
      <c r="AU1618" s="193" t="s">
        <v>72</v>
      </c>
      <c r="AY1618" s="14" t="s">
        <v>124</v>
      </c>
      <c r="BE1618" s="194">
        <f>IF(N1618="základní",J1618,0)</f>
        <v>0</v>
      </c>
      <c r="BF1618" s="194">
        <f>IF(N1618="snížená",J1618,0)</f>
        <v>0</v>
      </c>
      <c r="BG1618" s="194">
        <f>IF(N1618="zákl. přenesená",J1618,0)</f>
        <v>0</v>
      </c>
      <c r="BH1618" s="194">
        <f>IF(N1618="sníž. přenesená",J1618,0)</f>
        <v>0</v>
      </c>
      <c r="BI1618" s="194">
        <f>IF(N1618="nulová",J1618,0)</f>
        <v>0</v>
      </c>
      <c r="BJ1618" s="14" t="s">
        <v>79</v>
      </c>
      <c r="BK1618" s="194">
        <f>ROUND(I1618*H1618,2)</f>
        <v>0</v>
      </c>
      <c r="BL1618" s="14" t="s">
        <v>123</v>
      </c>
      <c r="BM1618" s="193" t="s">
        <v>2821</v>
      </c>
    </row>
    <row r="1619" s="2" customFormat="1">
      <c r="A1619" s="35"/>
      <c r="B1619" s="36"/>
      <c r="C1619" s="37"/>
      <c r="D1619" s="195" t="s">
        <v>125</v>
      </c>
      <c r="E1619" s="37"/>
      <c r="F1619" s="196" t="s">
        <v>2820</v>
      </c>
      <c r="G1619" s="37"/>
      <c r="H1619" s="37"/>
      <c r="I1619" s="197"/>
      <c r="J1619" s="37"/>
      <c r="K1619" s="37"/>
      <c r="L1619" s="41"/>
      <c r="M1619" s="198"/>
      <c r="N1619" s="199"/>
      <c r="O1619" s="81"/>
      <c r="P1619" s="81"/>
      <c r="Q1619" s="81"/>
      <c r="R1619" s="81"/>
      <c r="S1619" s="81"/>
      <c r="T1619" s="82"/>
      <c r="U1619" s="35"/>
      <c r="V1619" s="35"/>
      <c r="W1619" s="35"/>
      <c r="X1619" s="35"/>
      <c r="Y1619" s="35"/>
      <c r="Z1619" s="35"/>
      <c r="AA1619" s="35"/>
      <c r="AB1619" s="35"/>
      <c r="AC1619" s="35"/>
      <c r="AD1619" s="35"/>
      <c r="AE1619" s="35"/>
      <c r="AT1619" s="14" t="s">
        <v>125</v>
      </c>
      <c r="AU1619" s="14" t="s">
        <v>72</v>
      </c>
    </row>
    <row r="1620" s="2" customFormat="1" ht="24.15" customHeight="1">
      <c r="A1620" s="35"/>
      <c r="B1620" s="36"/>
      <c r="C1620" s="182" t="s">
        <v>2822</v>
      </c>
      <c r="D1620" s="182" t="s">
        <v>118</v>
      </c>
      <c r="E1620" s="183" t="s">
        <v>2823</v>
      </c>
      <c r="F1620" s="184" t="s">
        <v>2824</v>
      </c>
      <c r="G1620" s="185" t="s">
        <v>128</v>
      </c>
      <c r="H1620" s="186">
        <v>50</v>
      </c>
      <c r="I1620" s="187"/>
      <c r="J1620" s="188">
        <f>ROUND(I1620*H1620,2)</f>
        <v>0</v>
      </c>
      <c r="K1620" s="184" t="s">
        <v>122</v>
      </c>
      <c r="L1620" s="41"/>
      <c r="M1620" s="189" t="s">
        <v>19</v>
      </c>
      <c r="N1620" s="190" t="s">
        <v>43</v>
      </c>
      <c r="O1620" s="81"/>
      <c r="P1620" s="191">
        <f>O1620*H1620</f>
        <v>0</v>
      </c>
      <c r="Q1620" s="191">
        <v>0</v>
      </c>
      <c r="R1620" s="191">
        <f>Q1620*H1620</f>
        <v>0</v>
      </c>
      <c r="S1620" s="191">
        <v>0</v>
      </c>
      <c r="T1620" s="192">
        <f>S1620*H1620</f>
        <v>0</v>
      </c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R1620" s="193" t="s">
        <v>123</v>
      </c>
      <c r="AT1620" s="193" t="s">
        <v>118</v>
      </c>
      <c r="AU1620" s="193" t="s">
        <v>72</v>
      </c>
      <c r="AY1620" s="14" t="s">
        <v>124</v>
      </c>
      <c r="BE1620" s="194">
        <f>IF(N1620="základní",J1620,0)</f>
        <v>0</v>
      </c>
      <c r="BF1620" s="194">
        <f>IF(N1620="snížená",J1620,0)</f>
        <v>0</v>
      </c>
      <c r="BG1620" s="194">
        <f>IF(N1620="zákl. přenesená",J1620,0)</f>
        <v>0</v>
      </c>
      <c r="BH1620" s="194">
        <f>IF(N1620="sníž. přenesená",J1620,0)</f>
        <v>0</v>
      </c>
      <c r="BI1620" s="194">
        <f>IF(N1620="nulová",J1620,0)</f>
        <v>0</v>
      </c>
      <c r="BJ1620" s="14" t="s">
        <v>79</v>
      </c>
      <c r="BK1620" s="194">
        <f>ROUND(I1620*H1620,2)</f>
        <v>0</v>
      </c>
      <c r="BL1620" s="14" t="s">
        <v>123</v>
      </c>
      <c r="BM1620" s="193" t="s">
        <v>2825</v>
      </c>
    </row>
    <row r="1621" s="2" customFormat="1">
      <c r="A1621" s="35"/>
      <c r="B1621" s="36"/>
      <c r="C1621" s="37"/>
      <c r="D1621" s="195" t="s">
        <v>125</v>
      </c>
      <c r="E1621" s="37"/>
      <c r="F1621" s="196" t="s">
        <v>2824</v>
      </c>
      <c r="G1621" s="37"/>
      <c r="H1621" s="37"/>
      <c r="I1621" s="197"/>
      <c r="J1621" s="37"/>
      <c r="K1621" s="37"/>
      <c r="L1621" s="41"/>
      <c r="M1621" s="198"/>
      <c r="N1621" s="199"/>
      <c r="O1621" s="81"/>
      <c r="P1621" s="81"/>
      <c r="Q1621" s="81"/>
      <c r="R1621" s="81"/>
      <c r="S1621" s="81"/>
      <c r="T1621" s="82"/>
      <c r="U1621" s="35"/>
      <c r="V1621" s="35"/>
      <c r="W1621" s="35"/>
      <c r="X1621" s="35"/>
      <c r="Y1621" s="35"/>
      <c r="Z1621" s="35"/>
      <c r="AA1621" s="35"/>
      <c r="AB1621" s="35"/>
      <c r="AC1621" s="35"/>
      <c r="AD1621" s="35"/>
      <c r="AE1621" s="35"/>
      <c r="AT1621" s="14" t="s">
        <v>125</v>
      </c>
      <c r="AU1621" s="14" t="s">
        <v>72</v>
      </c>
    </row>
    <row r="1622" s="2" customFormat="1" ht="24.15" customHeight="1">
      <c r="A1622" s="35"/>
      <c r="B1622" s="36"/>
      <c r="C1622" s="182" t="s">
        <v>1479</v>
      </c>
      <c r="D1622" s="182" t="s">
        <v>118</v>
      </c>
      <c r="E1622" s="183" t="s">
        <v>2826</v>
      </c>
      <c r="F1622" s="184" t="s">
        <v>2827</v>
      </c>
      <c r="G1622" s="185" t="s">
        <v>128</v>
      </c>
      <c r="H1622" s="186">
        <v>50</v>
      </c>
      <c r="I1622" s="187"/>
      <c r="J1622" s="188">
        <f>ROUND(I1622*H1622,2)</f>
        <v>0</v>
      </c>
      <c r="K1622" s="184" t="s">
        <v>122</v>
      </c>
      <c r="L1622" s="41"/>
      <c r="M1622" s="189" t="s">
        <v>19</v>
      </c>
      <c r="N1622" s="190" t="s">
        <v>43</v>
      </c>
      <c r="O1622" s="81"/>
      <c r="P1622" s="191">
        <f>O1622*H1622</f>
        <v>0</v>
      </c>
      <c r="Q1622" s="191">
        <v>0</v>
      </c>
      <c r="R1622" s="191">
        <f>Q1622*H1622</f>
        <v>0</v>
      </c>
      <c r="S1622" s="191">
        <v>0</v>
      </c>
      <c r="T1622" s="192">
        <f>S1622*H1622</f>
        <v>0</v>
      </c>
      <c r="U1622" s="35"/>
      <c r="V1622" s="35"/>
      <c r="W1622" s="35"/>
      <c r="X1622" s="35"/>
      <c r="Y1622" s="35"/>
      <c r="Z1622" s="35"/>
      <c r="AA1622" s="35"/>
      <c r="AB1622" s="35"/>
      <c r="AC1622" s="35"/>
      <c r="AD1622" s="35"/>
      <c r="AE1622" s="35"/>
      <c r="AR1622" s="193" t="s">
        <v>123</v>
      </c>
      <c r="AT1622" s="193" t="s">
        <v>118</v>
      </c>
      <c r="AU1622" s="193" t="s">
        <v>72</v>
      </c>
      <c r="AY1622" s="14" t="s">
        <v>124</v>
      </c>
      <c r="BE1622" s="194">
        <f>IF(N1622="základní",J1622,0)</f>
        <v>0</v>
      </c>
      <c r="BF1622" s="194">
        <f>IF(N1622="snížená",J1622,0)</f>
        <v>0</v>
      </c>
      <c r="BG1622" s="194">
        <f>IF(N1622="zákl. přenesená",J1622,0)</f>
        <v>0</v>
      </c>
      <c r="BH1622" s="194">
        <f>IF(N1622="sníž. přenesená",J1622,0)</f>
        <v>0</v>
      </c>
      <c r="BI1622" s="194">
        <f>IF(N1622="nulová",J1622,0)</f>
        <v>0</v>
      </c>
      <c r="BJ1622" s="14" t="s">
        <v>79</v>
      </c>
      <c r="BK1622" s="194">
        <f>ROUND(I1622*H1622,2)</f>
        <v>0</v>
      </c>
      <c r="BL1622" s="14" t="s">
        <v>123</v>
      </c>
      <c r="BM1622" s="193" t="s">
        <v>2828</v>
      </c>
    </row>
    <row r="1623" s="2" customFormat="1">
      <c r="A1623" s="35"/>
      <c r="B1623" s="36"/>
      <c r="C1623" s="37"/>
      <c r="D1623" s="195" t="s">
        <v>125</v>
      </c>
      <c r="E1623" s="37"/>
      <c r="F1623" s="196" t="s">
        <v>2827</v>
      </c>
      <c r="G1623" s="37"/>
      <c r="H1623" s="37"/>
      <c r="I1623" s="197"/>
      <c r="J1623" s="37"/>
      <c r="K1623" s="37"/>
      <c r="L1623" s="41"/>
      <c r="M1623" s="198"/>
      <c r="N1623" s="199"/>
      <c r="O1623" s="81"/>
      <c r="P1623" s="81"/>
      <c r="Q1623" s="81"/>
      <c r="R1623" s="81"/>
      <c r="S1623" s="81"/>
      <c r="T1623" s="82"/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T1623" s="14" t="s">
        <v>125</v>
      </c>
      <c r="AU1623" s="14" t="s">
        <v>72</v>
      </c>
    </row>
    <row r="1624" s="2" customFormat="1" ht="24.15" customHeight="1">
      <c r="A1624" s="35"/>
      <c r="B1624" s="36"/>
      <c r="C1624" s="182" t="s">
        <v>2829</v>
      </c>
      <c r="D1624" s="182" t="s">
        <v>118</v>
      </c>
      <c r="E1624" s="183" t="s">
        <v>2830</v>
      </c>
      <c r="F1624" s="184" t="s">
        <v>2831</v>
      </c>
      <c r="G1624" s="185" t="s">
        <v>128</v>
      </c>
      <c r="H1624" s="186">
        <v>50</v>
      </c>
      <c r="I1624" s="187"/>
      <c r="J1624" s="188">
        <f>ROUND(I1624*H1624,2)</f>
        <v>0</v>
      </c>
      <c r="K1624" s="184" t="s">
        <v>122</v>
      </c>
      <c r="L1624" s="41"/>
      <c r="M1624" s="189" t="s">
        <v>19</v>
      </c>
      <c r="N1624" s="190" t="s">
        <v>43</v>
      </c>
      <c r="O1624" s="81"/>
      <c r="P1624" s="191">
        <f>O1624*H1624</f>
        <v>0</v>
      </c>
      <c r="Q1624" s="191">
        <v>0</v>
      </c>
      <c r="R1624" s="191">
        <f>Q1624*H1624</f>
        <v>0</v>
      </c>
      <c r="S1624" s="191">
        <v>0</v>
      </c>
      <c r="T1624" s="192">
        <f>S1624*H1624</f>
        <v>0</v>
      </c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R1624" s="193" t="s">
        <v>123</v>
      </c>
      <c r="AT1624" s="193" t="s">
        <v>118</v>
      </c>
      <c r="AU1624" s="193" t="s">
        <v>72</v>
      </c>
      <c r="AY1624" s="14" t="s">
        <v>124</v>
      </c>
      <c r="BE1624" s="194">
        <f>IF(N1624="základní",J1624,0)</f>
        <v>0</v>
      </c>
      <c r="BF1624" s="194">
        <f>IF(N1624="snížená",J1624,0)</f>
        <v>0</v>
      </c>
      <c r="BG1624" s="194">
        <f>IF(N1624="zákl. přenesená",J1624,0)</f>
        <v>0</v>
      </c>
      <c r="BH1624" s="194">
        <f>IF(N1624="sníž. přenesená",J1624,0)</f>
        <v>0</v>
      </c>
      <c r="BI1624" s="194">
        <f>IF(N1624="nulová",J1624,0)</f>
        <v>0</v>
      </c>
      <c r="BJ1624" s="14" t="s">
        <v>79</v>
      </c>
      <c r="BK1624" s="194">
        <f>ROUND(I1624*H1624,2)</f>
        <v>0</v>
      </c>
      <c r="BL1624" s="14" t="s">
        <v>123</v>
      </c>
      <c r="BM1624" s="193" t="s">
        <v>2832</v>
      </c>
    </row>
    <row r="1625" s="2" customFormat="1">
      <c r="A1625" s="35"/>
      <c r="B1625" s="36"/>
      <c r="C1625" s="37"/>
      <c r="D1625" s="195" t="s">
        <v>125</v>
      </c>
      <c r="E1625" s="37"/>
      <c r="F1625" s="196" t="s">
        <v>2831</v>
      </c>
      <c r="G1625" s="37"/>
      <c r="H1625" s="37"/>
      <c r="I1625" s="197"/>
      <c r="J1625" s="37"/>
      <c r="K1625" s="37"/>
      <c r="L1625" s="41"/>
      <c r="M1625" s="198"/>
      <c r="N1625" s="199"/>
      <c r="O1625" s="81"/>
      <c r="P1625" s="81"/>
      <c r="Q1625" s="81"/>
      <c r="R1625" s="81"/>
      <c r="S1625" s="81"/>
      <c r="T1625" s="82"/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T1625" s="14" t="s">
        <v>125</v>
      </c>
      <c r="AU1625" s="14" t="s">
        <v>72</v>
      </c>
    </row>
    <row r="1626" s="2" customFormat="1" ht="24.15" customHeight="1">
      <c r="A1626" s="35"/>
      <c r="B1626" s="36"/>
      <c r="C1626" s="182" t="s">
        <v>1483</v>
      </c>
      <c r="D1626" s="182" t="s">
        <v>118</v>
      </c>
      <c r="E1626" s="183" t="s">
        <v>2833</v>
      </c>
      <c r="F1626" s="184" t="s">
        <v>2834</v>
      </c>
      <c r="G1626" s="185" t="s">
        <v>128</v>
      </c>
      <c r="H1626" s="186">
        <v>50</v>
      </c>
      <c r="I1626" s="187"/>
      <c r="J1626" s="188">
        <f>ROUND(I1626*H1626,2)</f>
        <v>0</v>
      </c>
      <c r="K1626" s="184" t="s">
        <v>122</v>
      </c>
      <c r="L1626" s="41"/>
      <c r="M1626" s="189" t="s">
        <v>19</v>
      </c>
      <c r="N1626" s="190" t="s">
        <v>43</v>
      </c>
      <c r="O1626" s="81"/>
      <c r="P1626" s="191">
        <f>O1626*H1626</f>
        <v>0</v>
      </c>
      <c r="Q1626" s="191">
        <v>0</v>
      </c>
      <c r="R1626" s="191">
        <f>Q1626*H1626</f>
        <v>0</v>
      </c>
      <c r="S1626" s="191">
        <v>0</v>
      </c>
      <c r="T1626" s="192">
        <f>S1626*H1626</f>
        <v>0</v>
      </c>
      <c r="U1626" s="35"/>
      <c r="V1626" s="35"/>
      <c r="W1626" s="35"/>
      <c r="X1626" s="35"/>
      <c r="Y1626" s="35"/>
      <c r="Z1626" s="35"/>
      <c r="AA1626" s="35"/>
      <c r="AB1626" s="35"/>
      <c r="AC1626" s="35"/>
      <c r="AD1626" s="35"/>
      <c r="AE1626" s="35"/>
      <c r="AR1626" s="193" t="s">
        <v>123</v>
      </c>
      <c r="AT1626" s="193" t="s">
        <v>118</v>
      </c>
      <c r="AU1626" s="193" t="s">
        <v>72</v>
      </c>
      <c r="AY1626" s="14" t="s">
        <v>124</v>
      </c>
      <c r="BE1626" s="194">
        <f>IF(N1626="základní",J1626,0)</f>
        <v>0</v>
      </c>
      <c r="BF1626" s="194">
        <f>IF(N1626="snížená",J1626,0)</f>
        <v>0</v>
      </c>
      <c r="BG1626" s="194">
        <f>IF(N1626="zákl. přenesená",J1626,0)</f>
        <v>0</v>
      </c>
      <c r="BH1626" s="194">
        <f>IF(N1626="sníž. přenesená",J1626,0)</f>
        <v>0</v>
      </c>
      <c r="BI1626" s="194">
        <f>IF(N1626="nulová",J1626,0)</f>
        <v>0</v>
      </c>
      <c r="BJ1626" s="14" t="s">
        <v>79</v>
      </c>
      <c r="BK1626" s="194">
        <f>ROUND(I1626*H1626,2)</f>
        <v>0</v>
      </c>
      <c r="BL1626" s="14" t="s">
        <v>123</v>
      </c>
      <c r="BM1626" s="193" t="s">
        <v>2835</v>
      </c>
    </row>
    <row r="1627" s="2" customFormat="1">
      <c r="A1627" s="35"/>
      <c r="B1627" s="36"/>
      <c r="C1627" s="37"/>
      <c r="D1627" s="195" t="s">
        <v>125</v>
      </c>
      <c r="E1627" s="37"/>
      <c r="F1627" s="196" t="s">
        <v>2834</v>
      </c>
      <c r="G1627" s="37"/>
      <c r="H1627" s="37"/>
      <c r="I1627" s="197"/>
      <c r="J1627" s="37"/>
      <c r="K1627" s="37"/>
      <c r="L1627" s="41"/>
      <c r="M1627" s="198"/>
      <c r="N1627" s="199"/>
      <c r="O1627" s="81"/>
      <c r="P1627" s="81"/>
      <c r="Q1627" s="81"/>
      <c r="R1627" s="81"/>
      <c r="S1627" s="81"/>
      <c r="T1627" s="82"/>
      <c r="U1627" s="35"/>
      <c r="V1627" s="35"/>
      <c r="W1627" s="35"/>
      <c r="X1627" s="35"/>
      <c r="Y1627" s="35"/>
      <c r="Z1627" s="35"/>
      <c r="AA1627" s="35"/>
      <c r="AB1627" s="35"/>
      <c r="AC1627" s="35"/>
      <c r="AD1627" s="35"/>
      <c r="AE1627" s="35"/>
      <c r="AT1627" s="14" t="s">
        <v>125</v>
      </c>
      <c r="AU1627" s="14" t="s">
        <v>72</v>
      </c>
    </row>
    <row r="1628" s="2" customFormat="1" ht="24.15" customHeight="1">
      <c r="A1628" s="35"/>
      <c r="B1628" s="36"/>
      <c r="C1628" s="182" t="s">
        <v>2836</v>
      </c>
      <c r="D1628" s="182" t="s">
        <v>118</v>
      </c>
      <c r="E1628" s="183" t="s">
        <v>2837</v>
      </c>
      <c r="F1628" s="184" t="s">
        <v>2838</v>
      </c>
      <c r="G1628" s="185" t="s">
        <v>128</v>
      </c>
      <c r="H1628" s="186">
        <v>50</v>
      </c>
      <c r="I1628" s="187"/>
      <c r="J1628" s="188">
        <f>ROUND(I1628*H1628,2)</f>
        <v>0</v>
      </c>
      <c r="K1628" s="184" t="s">
        <v>122</v>
      </c>
      <c r="L1628" s="41"/>
      <c r="M1628" s="189" t="s">
        <v>19</v>
      </c>
      <c r="N1628" s="190" t="s">
        <v>43</v>
      </c>
      <c r="O1628" s="81"/>
      <c r="P1628" s="191">
        <f>O1628*H1628</f>
        <v>0</v>
      </c>
      <c r="Q1628" s="191">
        <v>0</v>
      </c>
      <c r="R1628" s="191">
        <f>Q1628*H1628</f>
        <v>0</v>
      </c>
      <c r="S1628" s="191">
        <v>0</v>
      </c>
      <c r="T1628" s="192">
        <f>S1628*H1628</f>
        <v>0</v>
      </c>
      <c r="U1628" s="35"/>
      <c r="V1628" s="35"/>
      <c r="W1628" s="35"/>
      <c r="X1628" s="35"/>
      <c r="Y1628" s="35"/>
      <c r="Z1628" s="35"/>
      <c r="AA1628" s="35"/>
      <c r="AB1628" s="35"/>
      <c r="AC1628" s="35"/>
      <c r="AD1628" s="35"/>
      <c r="AE1628" s="35"/>
      <c r="AR1628" s="193" t="s">
        <v>123</v>
      </c>
      <c r="AT1628" s="193" t="s">
        <v>118</v>
      </c>
      <c r="AU1628" s="193" t="s">
        <v>72</v>
      </c>
      <c r="AY1628" s="14" t="s">
        <v>124</v>
      </c>
      <c r="BE1628" s="194">
        <f>IF(N1628="základní",J1628,0)</f>
        <v>0</v>
      </c>
      <c r="BF1628" s="194">
        <f>IF(N1628="snížená",J1628,0)</f>
        <v>0</v>
      </c>
      <c r="BG1628" s="194">
        <f>IF(N1628="zákl. přenesená",J1628,0)</f>
        <v>0</v>
      </c>
      <c r="BH1628" s="194">
        <f>IF(N1628="sníž. přenesená",J1628,0)</f>
        <v>0</v>
      </c>
      <c r="BI1628" s="194">
        <f>IF(N1628="nulová",J1628,0)</f>
        <v>0</v>
      </c>
      <c r="BJ1628" s="14" t="s">
        <v>79</v>
      </c>
      <c r="BK1628" s="194">
        <f>ROUND(I1628*H1628,2)</f>
        <v>0</v>
      </c>
      <c r="BL1628" s="14" t="s">
        <v>123</v>
      </c>
      <c r="BM1628" s="193" t="s">
        <v>2839</v>
      </c>
    </row>
    <row r="1629" s="2" customFormat="1">
      <c r="A1629" s="35"/>
      <c r="B1629" s="36"/>
      <c r="C1629" s="37"/>
      <c r="D1629" s="195" t="s">
        <v>125</v>
      </c>
      <c r="E1629" s="37"/>
      <c r="F1629" s="196" t="s">
        <v>2838</v>
      </c>
      <c r="G1629" s="37"/>
      <c r="H1629" s="37"/>
      <c r="I1629" s="197"/>
      <c r="J1629" s="37"/>
      <c r="K1629" s="37"/>
      <c r="L1629" s="41"/>
      <c r="M1629" s="198"/>
      <c r="N1629" s="199"/>
      <c r="O1629" s="81"/>
      <c r="P1629" s="81"/>
      <c r="Q1629" s="81"/>
      <c r="R1629" s="81"/>
      <c r="S1629" s="81"/>
      <c r="T1629" s="82"/>
      <c r="U1629" s="35"/>
      <c r="V1629" s="35"/>
      <c r="W1629" s="35"/>
      <c r="X1629" s="35"/>
      <c r="Y1629" s="35"/>
      <c r="Z1629" s="35"/>
      <c r="AA1629" s="35"/>
      <c r="AB1629" s="35"/>
      <c r="AC1629" s="35"/>
      <c r="AD1629" s="35"/>
      <c r="AE1629" s="35"/>
      <c r="AT1629" s="14" t="s">
        <v>125</v>
      </c>
      <c r="AU1629" s="14" t="s">
        <v>72</v>
      </c>
    </row>
    <row r="1630" s="2" customFormat="1" ht="24.15" customHeight="1">
      <c r="A1630" s="35"/>
      <c r="B1630" s="36"/>
      <c r="C1630" s="182" t="s">
        <v>1486</v>
      </c>
      <c r="D1630" s="182" t="s">
        <v>118</v>
      </c>
      <c r="E1630" s="183" t="s">
        <v>2840</v>
      </c>
      <c r="F1630" s="184" t="s">
        <v>2841</v>
      </c>
      <c r="G1630" s="185" t="s">
        <v>128</v>
      </c>
      <c r="H1630" s="186">
        <v>50</v>
      </c>
      <c r="I1630" s="187"/>
      <c r="J1630" s="188">
        <f>ROUND(I1630*H1630,2)</f>
        <v>0</v>
      </c>
      <c r="K1630" s="184" t="s">
        <v>122</v>
      </c>
      <c r="L1630" s="41"/>
      <c r="M1630" s="189" t="s">
        <v>19</v>
      </c>
      <c r="N1630" s="190" t="s">
        <v>43</v>
      </c>
      <c r="O1630" s="81"/>
      <c r="P1630" s="191">
        <f>O1630*H1630</f>
        <v>0</v>
      </c>
      <c r="Q1630" s="191">
        <v>0</v>
      </c>
      <c r="R1630" s="191">
        <f>Q1630*H1630</f>
        <v>0</v>
      </c>
      <c r="S1630" s="191">
        <v>0</v>
      </c>
      <c r="T1630" s="192">
        <f>S1630*H1630</f>
        <v>0</v>
      </c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R1630" s="193" t="s">
        <v>123</v>
      </c>
      <c r="AT1630" s="193" t="s">
        <v>118</v>
      </c>
      <c r="AU1630" s="193" t="s">
        <v>72</v>
      </c>
      <c r="AY1630" s="14" t="s">
        <v>124</v>
      </c>
      <c r="BE1630" s="194">
        <f>IF(N1630="základní",J1630,0)</f>
        <v>0</v>
      </c>
      <c r="BF1630" s="194">
        <f>IF(N1630="snížená",J1630,0)</f>
        <v>0</v>
      </c>
      <c r="BG1630" s="194">
        <f>IF(N1630="zákl. přenesená",J1630,0)</f>
        <v>0</v>
      </c>
      <c r="BH1630" s="194">
        <f>IF(N1630="sníž. přenesená",J1630,0)</f>
        <v>0</v>
      </c>
      <c r="BI1630" s="194">
        <f>IF(N1630="nulová",J1630,0)</f>
        <v>0</v>
      </c>
      <c r="BJ1630" s="14" t="s">
        <v>79</v>
      </c>
      <c r="BK1630" s="194">
        <f>ROUND(I1630*H1630,2)</f>
        <v>0</v>
      </c>
      <c r="BL1630" s="14" t="s">
        <v>123</v>
      </c>
      <c r="BM1630" s="193" t="s">
        <v>2842</v>
      </c>
    </row>
    <row r="1631" s="2" customFormat="1">
      <c r="A1631" s="35"/>
      <c r="B1631" s="36"/>
      <c r="C1631" s="37"/>
      <c r="D1631" s="195" t="s">
        <v>125</v>
      </c>
      <c r="E1631" s="37"/>
      <c r="F1631" s="196" t="s">
        <v>2841</v>
      </c>
      <c r="G1631" s="37"/>
      <c r="H1631" s="37"/>
      <c r="I1631" s="197"/>
      <c r="J1631" s="37"/>
      <c r="K1631" s="37"/>
      <c r="L1631" s="41"/>
      <c r="M1631" s="198"/>
      <c r="N1631" s="199"/>
      <c r="O1631" s="81"/>
      <c r="P1631" s="81"/>
      <c r="Q1631" s="81"/>
      <c r="R1631" s="81"/>
      <c r="S1631" s="81"/>
      <c r="T1631" s="82"/>
      <c r="U1631" s="35"/>
      <c r="V1631" s="35"/>
      <c r="W1631" s="35"/>
      <c r="X1631" s="35"/>
      <c r="Y1631" s="35"/>
      <c r="Z1631" s="35"/>
      <c r="AA1631" s="35"/>
      <c r="AB1631" s="35"/>
      <c r="AC1631" s="35"/>
      <c r="AD1631" s="35"/>
      <c r="AE1631" s="35"/>
      <c r="AT1631" s="14" t="s">
        <v>125</v>
      </c>
      <c r="AU1631" s="14" t="s">
        <v>72</v>
      </c>
    </row>
    <row r="1632" s="2" customFormat="1" ht="24.15" customHeight="1">
      <c r="A1632" s="35"/>
      <c r="B1632" s="36"/>
      <c r="C1632" s="182" t="s">
        <v>2843</v>
      </c>
      <c r="D1632" s="182" t="s">
        <v>118</v>
      </c>
      <c r="E1632" s="183" t="s">
        <v>2844</v>
      </c>
      <c r="F1632" s="184" t="s">
        <v>2845</v>
      </c>
      <c r="G1632" s="185" t="s">
        <v>128</v>
      </c>
      <c r="H1632" s="186">
        <v>50</v>
      </c>
      <c r="I1632" s="187"/>
      <c r="J1632" s="188">
        <f>ROUND(I1632*H1632,2)</f>
        <v>0</v>
      </c>
      <c r="K1632" s="184" t="s">
        <v>122</v>
      </c>
      <c r="L1632" s="41"/>
      <c r="M1632" s="189" t="s">
        <v>19</v>
      </c>
      <c r="N1632" s="190" t="s">
        <v>43</v>
      </c>
      <c r="O1632" s="81"/>
      <c r="P1632" s="191">
        <f>O1632*H1632</f>
        <v>0</v>
      </c>
      <c r="Q1632" s="191">
        <v>0</v>
      </c>
      <c r="R1632" s="191">
        <f>Q1632*H1632</f>
        <v>0</v>
      </c>
      <c r="S1632" s="191">
        <v>0</v>
      </c>
      <c r="T1632" s="192">
        <f>S1632*H1632</f>
        <v>0</v>
      </c>
      <c r="U1632" s="35"/>
      <c r="V1632" s="35"/>
      <c r="W1632" s="35"/>
      <c r="X1632" s="35"/>
      <c r="Y1632" s="35"/>
      <c r="Z1632" s="35"/>
      <c r="AA1632" s="35"/>
      <c r="AB1632" s="35"/>
      <c r="AC1632" s="35"/>
      <c r="AD1632" s="35"/>
      <c r="AE1632" s="35"/>
      <c r="AR1632" s="193" t="s">
        <v>123</v>
      </c>
      <c r="AT1632" s="193" t="s">
        <v>118</v>
      </c>
      <c r="AU1632" s="193" t="s">
        <v>72</v>
      </c>
      <c r="AY1632" s="14" t="s">
        <v>124</v>
      </c>
      <c r="BE1632" s="194">
        <f>IF(N1632="základní",J1632,0)</f>
        <v>0</v>
      </c>
      <c r="BF1632" s="194">
        <f>IF(N1632="snížená",J1632,0)</f>
        <v>0</v>
      </c>
      <c r="BG1632" s="194">
        <f>IF(N1632="zákl. přenesená",J1632,0)</f>
        <v>0</v>
      </c>
      <c r="BH1632" s="194">
        <f>IF(N1632="sníž. přenesená",J1632,0)</f>
        <v>0</v>
      </c>
      <c r="BI1632" s="194">
        <f>IF(N1632="nulová",J1632,0)</f>
        <v>0</v>
      </c>
      <c r="BJ1632" s="14" t="s">
        <v>79</v>
      </c>
      <c r="BK1632" s="194">
        <f>ROUND(I1632*H1632,2)</f>
        <v>0</v>
      </c>
      <c r="BL1632" s="14" t="s">
        <v>123</v>
      </c>
      <c r="BM1632" s="193" t="s">
        <v>2846</v>
      </c>
    </row>
    <row r="1633" s="2" customFormat="1">
      <c r="A1633" s="35"/>
      <c r="B1633" s="36"/>
      <c r="C1633" s="37"/>
      <c r="D1633" s="195" t="s">
        <v>125</v>
      </c>
      <c r="E1633" s="37"/>
      <c r="F1633" s="196" t="s">
        <v>2845</v>
      </c>
      <c r="G1633" s="37"/>
      <c r="H1633" s="37"/>
      <c r="I1633" s="197"/>
      <c r="J1633" s="37"/>
      <c r="K1633" s="37"/>
      <c r="L1633" s="41"/>
      <c r="M1633" s="198"/>
      <c r="N1633" s="199"/>
      <c r="O1633" s="81"/>
      <c r="P1633" s="81"/>
      <c r="Q1633" s="81"/>
      <c r="R1633" s="81"/>
      <c r="S1633" s="81"/>
      <c r="T1633" s="82"/>
      <c r="U1633" s="35"/>
      <c r="V1633" s="35"/>
      <c r="W1633" s="35"/>
      <c r="X1633" s="35"/>
      <c r="Y1633" s="35"/>
      <c r="Z1633" s="35"/>
      <c r="AA1633" s="35"/>
      <c r="AB1633" s="35"/>
      <c r="AC1633" s="35"/>
      <c r="AD1633" s="35"/>
      <c r="AE1633" s="35"/>
      <c r="AT1633" s="14" t="s">
        <v>125</v>
      </c>
      <c r="AU1633" s="14" t="s">
        <v>72</v>
      </c>
    </row>
    <row r="1634" s="2" customFormat="1" ht="24.15" customHeight="1">
      <c r="A1634" s="35"/>
      <c r="B1634" s="36"/>
      <c r="C1634" s="182" t="s">
        <v>1491</v>
      </c>
      <c r="D1634" s="182" t="s">
        <v>118</v>
      </c>
      <c r="E1634" s="183" t="s">
        <v>2847</v>
      </c>
      <c r="F1634" s="184" t="s">
        <v>2848</v>
      </c>
      <c r="G1634" s="185" t="s">
        <v>128</v>
      </c>
      <c r="H1634" s="186">
        <v>50</v>
      </c>
      <c r="I1634" s="187"/>
      <c r="J1634" s="188">
        <f>ROUND(I1634*H1634,2)</f>
        <v>0</v>
      </c>
      <c r="K1634" s="184" t="s">
        <v>122</v>
      </c>
      <c r="L1634" s="41"/>
      <c r="M1634" s="189" t="s">
        <v>19</v>
      </c>
      <c r="N1634" s="190" t="s">
        <v>43</v>
      </c>
      <c r="O1634" s="81"/>
      <c r="P1634" s="191">
        <f>O1634*H1634</f>
        <v>0</v>
      </c>
      <c r="Q1634" s="191">
        <v>0</v>
      </c>
      <c r="R1634" s="191">
        <f>Q1634*H1634</f>
        <v>0</v>
      </c>
      <c r="S1634" s="191">
        <v>0</v>
      </c>
      <c r="T1634" s="192">
        <f>S1634*H1634</f>
        <v>0</v>
      </c>
      <c r="U1634" s="35"/>
      <c r="V1634" s="35"/>
      <c r="W1634" s="35"/>
      <c r="X1634" s="35"/>
      <c r="Y1634" s="35"/>
      <c r="Z1634" s="35"/>
      <c r="AA1634" s="35"/>
      <c r="AB1634" s="35"/>
      <c r="AC1634" s="35"/>
      <c r="AD1634" s="35"/>
      <c r="AE1634" s="35"/>
      <c r="AR1634" s="193" t="s">
        <v>123</v>
      </c>
      <c r="AT1634" s="193" t="s">
        <v>118</v>
      </c>
      <c r="AU1634" s="193" t="s">
        <v>72</v>
      </c>
      <c r="AY1634" s="14" t="s">
        <v>124</v>
      </c>
      <c r="BE1634" s="194">
        <f>IF(N1634="základní",J1634,0)</f>
        <v>0</v>
      </c>
      <c r="BF1634" s="194">
        <f>IF(N1634="snížená",J1634,0)</f>
        <v>0</v>
      </c>
      <c r="BG1634" s="194">
        <f>IF(N1634="zákl. přenesená",J1634,0)</f>
        <v>0</v>
      </c>
      <c r="BH1634" s="194">
        <f>IF(N1634="sníž. přenesená",J1634,0)</f>
        <v>0</v>
      </c>
      <c r="BI1634" s="194">
        <f>IF(N1634="nulová",J1634,0)</f>
        <v>0</v>
      </c>
      <c r="BJ1634" s="14" t="s">
        <v>79</v>
      </c>
      <c r="BK1634" s="194">
        <f>ROUND(I1634*H1634,2)</f>
        <v>0</v>
      </c>
      <c r="BL1634" s="14" t="s">
        <v>123</v>
      </c>
      <c r="BM1634" s="193" t="s">
        <v>2849</v>
      </c>
    </row>
    <row r="1635" s="2" customFormat="1">
      <c r="A1635" s="35"/>
      <c r="B1635" s="36"/>
      <c r="C1635" s="37"/>
      <c r="D1635" s="195" t="s">
        <v>125</v>
      </c>
      <c r="E1635" s="37"/>
      <c r="F1635" s="196" t="s">
        <v>2848</v>
      </c>
      <c r="G1635" s="37"/>
      <c r="H1635" s="37"/>
      <c r="I1635" s="197"/>
      <c r="J1635" s="37"/>
      <c r="K1635" s="37"/>
      <c r="L1635" s="41"/>
      <c r="M1635" s="198"/>
      <c r="N1635" s="199"/>
      <c r="O1635" s="81"/>
      <c r="P1635" s="81"/>
      <c r="Q1635" s="81"/>
      <c r="R1635" s="81"/>
      <c r="S1635" s="81"/>
      <c r="T1635" s="82"/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T1635" s="14" t="s">
        <v>125</v>
      </c>
      <c r="AU1635" s="14" t="s">
        <v>72</v>
      </c>
    </row>
    <row r="1636" s="2" customFormat="1" ht="24.15" customHeight="1">
      <c r="A1636" s="35"/>
      <c r="B1636" s="36"/>
      <c r="C1636" s="182" t="s">
        <v>2850</v>
      </c>
      <c r="D1636" s="182" t="s">
        <v>118</v>
      </c>
      <c r="E1636" s="183" t="s">
        <v>2851</v>
      </c>
      <c r="F1636" s="184" t="s">
        <v>2852</v>
      </c>
      <c r="G1636" s="185" t="s">
        <v>128</v>
      </c>
      <c r="H1636" s="186">
        <v>50</v>
      </c>
      <c r="I1636" s="187"/>
      <c r="J1636" s="188">
        <f>ROUND(I1636*H1636,2)</f>
        <v>0</v>
      </c>
      <c r="K1636" s="184" t="s">
        <v>122</v>
      </c>
      <c r="L1636" s="41"/>
      <c r="M1636" s="189" t="s">
        <v>19</v>
      </c>
      <c r="N1636" s="190" t="s">
        <v>43</v>
      </c>
      <c r="O1636" s="81"/>
      <c r="P1636" s="191">
        <f>O1636*H1636</f>
        <v>0</v>
      </c>
      <c r="Q1636" s="191">
        <v>0</v>
      </c>
      <c r="R1636" s="191">
        <f>Q1636*H1636</f>
        <v>0</v>
      </c>
      <c r="S1636" s="191">
        <v>0</v>
      </c>
      <c r="T1636" s="192">
        <f>S1636*H1636</f>
        <v>0</v>
      </c>
      <c r="U1636" s="35"/>
      <c r="V1636" s="35"/>
      <c r="W1636" s="35"/>
      <c r="X1636" s="35"/>
      <c r="Y1636" s="35"/>
      <c r="Z1636" s="35"/>
      <c r="AA1636" s="35"/>
      <c r="AB1636" s="35"/>
      <c r="AC1636" s="35"/>
      <c r="AD1636" s="35"/>
      <c r="AE1636" s="35"/>
      <c r="AR1636" s="193" t="s">
        <v>123</v>
      </c>
      <c r="AT1636" s="193" t="s">
        <v>118</v>
      </c>
      <c r="AU1636" s="193" t="s">
        <v>72</v>
      </c>
      <c r="AY1636" s="14" t="s">
        <v>124</v>
      </c>
      <c r="BE1636" s="194">
        <f>IF(N1636="základní",J1636,0)</f>
        <v>0</v>
      </c>
      <c r="BF1636" s="194">
        <f>IF(N1636="snížená",J1636,0)</f>
        <v>0</v>
      </c>
      <c r="BG1636" s="194">
        <f>IF(N1636="zákl. přenesená",J1636,0)</f>
        <v>0</v>
      </c>
      <c r="BH1636" s="194">
        <f>IF(N1636="sníž. přenesená",J1636,0)</f>
        <v>0</v>
      </c>
      <c r="BI1636" s="194">
        <f>IF(N1636="nulová",J1636,0)</f>
        <v>0</v>
      </c>
      <c r="BJ1636" s="14" t="s">
        <v>79</v>
      </c>
      <c r="BK1636" s="194">
        <f>ROUND(I1636*H1636,2)</f>
        <v>0</v>
      </c>
      <c r="BL1636" s="14" t="s">
        <v>123</v>
      </c>
      <c r="BM1636" s="193" t="s">
        <v>2853</v>
      </c>
    </row>
    <row r="1637" s="2" customFormat="1">
      <c r="A1637" s="35"/>
      <c r="B1637" s="36"/>
      <c r="C1637" s="37"/>
      <c r="D1637" s="195" t="s">
        <v>125</v>
      </c>
      <c r="E1637" s="37"/>
      <c r="F1637" s="196" t="s">
        <v>2852</v>
      </c>
      <c r="G1637" s="37"/>
      <c r="H1637" s="37"/>
      <c r="I1637" s="197"/>
      <c r="J1637" s="37"/>
      <c r="K1637" s="37"/>
      <c r="L1637" s="41"/>
      <c r="M1637" s="198"/>
      <c r="N1637" s="199"/>
      <c r="O1637" s="81"/>
      <c r="P1637" s="81"/>
      <c r="Q1637" s="81"/>
      <c r="R1637" s="81"/>
      <c r="S1637" s="81"/>
      <c r="T1637" s="82"/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T1637" s="14" t="s">
        <v>125</v>
      </c>
      <c r="AU1637" s="14" t="s">
        <v>72</v>
      </c>
    </row>
    <row r="1638" s="2" customFormat="1" ht="24.15" customHeight="1">
      <c r="A1638" s="35"/>
      <c r="B1638" s="36"/>
      <c r="C1638" s="182" t="s">
        <v>1494</v>
      </c>
      <c r="D1638" s="182" t="s">
        <v>118</v>
      </c>
      <c r="E1638" s="183" t="s">
        <v>2854</v>
      </c>
      <c r="F1638" s="184" t="s">
        <v>2855</v>
      </c>
      <c r="G1638" s="185" t="s">
        <v>128</v>
      </c>
      <c r="H1638" s="186">
        <v>50</v>
      </c>
      <c r="I1638" s="187"/>
      <c r="J1638" s="188">
        <f>ROUND(I1638*H1638,2)</f>
        <v>0</v>
      </c>
      <c r="K1638" s="184" t="s">
        <v>122</v>
      </c>
      <c r="L1638" s="41"/>
      <c r="M1638" s="189" t="s">
        <v>19</v>
      </c>
      <c r="N1638" s="190" t="s">
        <v>43</v>
      </c>
      <c r="O1638" s="81"/>
      <c r="P1638" s="191">
        <f>O1638*H1638</f>
        <v>0</v>
      </c>
      <c r="Q1638" s="191">
        <v>0</v>
      </c>
      <c r="R1638" s="191">
        <f>Q1638*H1638</f>
        <v>0</v>
      </c>
      <c r="S1638" s="191">
        <v>0</v>
      </c>
      <c r="T1638" s="192">
        <f>S1638*H1638</f>
        <v>0</v>
      </c>
      <c r="U1638" s="35"/>
      <c r="V1638" s="35"/>
      <c r="W1638" s="35"/>
      <c r="X1638" s="35"/>
      <c r="Y1638" s="35"/>
      <c r="Z1638" s="35"/>
      <c r="AA1638" s="35"/>
      <c r="AB1638" s="35"/>
      <c r="AC1638" s="35"/>
      <c r="AD1638" s="35"/>
      <c r="AE1638" s="35"/>
      <c r="AR1638" s="193" t="s">
        <v>123</v>
      </c>
      <c r="AT1638" s="193" t="s">
        <v>118</v>
      </c>
      <c r="AU1638" s="193" t="s">
        <v>72</v>
      </c>
      <c r="AY1638" s="14" t="s">
        <v>124</v>
      </c>
      <c r="BE1638" s="194">
        <f>IF(N1638="základní",J1638,0)</f>
        <v>0</v>
      </c>
      <c r="BF1638" s="194">
        <f>IF(N1638="snížená",J1638,0)</f>
        <v>0</v>
      </c>
      <c r="BG1638" s="194">
        <f>IF(N1638="zákl. přenesená",J1638,0)</f>
        <v>0</v>
      </c>
      <c r="BH1638" s="194">
        <f>IF(N1638="sníž. přenesená",J1638,0)</f>
        <v>0</v>
      </c>
      <c r="BI1638" s="194">
        <f>IF(N1638="nulová",J1638,0)</f>
        <v>0</v>
      </c>
      <c r="BJ1638" s="14" t="s">
        <v>79</v>
      </c>
      <c r="BK1638" s="194">
        <f>ROUND(I1638*H1638,2)</f>
        <v>0</v>
      </c>
      <c r="BL1638" s="14" t="s">
        <v>123</v>
      </c>
      <c r="BM1638" s="193" t="s">
        <v>2856</v>
      </c>
    </row>
    <row r="1639" s="2" customFormat="1">
      <c r="A1639" s="35"/>
      <c r="B1639" s="36"/>
      <c r="C1639" s="37"/>
      <c r="D1639" s="195" t="s">
        <v>125</v>
      </c>
      <c r="E1639" s="37"/>
      <c r="F1639" s="196" t="s">
        <v>2855</v>
      </c>
      <c r="G1639" s="37"/>
      <c r="H1639" s="37"/>
      <c r="I1639" s="197"/>
      <c r="J1639" s="37"/>
      <c r="K1639" s="37"/>
      <c r="L1639" s="41"/>
      <c r="M1639" s="198"/>
      <c r="N1639" s="199"/>
      <c r="O1639" s="81"/>
      <c r="P1639" s="81"/>
      <c r="Q1639" s="81"/>
      <c r="R1639" s="81"/>
      <c r="S1639" s="81"/>
      <c r="T1639" s="82"/>
      <c r="U1639" s="35"/>
      <c r="V1639" s="35"/>
      <c r="W1639" s="35"/>
      <c r="X1639" s="35"/>
      <c r="Y1639" s="35"/>
      <c r="Z1639" s="35"/>
      <c r="AA1639" s="35"/>
      <c r="AB1639" s="35"/>
      <c r="AC1639" s="35"/>
      <c r="AD1639" s="35"/>
      <c r="AE1639" s="35"/>
      <c r="AT1639" s="14" t="s">
        <v>125</v>
      </c>
      <c r="AU1639" s="14" t="s">
        <v>72</v>
      </c>
    </row>
    <row r="1640" s="2" customFormat="1" ht="24.15" customHeight="1">
      <c r="A1640" s="35"/>
      <c r="B1640" s="36"/>
      <c r="C1640" s="182" t="s">
        <v>2857</v>
      </c>
      <c r="D1640" s="182" t="s">
        <v>118</v>
      </c>
      <c r="E1640" s="183" t="s">
        <v>2858</v>
      </c>
      <c r="F1640" s="184" t="s">
        <v>2859</v>
      </c>
      <c r="G1640" s="185" t="s">
        <v>128</v>
      </c>
      <c r="H1640" s="186">
        <v>50</v>
      </c>
      <c r="I1640" s="187"/>
      <c r="J1640" s="188">
        <f>ROUND(I1640*H1640,2)</f>
        <v>0</v>
      </c>
      <c r="K1640" s="184" t="s">
        <v>122</v>
      </c>
      <c r="L1640" s="41"/>
      <c r="M1640" s="189" t="s">
        <v>19</v>
      </c>
      <c r="N1640" s="190" t="s">
        <v>43</v>
      </c>
      <c r="O1640" s="81"/>
      <c r="P1640" s="191">
        <f>O1640*H1640</f>
        <v>0</v>
      </c>
      <c r="Q1640" s="191">
        <v>0</v>
      </c>
      <c r="R1640" s="191">
        <f>Q1640*H1640</f>
        <v>0</v>
      </c>
      <c r="S1640" s="191">
        <v>0</v>
      </c>
      <c r="T1640" s="192">
        <f>S1640*H1640</f>
        <v>0</v>
      </c>
      <c r="U1640" s="35"/>
      <c r="V1640" s="35"/>
      <c r="W1640" s="35"/>
      <c r="X1640" s="35"/>
      <c r="Y1640" s="35"/>
      <c r="Z1640" s="35"/>
      <c r="AA1640" s="35"/>
      <c r="AB1640" s="35"/>
      <c r="AC1640" s="35"/>
      <c r="AD1640" s="35"/>
      <c r="AE1640" s="35"/>
      <c r="AR1640" s="193" t="s">
        <v>123</v>
      </c>
      <c r="AT1640" s="193" t="s">
        <v>118</v>
      </c>
      <c r="AU1640" s="193" t="s">
        <v>72</v>
      </c>
      <c r="AY1640" s="14" t="s">
        <v>124</v>
      </c>
      <c r="BE1640" s="194">
        <f>IF(N1640="základní",J1640,0)</f>
        <v>0</v>
      </c>
      <c r="BF1640" s="194">
        <f>IF(N1640="snížená",J1640,0)</f>
        <v>0</v>
      </c>
      <c r="BG1640" s="194">
        <f>IF(N1640="zákl. přenesená",J1640,0)</f>
        <v>0</v>
      </c>
      <c r="BH1640" s="194">
        <f>IF(N1640="sníž. přenesená",J1640,0)</f>
        <v>0</v>
      </c>
      <c r="BI1640" s="194">
        <f>IF(N1640="nulová",J1640,0)</f>
        <v>0</v>
      </c>
      <c r="BJ1640" s="14" t="s">
        <v>79</v>
      </c>
      <c r="BK1640" s="194">
        <f>ROUND(I1640*H1640,2)</f>
        <v>0</v>
      </c>
      <c r="BL1640" s="14" t="s">
        <v>123</v>
      </c>
      <c r="BM1640" s="193" t="s">
        <v>2860</v>
      </c>
    </row>
    <row r="1641" s="2" customFormat="1">
      <c r="A1641" s="35"/>
      <c r="B1641" s="36"/>
      <c r="C1641" s="37"/>
      <c r="D1641" s="195" t="s">
        <v>125</v>
      </c>
      <c r="E1641" s="37"/>
      <c r="F1641" s="196" t="s">
        <v>2859</v>
      </c>
      <c r="G1641" s="37"/>
      <c r="H1641" s="37"/>
      <c r="I1641" s="197"/>
      <c r="J1641" s="37"/>
      <c r="K1641" s="37"/>
      <c r="L1641" s="41"/>
      <c r="M1641" s="198"/>
      <c r="N1641" s="199"/>
      <c r="O1641" s="81"/>
      <c r="P1641" s="81"/>
      <c r="Q1641" s="81"/>
      <c r="R1641" s="81"/>
      <c r="S1641" s="81"/>
      <c r="T1641" s="82"/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T1641" s="14" t="s">
        <v>125</v>
      </c>
      <c r="AU1641" s="14" t="s">
        <v>72</v>
      </c>
    </row>
    <row r="1642" s="2" customFormat="1" ht="24.15" customHeight="1">
      <c r="A1642" s="35"/>
      <c r="B1642" s="36"/>
      <c r="C1642" s="182" t="s">
        <v>1498</v>
      </c>
      <c r="D1642" s="182" t="s">
        <v>118</v>
      </c>
      <c r="E1642" s="183" t="s">
        <v>2861</v>
      </c>
      <c r="F1642" s="184" t="s">
        <v>2862</v>
      </c>
      <c r="G1642" s="185" t="s">
        <v>128</v>
      </c>
      <c r="H1642" s="186">
        <v>50</v>
      </c>
      <c r="I1642" s="187"/>
      <c r="J1642" s="188">
        <f>ROUND(I1642*H1642,2)</f>
        <v>0</v>
      </c>
      <c r="K1642" s="184" t="s">
        <v>122</v>
      </c>
      <c r="L1642" s="41"/>
      <c r="M1642" s="189" t="s">
        <v>19</v>
      </c>
      <c r="N1642" s="190" t="s">
        <v>43</v>
      </c>
      <c r="O1642" s="81"/>
      <c r="P1642" s="191">
        <f>O1642*H1642</f>
        <v>0</v>
      </c>
      <c r="Q1642" s="191">
        <v>0</v>
      </c>
      <c r="R1642" s="191">
        <f>Q1642*H1642</f>
        <v>0</v>
      </c>
      <c r="S1642" s="191">
        <v>0</v>
      </c>
      <c r="T1642" s="192">
        <f>S1642*H1642</f>
        <v>0</v>
      </c>
      <c r="U1642" s="35"/>
      <c r="V1642" s="35"/>
      <c r="W1642" s="35"/>
      <c r="X1642" s="35"/>
      <c r="Y1642" s="35"/>
      <c r="Z1642" s="35"/>
      <c r="AA1642" s="35"/>
      <c r="AB1642" s="35"/>
      <c r="AC1642" s="35"/>
      <c r="AD1642" s="35"/>
      <c r="AE1642" s="35"/>
      <c r="AR1642" s="193" t="s">
        <v>123</v>
      </c>
      <c r="AT1642" s="193" t="s">
        <v>118</v>
      </c>
      <c r="AU1642" s="193" t="s">
        <v>72</v>
      </c>
      <c r="AY1642" s="14" t="s">
        <v>124</v>
      </c>
      <c r="BE1642" s="194">
        <f>IF(N1642="základní",J1642,0)</f>
        <v>0</v>
      </c>
      <c r="BF1642" s="194">
        <f>IF(N1642="snížená",J1642,0)</f>
        <v>0</v>
      </c>
      <c r="BG1642" s="194">
        <f>IF(N1642="zákl. přenesená",J1642,0)</f>
        <v>0</v>
      </c>
      <c r="BH1642" s="194">
        <f>IF(N1642="sníž. přenesená",J1642,0)</f>
        <v>0</v>
      </c>
      <c r="BI1642" s="194">
        <f>IF(N1642="nulová",J1642,0)</f>
        <v>0</v>
      </c>
      <c r="BJ1642" s="14" t="s">
        <v>79</v>
      </c>
      <c r="BK1642" s="194">
        <f>ROUND(I1642*H1642,2)</f>
        <v>0</v>
      </c>
      <c r="BL1642" s="14" t="s">
        <v>123</v>
      </c>
      <c r="BM1642" s="193" t="s">
        <v>2863</v>
      </c>
    </row>
    <row r="1643" s="2" customFormat="1">
      <c r="A1643" s="35"/>
      <c r="B1643" s="36"/>
      <c r="C1643" s="37"/>
      <c r="D1643" s="195" t="s">
        <v>125</v>
      </c>
      <c r="E1643" s="37"/>
      <c r="F1643" s="196" t="s">
        <v>2862</v>
      </c>
      <c r="G1643" s="37"/>
      <c r="H1643" s="37"/>
      <c r="I1643" s="197"/>
      <c r="J1643" s="37"/>
      <c r="K1643" s="37"/>
      <c r="L1643" s="41"/>
      <c r="M1643" s="198"/>
      <c r="N1643" s="199"/>
      <c r="O1643" s="81"/>
      <c r="P1643" s="81"/>
      <c r="Q1643" s="81"/>
      <c r="R1643" s="81"/>
      <c r="S1643" s="81"/>
      <c r="T1643" s="82"/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/>
      <c r="AE1643" s="35"/>
      <c r="AT1643" s="14" t="s">
        <v>125</v>
      </c>
      <c r="AU1643" s="14" t="s">
        <v>72</v>
      </c>
    </row>
    <row r="1644" s="2" customFormat="1" ht="24.15" customHeight="1">
      <c r="A1644" s="35"/>
      <c r="B1644" s="36"/>
      <c r="C1644" s="182" t="s">
        <v>2864</v>
      </c>
      <c r="D1644" s="182" t="s">
        <v>118</v>
      </c>
      <c r="E1644" s="183" t="s">
        <v>2865</v>
      </c>
      <c r="F1644" s="184" t="s">
        <v>2866</v>
      </c>
      <c r="G1644" s="185" t="s">
        <v>128</v>
      </c>
      <c r="H1644" s="186">
        <v>50</v>
      </c>
      <c r="I1644" s="187"/>
      <c r="J1644" s="188">
        <f>ROUND(I1644*H1644,2)</f>
        <v>0</v>
      </c>
      <c r="K1644" s="184" t="s">
        <v>122</v>
      </c>
      <c r="L1644" s="41"/>
      <c r="M1644" s="189" t="s">
        <v>19</v>
      </c>
      <c r="N1644" s="190" t="s">
        <v>43</v>
      </c>
      <c r="O1644" s="81"/>
      <c r="P1644" s="191">
        <f>O1644*H1644</f>
        <v>0</v>
      </c>
      <c r="Q1644" s="191">
        <v>0</v>
      </c>
      <c r="R1644" s="191">
        <f>Q1644*H1644</f>
        <v>0</v>
      </c>
      <c r="S1644" s="191">
        <v>0</v>
      </c>
      <c r="T1644" s="192">
        <f>S1644*H1644</f>
        <v>0</v>
      </c>
      <c r="U1644" s="35"/>
      <c r="V1644" s="35"/>
      <c r="W1644" s="35"/>
      <c r="X1644" s="35"/>
      <c r="Y1644" s="35"/>
      <c r="Z1644" s="35"/>
      <c r="AA1644" s="35"/>
      <c r="AB1644" s="35"/>
      <c r="AC1644" s="35"/>
      <c r="AD1644" s="35"/>
      <c r="AE1644" s="35"/>
      <c r="AR1644" s="193" t="s">
        <v>123</v>
      </c>
      <c r="AT1644" s="193" t="s">
        <v>118</v>
      </c>
      <c r="AU1644" s="193" t="s">
        <v>72</v>
      </c>
      <c r="AY1644" s="14" t="s">
        <v>124</v>
      </c>
      <c r="BE1644" s="194">
        <f>IF(N1644="základní",J1644,0)</f>
        <v>0</v>
      </c>
      <c r="BF1644" s="194">
        <f>IF(N1644="snížená",J1644,0)</f>
        <v>0</v>
      </c>
      <c r="BG1644" s="194">
        <f>IF(N1644="zákl. přenesená",J1644,0)</f>
        <v>0</v>
      </c>
      <c r="BH1644" s="194">
        <f>IF(N1644="sníž. přenesená",J1644,0)</f>
        <v>0</v>
      </c>
      <c r="BI1644" s="194">
        <f>IF(N1644="nulová",J1644,0)</f>
        <v>0</v>
      </c>
      <c r="BJ1644" s="14" t="s">
        <v>79</v>
      </c>
      <c r="BK1644" s="194">
        <f>ROUND(I1644*H1644,2)</f>
        <v>0</v>
      </c>
      <c r="BL1644" s="14" t="s">
        <v>123</v>
      </c>
      <c r="BM1644" s="193" t="s">
        <v>2867</v>
      </c>
    </row>
    <row r="1645" s="2" customFormat="1">
      <c r="A1645" s="35"/>
      <c r="B1645" s="36"/>
      <c r="C1645" s="37"/>
      <c r="D1645" s="195" t="s">
        <v>125</v>
      </c>
      <c r="E1645" s="37"/>
      <c r="F1645" s="196" t="s">
        <v>2866</v>
      </c>
      <c r="G1645" s="37"/>
      <c r="H1645" s="37"/>
      <c r="I1645" s="197"/>
      <c r="J1645" s="37"/>
      <c r="K1645" s="37"/>
      <c r="L1645" s="41"/>
      <c r="M1645" s="198"/>
      <c r="N1645" s="199"/>
      <c r="O1645" s="81"/>
      <c r="P1645" s="81"/>
      <c r="Q1645" s="81"/>
      <c r="R1645" s="81"/>
      <c r="S1645" s="81"/>
      <c r="T1645" s="82"/>
      <c r="U1645" s="35"/>
      <c r="V1645" s="35"/>
      <c r="W1645" s="35"/>
      <c r="X1645" s="35"/>
      <c r="Y1645" s="35"/>
      <c r="Z1645" s="35"/>
      <c r="AA1645" s="35"/>
      <c r="AB1645" s="35"/>
      <c r="AC1645" s="35"/>
      <c r="AD1645" s="35"/>
      <c r="AE1645" s="35"/>
      <c r="AT1645" s="14" t="s">
        <v>125</v>
      </c>
      <c r="AU1645" s="14" t="s">
        <v>72</v>
      </c>
    </row>
    <row r="1646" s="2" customFormat="1" ht="24.15" customHeight="1">
      <c r="A1646" s="35"/>
      <c r="B1646" s="36"/>
      <c r="C1646" s="182" t="s">
        <v>1501</v>
      </c>
      <c r="D1646" s="182" t="s">
        <v>118</v>
      </c>
      <c r="E1646" s="183" t="s">
        <v>2868</v>
      </c>
      <c r="F1646" s="184" t="s">
        <v>2869</v>
      </c>
      <c r="G1646" s="185" t="s">
        <v>128</v>
      </c>
      <c r="H1646" s="186">
        <v>50</v>
      </c>
      <c r="I1646" s="187"/>
      <c r="J1646" s="188">
        <f>ROUND(I1646*H1646,2)</f>
        <v>0</v>
      </c>
      <c r="K1646" s="184" t="s">
        <v>122</v>
      </c>
      <c r="L1646" s="41"/>
      <c r="M1646" s="189" t="s">
        <v>19</v>
      </c>
      <c r="N1646" s="190" t="s">
        <v>43</v>
      </c>
      <c r="O1646" s="81"/>
      <c r="P1646" s="191">
        <f>O1646*H1646</f>
        <v>0</v>
      </c>
      <c r="Q1646" s="191">
        <v>0</v>
      </c>
      <c r="R1646" s="191">
        <f>Q1646*H1646</f>
        <v>0</v>
      </c>
      <c r="S1646" s="191">
        <v>0</v>
      </c>
      <c r="T1646" s="192">
        <f>S1646*H1646</f>
        <v>0</v>
      </c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R1646" s="193" t="s">
        <v>123</v>
      </c>
      <c r="AT1646" s="193" t="s">
        <v>118</v>
      </c>
      <c r="AU1646" s="193" t="s">
        <v>72</v>
      </c>
      <c r="AY1646" s="14" t="s">
        <v>124</v>
      </c>
      <c r="BE1646" s="194">
        <f>IF(N1646="základní",J1646,0)</f>
        <v>0</v>
      </c>
      <c r="BF1646" s="194">
        <f>IF(N1646="snížená",J1646,0)</f>
        <v>0</v>
      </c>
      <c r="BG1646" s="194">
        <f>IF(N1646="zákl. přenesená",J1646,0)</f>
        <v>0</v>
      </c>
      <c r="BH1646" s="194">
        <f>IF(N1646="sníž. přenesená",J1646,0)</f>
        <v>0</v>
      </c>
      <c r="BI1646" s="194">
        <f>IF(N1646="nulová",J1646,0)</f>
        <v>0</v>
      </c>
      <c r="BJ1646" s="14" t="s">
        <v>79</v>
      </c>
      <c r="BK1646" s="194">
        <f>ROUND(I1646*H1646,2)</f>
        <v>0</v>
      </c>
      <c r="BL1646" s="14" t="s">
        <v>123</v>
      </c>
      <c r="BM1646" s="193" t="s">
        <v>2870</v>
      </c>
    </row>
    <row r="1647" s="2" customFormat="1">
      <c r="A1647" s="35"/>
      <c r="B1647" s="36"/>
      <c r="C1647" s="37"/>
      <c r="D1647" s="195" t="s">
        <v>125</v>
      </c>
      <c r="E1647" s="37"/>
      <c r="F1647" s="196" t="s">
        <v>2869</v>
      </c>
      <c r="G1647" s="37"/>
      <c r="H1647" s="37"/>
      <c r="I1647" s="197"/>
      <c r="J1647" s="37"/>
      <c r="K1647" s="37"/>
      <c r="L1647" s="41"/>
      <c r="M1647" s="198"/>
      <c r="N1647" s="199"/>
      <c r="O1647" s="81"/>
      <c r="P1647" s="81"/>
      <c r="Q1647" s="81"/>
      <c r="R1647" s="81"/>
      <c r="S1647" s="81"/>
      <c r="T1647" s="82"/>
      <c r="U1647" s="35"/>
      <c r="V1647" s="35"/>
      <c r="W1647" s="35"/>
      <c r="X1647" s="35"/>
      <c r="Y1647" s="35"/>
      <c r="Z1647" s="35"/>
      <c r="AA1647" s="35"/>
      <c r="AB1647" s="35"/>
      <c r="AC1647" s="35"/>
      <c r="AD1647" s="35"/>
      <c r="AE1647" s="35"/>
      <c r="AT1647" s="14" t="s">
        <v>125</v>
      </c>
      <c r="AU1647" s="14" t="s">
        <v>72</v>
      </c>
    </row>
    <row r="1648" s="2" customFormat="1" ht="24.15" customHeight="1">
      <c r="A1648" s="35"/>
      <c r="B1648" s="36"/>
      <c r="C1648" s="182" t="s">
        <v>2871</v>
      </c>
      <c r="D1648" s="182" t="s">
        <v>118</v>
      </c>
      <c r="E1648" s="183" t="s">
        <v>2872</v>
      </c>
      <c r="F1648" s="184" t="s">
        <v>2873</v>
      </c>
      <c r="G1648" s="185" t="s">
        <v>128</v>
      </c>
      <c r="H1648" s="186">
        <v>50</v>
      </c>
      <c r="I1648" s="187"/>
      <c r="J1648" s="188">
        <f>ROUND(I1648*H1648,2)</f>
        <v>0</v>
      </c>
      <c r="K1648" s="184" t="s">
        <v>122</v>
      </c>
      <c r="L1648" s="41"/>
      <c r="M1648" s="189" t="s">
        <v>19</v>
      </c>
      <c r="N1648" s="190" t="s">
        <v>43</v>
      </c>
      <c r="O1648" s="81"/>
      <c r="P1648" s="191">
        <f>O1648*H1648</f>
        <v>0</v>
      </c>
      <c r="Q1648" s="191">
        <v>0</v>
      </c>
      <c r="R1648" s="191">
        <f>Q1648*H1648</f>
        <v>0</v>
      </c>
      <c r="S1648" s="191">
        <v>0</v>
      </c>
      <c r="T1648" s="192">
        <f>S1648*H1648</f>
        <v>0</v>
      </c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R1648" s="193" t="s">
        <v>123</v>
      </c>
      <c r="AT1648" s="193" t="s">
        <v>118</v>
      </c>
      <c r="AU1648" s="193" t="s">
        <v>72</v>
      </c>
      <c r="AY1648" s="14" t="s">
        <v>124</v>
      </c>
      <c r="BE1648" s="194">
        <f>IF(N1648="základní",J1648,0)</f>
        <v>0</v>
      </c>
      <c r="BF1648" s="194">
        <f>IF(N1648="snížená",J1648,0)</f>
        <v>0</v>
      </c>
      <c r="BG1648" s="194">
        <f>IF(N1648="zákl. přenesená",J1648,0)</f>
        <v>0</v>
      </c>
      <c r="BH1648" s="194">
        <f>IF(N1648="sníž. přenesená",J1648,0)</f>
        <v>0</v>
      </c>
      <c r="BI1648" s="194">
        <f>IF(N1648="nulová",J1648,0)</f>
        <v>0</v>
      </c>
      <c r="BJ1648" s="14" t="s">
        <v>79</v>
      </c>
      <c r="BK1648" s="194">
        <f>ROUND(I1648*H1648,2)</f>
        <v>0</v>
      </c>
      <c r="BL1648" s="14" t="s">
        <v>123</v>
      </c>
      <c r="BM1648" s="193" t="s">
        <v>2874</v>
      </c>
    </row>
    <row r="1649" s="2" customFormat="1">
      <c r="A1649" s="35"/>
      <c r="B1649" s="36"/>
      <c r="C1649" s="37"/>
      <c r="D1649" s="195" t="s">
        <v>125</v>
      </c>
      <c r="E1649" s="37"/>
      <c r="F1649" s="196" t="s">
        <v>2873</v>
      </c>
      <c r="G1649" s="37"/>
      <c r="H1649" s="37"/>
      <c r="I1649" s="197"/>
      <c r="J1649" s="37"/>
      <c r="K1649" s="37"/>
      <c r="L1649" s="41"/>
      <c r="M1649" s="198"/>
      <c r="N1649" s="199"/>
      <c r="O1649" s="81"/>
      <c r="P1649" s="81"/>
      <c r="Q1649" s="81"/>
      <c r="R1649" s="81"/>
      <c r="S1649" s="81"/>
      <c r="T1649" s="82"/>
      <c r="U1649" s="35"/>
      <c r="V1649" s="35"/>
      <c r="W1649" s="35"/>
      <c r="X1649" s="35"/>
      <c r="Y1649" s="35"/>
      <c r="Z1649" s="35"/>
      <c r="AA1649" s="35"/>
      <c r="AB1649" s="35"/>
      <c r="AC1649" s="35"/>
      <c r="AD1649" s="35"/>
      <c r="AE1649" s="35"/>
      <c r="AT1649" s="14" t="s">
        <v>125</v>
      </c>
      <c r="AU1649" s="14" t="s">
        <v>72</v>
      </c>
    </row>
    <row r="1650" s="2" customFormat="1" ht="24.15" customHeight="1">
      <c r="A1650" s="35"/>
      <c r="B1650" s="36"/>
      <c r="C1650" s="182" t="s">
        <v>1505</v>
      </c>
      <c r="D1650" s="182" t="s">
        <v>118</v>
      </c>
      <c r="E1650" s="183" t="s">
        <v>2875</v>
      </c>
      <c r="F1650" s="184" t="s">
        <v>2876</v>
      </c>
      <c r="G1650" s="185" t="s">
        <v>128</v>
      </c>
      <c r="H1650" s="186">
        <v>50</v>
      </c>
      <c r="I1650" s="187"/>
      <c r="J1650" s="188">
        <f>ROUND(I1650*H1650,2)</f>
        <v>0</v>
      </c>
      <c r="K1650" s="184" t="s">
        <v>122</v>
      </c>
      <c r="L1650" s="41"/>
      <c r="M1650" s="189" t="s">
        <v>19</v>
      </c>
      <c r="N1650" s="190" t="s">
        <v>43</v>
      </c>
      <c r="O1650" s="81"/>
      <c r="P1650" s="191">
        <f>O1650*H1650</f>
        <v>0</v>
      </c>
      <c r="Q1650" s="191">
        <v>0</v>
      </c>
      <c r="R1650" s="191">
        <f>Q1650*H1650</f>
        <v>0</v>
      </c>
      <c r="S1650" s="191">
        <v>0</v>
      </c>
      <c r="T1650" s="192">
        <f>S1650*H1650</f>
        <v>0</v>
      </c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R1650" s="193" t="s">
        <v>123</v>
      </c>
      <c r="AT1650" s="193" t="s">
        <v>118</v>
      </c>
      <c r="AU1650" s="193" t="s">
        <v>72</v>
      </c>
      <c r="AY1650" s="14" t="s">
        <v>124</v>
      </c>
      <c r="BE1650" s="194">
        <f>IF(N1650="základní",J1650,0)</f>
        <v>0</v>
      </c>
      <c r="BF1650" s="194">
        <f>IF(N1650="snížená",J1650,0)</f>
        <v>0</v>
      </c>
      <c r="BG1650" s="194">
        <f>IF(N1650="zákl. přenesená",J1650,0)</f>
        <v>0</v>
      </c>
      <c r="BH1650" s="194">
        <f>IF(N1650="sníž. přenesená",J1650,0)</f>
        <v>0</v>
      </c>
      <c r="BI1650" s="194">
        <f>IF(N1650="nulová",J1650,0)</f>
        <v>0</v>
      </c>
      <c r="BJ1650" s="14" t="s">
        <v>79</v>
      </c>
      <c r="BK1650" s="194">
        <f>ROUND(I1650*H1650,2)</f>
        <v>0</v>
      </c>
      <c r="BL1650" s="14" t="s">
        <v>123</v>
      </c>
      <c r="BM1650" s="193" t="s">
        <v>2877</v>
      </c>
    </row>
    <row r="1651" s="2" customFormat="1">
      <c r="A1651" s="35"/>
      <c r="B1651" s="36"/>
      <c r="C1651" s="37"/>
      <c r="D1651" s="195" t="s">
        <v>125</v>
      </c>
      <c r="E1651" s="37"/>
      <c r="F1651" s="196" t="s">
        <v>2876</v>
      </c>
      <c r="G1651" s="37"/>
      <c r="H1651" s="37"/>
      <c r="I1651" s="197"/>
      <c r="J1651" s="37"/>
      <c r="K1651" s="37"/>
      <c r="L1651" s="41"/>
      <c r="M1651" s="198"/>
      <c r="N1651" s="199"/>
      <c r="O1651" s="81"/>
      <c r="P1651" s="81"/>
      <c r="Q1651" s="81"/>
      <c r="R1651" s="81"/>
      <c r="S1651" s="81"/>
      <c r="T1651" s="82"/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T1651" s="14" t="s">
        <v>125</v>
      </c>
      <c r="AU1651" s="14" t="s">
        <v>72</v>
      </c>
    </row>
    <row r="1652" s="2" customFormat="1" ht="24.15" customHeight="1">
      <c r="A1652" s="35"/>
      <c r="B1652" s="36"/>
      <c r="C1652" s="182" t="s">
        <v>2878</v>
      </c>
      <c r="D1652" s="182" t="s">
        <v>118</v>
      </c>
      <c r="E1652" s="183" t="s">
        <v>2879</v>
      </c>
      <c r="F1652" s="184" t="s">
        <v>2880</v>
      </c>
      <c r="G1652" s="185" t="s">
        <v>128</v>
      </c>
      <c r="H1652" s="186">
        <v>50</v>
      </c>
      <c r="I1652" s="187"/>
      <c r="J1652" s="188">
        <f>ROUND(I1652*H1652,2)</f>
        <v>0</v>
      </c>
      <c r="K1652" s="184" t="s">
        <v>122</v>
      </c>
      <c r="L1652" s="41"/>
      <c r="M1652" s="189" t="s">
        <v>19</v>
      </c>
      <c r="N1652" s="190" t="s">
        <v>43</v>
      </c>
      <c r="O1652" s="81"/>
      <c r="P1652" s="191">
        <f>O1652*H1652</f>
        <v>0</v>
      </c>
      <c r="Q1652" s="191">
        <v>0</v>
      </c>
      <c r="R1652" s="191">
        <f>Q1652*H1652</f>
        <v>0</v>
      </c>
      <c r="S1652" s="191">
        <v>0</v>
      </c>
      <c r="T1652" s="192">
        <f>S1652*H1652</f>
        <v>0</v>
      </c>
      <c r="U1652" s="35"/>
      <c r="V1652" s="35"/>
      <c r="W1652" s="35"/>
      <c r="X1652" s="35"/>
      <c r="Y1652" s="35"/>
      <c r="Z1652" s="35"/>
      <c r="AA1652" s="35"/>
      <c r="AB1652" s="35"/>
      <c r="AC1652" s="35"/>
      <c r="AD1652" s="35"/>
      <c r="AE1652" s="35"/>
      <c r="AR1652" s="193" t="s">
        <v>123</v>
      </c>
      <c r="AT1652" s="193" t="s">
        <v>118</v>
      </c>
      <c r="AU1652" s="193" t="s">
        <v>72</v>
      </c>
      <c r="AY1652" s="14" t="s">
        <v>124</v>
      </c>
      <c r="BE1652" s="194">
        <f>IF(N1652="základní",J1652,0)</f>
        <v>0</v>
      </c>
      <c r="BF1652" s="194">
        <f>IF(N1652="snížená",J1652,0)</f>
        <v>0</v>
      </c>
      <c r="BG1652" s="194">
        <f>IF(N1652="zákl. přenesená",J1652,0)</f>
        <v>0</v>
      </c>
      <c r="BH1652" s="194">
        <f>IF(N1652="sníž. přenesená",J1652,0)</f>
        <v>0</v>
      </c>
      <c r="BI1652" s="194">
        <f>IF(N1652="nulová",J1652,0)</f>
        <v>0</v>
      </c>
      <c r="BJ1652" s="14" t="s">
        <v>79</v>
      </c>
      <c r="BK1652" s="194">
        <f>ROUND(I1652*H1652,2)</f>
        <v>0</v>
      </c>
      <c r="BL1652" s="14" t="s">
        <v>123</v>
      </c>
      <c r="BM1652" s="193" t="s">
        <v>2881</v>
      </c>
    </row>
    <row r="1653" s="2" customFormat="1">
      <c r="A1653" s="35"/>
      <c r="B1653" s="36"/>
      <c r="C1653" s="37"/>
      <c r="D1653" s="195" t="s">
        <v>125</v>
      </c>
      <c r="E1653" s="37"/>
      <c r="F1653" s="196" t="s">
        <v>2880</v>
      </c>
      <c r="G1653" s="37"/>
      <c r="H1653" s="37"/>
      <c r="I1653" s="197"/>
      <c r="J1653" s="37"/>
      <c r="K1653" s="37"/>
      <c r="L1653" s="41"/>
      <c r="M1653" s="198"/>
      <c r="N1653" s="199"/>
      <c r="O1653" s="81"/>
      <c r="P1653" s="81"/>
      <c r="Q1653" s="81"/>
      <c r="R1653" s="81"/>
      <c r="S1653" s="81"/>
      <c r="T1653" s="82"/>
      <c r="U1653" s="35"/>
      <c r="V1653" s="35"/>
      <c r="W1653" s="35"/>
      <c r="X1653" s="35"/>
      <c r="Y1653" s="35"/>
      <c r="Z1653" s="35"/>
      <c r="AA1653" s="35"/>
      <c r="AB1653" s="35"/>
      <c r="AC1653" s="35"/>
      <c r="AD1653" s="35"/>
      <c r="AE1653" s="35"/>
      <c r="AT1653" s="14" t="s">
        <v>125</v>
      </c>
      <c r="AU1653" s="14" t="s">
        <v>72</v>
      </c>
    </row>
    <row r="1654" s="2" customFormat="1" ht="24.15" customHeight="1">
      <c r="A1654" s="35"/>
      <c r="B1654" s="36"/>
      <c r="C1654" s="182" t="s">
        <v>1508</v>
      </c>
      <c r="D1654" s="182" t="s">
        <v>118</v>
      </c>
      <c r="E1654" s="183" t="s">
        <v>2882</v>
      </c>
      <c r="F1654" s="184" t="s">
        <v>2883</v>
      </c>
      <c r="G1654" s="185" t="s">
        <v>128</v>
      </c>
      <c r="H1654" s="186">
        <v>50</v>
      </c>
      <c r="I1654" s="187"/>
      <c r="J1654" s="188">
        <f>ROUND(I1654*H1654,2)</f>
        <v>0</v>
      </c>
      <c r="K1654" s="184" t="s">
        <v>122</v>
      </c>
      <c r="L1654" s="41"/>
      <c r="M1654" s="189" t="s">
        <v>19</v>
      </c>
      <c r="N1654" s="190" t="s">
        <v>43</v>
      </c>
      <c r="O1654" s="81"/>
      <c r="P1654" s="191">
        <f>O1654*H1654</f>
        <v>0</v>
      </c>
      <c r="Q1654" s="191">
        <v>0</v>
      </c>
      <c r="R1654" s="191">
        <f>Q1654*H1654</f>
        <v>0</v>
      </c>
      <c r="S1654" s="191">
        <v>0</v>
      </c>
      <c r="T1654" s="192">
        <f>S1654*H1654</f>
        <v>0</v>
      </c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R1654" s="193" t="s">
        <v>123</v>
      </c>
      <c r="AT1654" s="193" t="s">
        <v>118</v>
      </c>
      <c r="AU1654" s="193" t="s">
        <v>72</v>
      </c>
      <c r="AY1654" s="14" t="s">
        <v>124</v>
      </c>
      <c r="BE1654" s="194">
        <f>IF(N1654="základní",J1654,0)</f>
        <v>0</v>
      </c>
      <c r="BF1654" s="194">
        <f>IF(N1654="snížená",J1654,0)</f>
        <v>0</v>
      </c>
      <c r="BG1654" s="194">
        <f>IF(N1654="zákl. přenesená",J1654,0)</f>
        <v>0</v>
      </c>
      <c r="BH1654" s="194">
        <f>IF(N1654="sníž. přenesená",J1654,0)</f>
        <v>0</v>
      </c>
      <c r="BI1654" s="194">
        <f>IF(N1654="nulová",J1654,0)</f>
        <v>0</v>
      </c>
      <c r="BJ1654" s="14" t="s">
        <v>79</v>
      </c>
      <c r="BK1654" s="194">
        <f>ROUND(I1654*H1654,2)</f>
        <v>0</v>
      </c>
      <c r="BL1654" s="14" t="s">
        <v>123</v>
      </c>
      <c r="BM1654" s="193" t="s">
        <v>2884</v>
      </c>
    </row>
    <row r="1655" s="2" customFormat="1">
      <c r="A1655" s="35"/>
      <c r="B1655" s="36"/>
      <c r="C1655" s="37"/>
      <c r="D1655" s="195" t="s">
        <v>125</v>
      </c>
      <c r="E1655" s="37"/>
      <c r="F1655" s="196" t="s">
        <v>2883</v>
      </c>
      <c r="G1655" s="37"/>
      <c r="H1655" s="37"/>
      <c r="I1655" s="197"/>
      <c r="J1655" s="37"/>
      <c r="K1655" s="37"/>
      <c r="L1655" s="41"/>
      <c r="M1655" s="198"/>
      <c r="N1655" s="199"/>
      <c r="O1655" s="81"/>
      <c r="P1655" s="81"/>
      <c r="Q1655" s="81"/>
      <c r="R1655" s="81"/>
      <c r="S1655" s="81"/>
      <c r="T1655" s="82"/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T1655" s="14" t="s">
        <v>125</v>
      </c>
      <c r="AU1655" s="14" t="s">
        <v>72</v>
      </c>
    </row>
    <row r="1656" s="2" customFormat="1" ht="24.15" customHeight="1">
      <c r="A1656" s="35"/>
      <c r="B1656" s="36"/>
      <c r="C1656" s="182" t="s">
        <v>2885</v>
      </c>
      <c r="D1656" s="182" t="s">
        <v>118</v>
      </c>
      <c r="E1656" s="183" t="s">
        <v>2886</v>
      </c>
      <c r="F1656" s="184" t="s">
        <v>2887</v>
      </c>
      <c r="G1656" s="185" t="s">
        <v>128</v>
      </c>
      <c r="H1656" s="186">
        <v>50</v>
      </c>
      <c r="I1656" s="187"/>
      <c r="J1656" s="188">
        <f>ROUND(I1656*H1656,2)</f>
        <v>0</v>
      </c>
      <c r="K1656" s="184" t="s">
        <v>122</v>
      </c>
      <c r="L1656" s="41"/>
      <c r="M1656" s="189" t="s">
        <v>19</v>
      </c>
      <c r="N1656" s="190" t="s">
        <v>43</v>
      </c>
      <c r="O1656" s="81"/>
      <c r="P1656" s="191">
        <f>O1656*H1656</f>
        <v>0</v>
      </c>
      <c r="Q1656" s="191">
        <v>0</v>
      </c>
      <c r="R1656" s="191">
        <f>Q1656*H1656</f>
        <v>0</v>
      </c>
      <c r="S1656" s="191">
        <v>0</v>
      </c>
      <c r="T1656" s="192">
        <f>S1656*H1656</f>
        <v>0</v>
      </c>
      <c r="U1656" s="35"/>
      <c r="V1656" s="35"/>
      <c r="W1656" s="35"/>
      <c r="X1656" s="35"/>
      <c r="Y1656" s="35"/>
      <c r="Z1656" s="35"/>
      <c r="AA1656" s="35"/>
      <c r="AB1656" s="35"/>
      <c r="AC1656" s="35"/>
      <c r="AD1656" s="35"/>
      <c r="AE1656" s="35"/>
      <c r="AR1656" s="193" t="s">
        <v>123</v>
      </c>
      <c r="AT1656" s="193" t="s">
        <v>118</v>
      </c>
      <c r="AU1656" s="193" t="s">
        <v>72</v>
      </c>
      <c r="AY1656" s="14" t="s">
        <v>124</v>
      </c>
      <c r="BE1656" s="194">
        <f>IF(N1656="základní",J1656,0)</f>
        <v>0</v>
      </c>
      <c r="BF1656" s="194">
        <f>IF(N1656="snížená",J1656,0)</f>
        <v>0</v>
      </c>
      <c r="BG1656" s="194">
        <f>IF(N1656="zákl. přenesená",J1656,0)</f>
        <v>0</v>
      </c>
      <c r="BH1656" s="194">
        <f>IF(N1656="sníž. přenesená",J1656,0)</f>
        <v>0</v>
      </c>
      <c r="BI1656" s="194">
        <f>IF(N1656="nulová",J1656,0)</f>
        <v>0</v>
      </c>
      <c r="BJ1656" s="14" t="s">
        <v>79</v>
      </c>
      <c r="BK1656" s="194">
        <f>ROUND(I1656*H1656,2)</f>
        <v>0</v>
      </c>
      <c r="BL1656" s="14" t="s">
        <v>123</v>
      </c>
      <c r="BM1656" s="193" t="s">
        <v>2888</v>
      </c>
    </row>
    <row r="1657" s="2" customFormat="1">
      <c r="A1657" s="35"/>
      <c r="B1657" s="36"/>
      <c r="C1657" s="37"/>
      <c r="D1657" s="195" t="s">
        <v>125</v>
      </c>
      <c r="E1657" s="37"/>
      <c r="F1657" s="196" t="s">
        <v>2887</v>
      </c>
      <c r="G1657" s="37"/>
      <c r="H1657" s="37"/>
      <c r="I1657" s="197"/>
      <c r="J1657" s="37"/>
      <c r="K1657" s="37"/>
      <c r="L1657" s="41"/>
      <c r="M1657" s="198"/>
      <c r="N1657" s="199"/>
      <c r="O1657" s="81"/>
      <c r="P1657" s="81"/>
      <c r="Q1657" s="81"/>
      <c r="R1657" s="81"/>
      <c r="S1657" s="81"/>
      <c r="T1657" s="82"/>
      <c r="U1657" s="35"/>
      <c r="V1657" s="35"/>
      <c r="W1657" s="35"/>
      <c r="X1657" s="35"/>
      <c r="Y1657" s="35"/>
      <c r="Z1657" s="35"/>
      <c r="AA1657" s="35"/>
      <c r="AB1657" s="35"/>
      <c r="AC1657" s="35"/>
      <c r="AD1657" s="35"/>
      <c r="AE1657" s="35"/>
      <c r="AT1657" s="14" t="s">
        <v>125</v>
      </c>
      <c r="AU1657" s="14" t="s">
        <v>72</v>
      </c>
    </row>
    <row r="1658" s="2" customFormat="1" ht="24.15" customHeight="1">
      <c r="A1658" s="35"/>
      <c r="B1658" s="36"/>
      <c r="C1658" s="182" t="s">
        <v>1512</v>
      </c>
      <c r="D1658" s="182" t="s">
        <v>118</v>
      </c>
      <c r="E1658" s="183" t="s">
        <v>2889</v>
      </c>
      <c r="F1658" s="184" t="s">
        <v>2890</v>
      </c>
      <c r="G1658" s="185" t="s">
        <v>128</v>
      </c>
      <c r="H1658" s="186">
        <v>50</v>
      </c>
      <c r="I1658" s="187"/>
      <c r="J1658" s="188">
        <f>ROUND(I1658*H1658,2)</f>
        <v>0</v>
      </c>
      <c r="K1658" s="184" t="s">
        <v>122</v>
      </c>
      <c r="L1658" s="41"/>
      <c r="M1658" s="189" t="s">
        <v>19</v>
      </c>
      <c r="N1658" s="190" t="s">
        <v>43</v>
      </c>
      <c r="O1658" s="81"/>
      <c r="P1658" s="191">
        <f>O1658*H1658</f>
        <v>0</v>
      </c>
      <c r="Q1658" s="191">
        <v>0</v>
      </c>
      <c r="R1658" s="191">
        <f>Q1658*H1658</f>
        <v>0</v>
      </c>
      <c r="S1658" s="191">
        <v>0</v>
      </c>
      <c r="T1658" s="192">
        <f>S1658*H1658</f>
        <v>0</v>
      </c>
      <c r="U1658" s="35"/>
      <c r="V1658" s="35"/>
      <c r="W1658" s="35"/>
      <c r="X1658" s="35"/>
      <c r="Y1658" s="35"/>
      <c r="Z1658" s="35"/>
      <c r="AA1658" s="35"/>
      <c r="AB1658" s="35"/>
      <c r="AC1658" s="35"/>
      <c r="AD1658" s="35"/>
      <c r="AE1658" s="35"/>
      <c r="AR1658" s="193" t="s">
        <v>123</v>
      </c>
      <c r="AT1658" s="193" t="s">
        <v>118</v>
      </c>
      <c r="AU1658" s="193" t="s">
        <v>72</v>
      </c>
      <c r="AY1658" s="14" t="s">
        <v>124</v>
      </c>
      <c r="BE1658" s="194">
        <f>IF(N1658="základní",J1658,0)</f>
        <v>0</v>
      </c>
      <c r="BF1658" s="194">
        <f>IF(N1658="snížená",J1658,0)</f>
        <v>0</v>
      </c>
      <c r="BG1658" s="194">
        <f>IF(N1658="zákl. přenesená",J1658,0)</f>
        <v>0</v>
      </c>
      <c r="BH1658" s="194">
        <f>IF(N1658="sníž. přenesená",J1658,0)</f>
        <v>0</v>
      </c>
      <c r="BI1658" s="194">
        <f>IF(N1658="nulová",J1658,0)</f>
        <v>0</v>
      </c>
      <c r="BJ1658" s="14" t="s">
        <v>79</v>
      </c>
      <c r="BK1658" s="194">
        <f>ROUND(I1658*H1658,2)</f>
        <v>0</v>
      </c>
      <c r="BL1658" s="14" t="s">
        <v>123</v>
      </c>
      <c r="BM1658" s="193" t="s">
        <v>2891</v>
      </c>
    </row>
    <row r="1659" s="2" customFormat="1">
      <c r="A1659" s="35"/>
      <c r="B1659" s="36"/>
      <c r="C1659" s="37"/>
      <c r="D1659" s="195" t="s">
        <v>125</v>
      </c>
      <c r="E1659" s="37"/>
      <c r="F1659" s="196" t="s">
        <v>2890</v>
      </c>
      <c r="G1659" s="37"/>
      <c r="H1659" s="37"/>
      <c r="I1659" s="197"/>
      <c r="J1659" s="37"/>
      <c r="K1659" s="37"/>
      <c r="L1659" s="41"/>
      <c r="M1659" s="198"/>
      <c r="N1659" s="199"/>
      <c r="O1659" s="81"/>
      <c r="P1659" s="81"/>
      <c r="Q1659" s="81"/>
      <c r="R1659" s="81"/>
      <c r="S1659" s="81"/>
      <c r="T1659" s="82"/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T1659" s="14" t="s">
        <v>125</v>
      </c>
      <c r="AU1659" s="14" t="s">
        <v>72</v>
      </c>
    </row>
    <row r="1660" s="2" customFormat="1" ht="24.15" customHeight="1">
      <c r="A1660" s="35"/>
      <c r="B1660" s="36"/>
      <c r="C1660" s="182" t="s">
        <v>2892</v>
      </c>
      <c r="D1660" s="182" t="s">
        <v>118</v>
      </c>
      <c r="E1660" s="183" t="s">
        <v>2893</v>
      </c>
      <c r="F1660" s="184" t="s">
        <v>2894</v>
      </c>
      <c r="G1660" s="185" t="s">
        <v>128</v>
      </c>
      <c r="H1660" s="186">
        <v>50</v>
      </c>
      <c r="I1660" s="187"/>
      <c r="J1660" s="188">
        <f>ROUND(I1660*H1660,2)</f>
        <v>0</v>
      </c>
      <c r="K1660" s="184" t="s">
        <v>122</v>
      </c>
      <c r="L1660" s="41"/>
      <c r="M1660" s="189" t="s">
        <v>19</v>
      </c>
      <c r="N1660" s="190" t="s">
        <v>43</v>
      </c>
      <c r="O1660" s="81"/>
      <c r="P1660" s="191">
        <f>O1660*H1660</f>
        <v>0</v>
      </c>
      <c r="Q1660" s="191">
        <v>0</v>
      </c>
      <c r="R1660" s="191">
        <f>Q1660*H1660</f>
        <v>0</v>
      </c>
      <c r="S1660" s="191">
        <v>0</v>
      </c>
      <c r="T1660" s="192">
        <f>S1660*H1660</f>
        <v>0</v>
      </c>
      <c r="U1660" s="35"/>
      <c r="V1660" s="35"/>
      <c r="W1660" s="35"/>
      <c r="X1660" s="35"/>
      <c r="Y1660" s="35"/>
      <c r="Z1660" s="35"/>
      <c r="AA1660" s="35"/>
      <c r="AB1660" s="35"/>
      <c r="AC1660" s="35"/>
      <c r="AD1660" s="35"/>
      <c r="AE1660" s="35"/>
      <c r="AR1660" s="193" t="s">
        <v>123</v>
      </c>
      <c r="AT1660" s="193" t="s">
        <v>118</v>
      </c>
      <c r="AU1660" s="193" t="s">
        <v>72</v>
      </c>
      <c r="AY1660" s="14" t="s">
        <v>124</v>
      </c>
      <c r="BE1660" s="194">
        <f>IF(N1660="základní",J1660,0)</f>
        <v>0</v>
      </c>
      <c r="BF1660" s="194">
        <f>IF(N1660="snížená",J1660,0)</f>
        <v>0</v>
      </c>
      <c r="BG1660" s="194">
        <f>IF(N1660="zákl. přenesená",J1660,0)</f>
        <v>0</v>
      </c>
      <c r="BH1660" s="194">
        <f>IF(N1660="sníž. přenesená",J1660,0)</f>
        <v>0</v>
      </c>
      <c r="BI1660" s="194">
        <f>IF(N1660="nulová",J1660,0)</f>
        <v>0</v>
      </c>
      <c r="BJ1660" s="14" t="s">
        <v>79</v>
      </c>
      <c r="BK1660" s="194">
        <f>ROUND(I1660*H1660,2)</f>
        <v>0</v>
      </c>
      <c r="BL1660" s="14" t="s">
        <v>123</v>
      </c>
      <c r="BM1660" s="193" t="s">
        <v>2895</v>
      </c>
    </row>
    <row r="1661" s="2" customFormat="1">
      <c r="A1661" s="35"/>
      <c r="B1661" s="36"/>
      <c r="C1661" s="37"/>
      <c r="D1661" s="195" t="s">
        <v>125</v>
      </c>
      <c r="E1661" s="37"/>
      <c r="F1661" s="196" t="s">
        <v>2894</v>
      </c>
      <c r="G1661" s="37"/>
      <c r="H1661" s="37"/>
      <c r="I1661" s="197"/>
      <c r="J1661" s="37"/>
      <c r="K1661" s="37"/>
      <c r="L1661" s="41"/>
      <c r="M1661" s="198"/>
      <c r="N1661" s="199"/>
      <c r="O1661" s="81"/>
      <c r="P1661" s="81"/>
      <c r="Q1661" s="81"/>
      <c r="R1661" s="81"/>
      <c r="S1661" s="81"/>
      <c r="T1661" s="82"/>
      <c r="U1661" s="35"/>
      <c r="V1661" s="35"/>
      <c r="W1661" s="35"/>
      <c r="X1661" s="35"/>
      <c r="Y1661" s="35"/>
      <c r="Z1661" s="35"/>
      <c r="AA1661" s="35"/>
      <c r="AB1661" s="35"/>
      <c r="AC1661" s="35"/>
      <c r="AD1661" s="35"/>
      <c r="AE1661" s="35"/>
      <c r="AT1661" s="14" t="s">
        <v>125</v>
      </c>
      <c r="AU1661" s="14" t="s">
        <v>72</v>
      </c>
    </row>
    <row r="1662" s="2" customFormat="1" ht="24.15" customHeight="1">
      <c r="A1662" s="35"/>
      <c r="B1662" s="36"/>
      <c r="C1662" s="182" t="s">
        <v>1515</v>
      </c>
      <c r="D1662" s="182" t="s">
        <v>118</v>
      </c>
      <c r="E1662" s="183" t="s">
        <v>2896</v>
      </c>
      <c r="F1662" s="184" t="s">
        <v>2897</v>
      </c>
      <c r="G1662" s="185" t="s">
        <v>128</v>
      </c>
      <c r="H1662" s="186">
        <v>50</v>
      </c>
      <c r="I1662" s="187"/>
      <c r="J1662" s="188">
        <f>ROUND(I1662*H1662,2)</f>
        <v>0</v>
      </c>
      <c r="K1662" s="184" t="s">
        <v>122</v>
      </c>
      <c r="L1662" s="41"/>
      <c r="M1662" s="189" t="s">
        <v>19</v>
      </c>
      <c r="N1662" s="190" t="s">
        <v>43</v>
      </c>
      <c r="O1662" s="81"/>
      <c r="P1662" s="191">
        <f>O1662*H1662</f>
        <v>0</v>
      </c>
      <c r="Q1662" s="191">
        <v>0</v>
      </c>
      <c r="R1662" s="191">
        <f>Q1662*H1662</f>
        <v>0</v>
      </c>
      <c r="S1662" s="191">
        <v>0</v>
      </c>
      <c r="T1662" s="192">
        <f>S1662*H1662</f>
        <v>0</v>
      </c>
      <c r="U1662" s="35"/>
      <c r="V1662" s="35"/>
      <c r="W1662" s="35"/>
      <c r="X1662" s="35"/>
      <c r="Y1662" s="35"/>
      <c r="Z1662" s="35"/>
      <c r="AA1662" s="35"/>
      <c r="AB1662" s="35"/>
      <c r="AC1662" s="35"/>
      <c r="AD1662" s="35"/>
      <c r="AE1662" s="35"/>
      <c r="AR1662" s="193" t="s">
        <v>123</v>
      </c>
      <c r="AT1662" s="193" t="s">
        <v>118</v>
      </c>
      <c r="AU1662" s="193" t="s">
        <v>72</v>
      </c>
      <c r="AY1662" s="14" t="s">
        <v>124</v>
      </c>
      <c r="BE1662" s="194">
        <f>IF(N1662="základní",J1662,0)</f>
        <v>0</v>
      </c>
      <c r="BF1662" s="194">
        <f>IF(N1662="snížená",J1662,0)</f>
        <v>0</v>
      </c>
      <c r="BG1662" s="194">
        <f>IF(N1662="zákl. přenesená",J1662,0)</f>
        <v>0</v>
      </c>
      <c r="BH1662" s="194">
        <f>IF(N1662="sníž. přenesená",J1662,0)</f>
        <v>0</v>
      </c>
      <c r="BI1662" s="194">
        <f>IF(N1662="nulová",J1662,0)</f>
        <v>0</v>
      </c>
      <c r="BJ1662" s="14" t="s">
        <v>79</v>
      </c>
      <c r="BK1662" s="194">
        <f>ROUND(I1662*H1662,2)</f>
        <v>0</v>
      </c>
      <c r="BL1662" s="14" t="s">
        <v>123</v>
      </c>
      <c r="BM1662" s="193" t="s">
        <v>2898</v>
      </c>
    </row>
    <row r="1663" s="2" customFormat="1">
      <c r="A1663" s="35"/>
      <c r="B1663" s="36"/>
      <c r="C1663" s="37"/>
      <c r="D1663" s="195" t="s">
        <v>125</v>
      </c>
      <c r="E1663" s="37"/>
      <c r="F1663" s="196" t="s">
        <v>2897</v>
      </c>
      <c r="G1663" s="37"/>
      <c r="H1663" s="37"/>
      <c r="I1663" s="197"/>
      <c r="J1663" s="37"/>
      <c r="K1663" s="37"/>
      <c r="L1663" s="41"/>
      <c r="M1663" s="198"/>
      <c r="N1663" s="199"/>
      <c r="O1663" s="81"/>
      <c r="P1663" s="81"/>
      <c r="Q1663" s="81"/>
      <c r="R1663" s="81"/>
      <c r="S1663" s="81"/>
      <c r="T1663" s="82"/>
      <c r="U1663" s="35"/>
      <c r="V1663" s="35"/>
      <c r="W1663" s="35"/>
      <c r="X1663" s="35"/>
      <c r="Y1663" s="35"/>
      <c r="Z1663" s="35"/>
      <c r="AA1663" s="35"/>
      <c r="AB1663" s="35"/>
      <c r="AC1663" s="35"/>
      <c r="AD1663" s="35"/>
      <c r="AE1663" s="35"/>
      <c r="AT1663" s="14" t="s">
        <v>125</v>
      </c>
      <c r="AU1663" s="14" t="s">
        <v>72</v>
      </c>
    </row>
    <row r="1664" s="2" customFormat="1" ht="24.15" customHeight="1">
      <c r="A1664" s="35"/>
      <c r="B1664" s="36"/>
      <c r="C1664" s="182" t="s">
        <v>2899</v>
      </c>
      <c r="D1664" s="182" t="s">
        <v>118</v>
      </c>
      <c r="E1664" s="183" t="s">
        <v>2900</v>
      </c>
      <c r="F1664" s="184" t="s">
        <v>2901</v>
      </c>
      <c r="G1664" s="185" t="s">
        <v>128</v>
      </c>
      <c r="H1664" s="186">
        <v>50</v>
      </c>
      <c r="I1664" s="187"/>
      <c r="J1664" s="188">
        <f>ROUND(I1664*H1664,2)</f>
        <v>0</v>
      </c>
      <c r="K1664" s="184" t="s">
        <v>122</v>
      </c>
      <c r="L1664" s="41"/>
      <c r="M1664" s="189" t="s">
        <v>19</v>
      </c>
      <c r="N1664" s="190" t="s">
        <v>43</v>
      </c>
      <c r="O1664" s="81"/>
      <c r="P1664" s="191">
        <f>O1664*H1664</f>
        <v>0</v>
      </c>
      <c r="Q1664" s="191">
        <v>0</v>
      </c>
      <c r="R1664" s="191">
        <f>Q1664*H1664</f>
        <v>0</v>
      </c>
      <c r="S1664" s="191">
        <v>0</v>
      </c>
      <c r="T1664" s="192">
        <f>S1664*H1664</f>
        <v>0</v>
      </c>
      <c r="U1664" s="35"/>
      <c r="V1664" s="35"/>
      <c r="W1664" s="35"/>
      <c r="X1664" s="35"/>
      <c r="Y1664" s="35"/>
      <c r="Z1664" s="35"/>
      <c r="AA1664" s="35"/>
      <c r="AB1664" s="35"/>
      <c r="AC1664" s="35"/>
      <c r="AD1664" s="35"/>
      <c r="AE1664" s="35"/>
      <c r="AR1664" s="193" t="s">
        <v>123</v>
      </c>
      <c r="AT1664" s="193" t="s">
        <v>118</v>
      </c>
      <c r="AU1664" s="193" t="s">
        <v>72</v>
      </c>
      <c r="AY1664" s="14" t="s">
        <v>124</v>
      </c>
      <c r="BE1664" s="194">
        <f>IF(N1664="základní",J1664,0)</f>
        <v>0</v>
      </c>
      <c r="BF1664" s="194">
        <f>IF(N1664="snížená",J1664,0)</f>
        <v>0</v>
      </c>
      <c r="BG1664" s="194">
        <f>IF(N1664="zákl. přenesená",J1664,0)</f>
        <v>0</v>
      </c>
      <c r="BH1664" s="194">
        <f>IF(N1664="sníž. přenesená",J1664,0)</f>
        <v>0</v>
      </c>
      <c r="BI1664" s="194">
        <f>IF(N1664="nulová",J1664,0)</f>
        <v>0</v>
      </c>
      <c r="BJ1664" s="14" t="s">
        <v>79</v>
      </c>
      <c r="BK1664" s="194">
        <f>ROUND(I1664*H1664,2)</f>
        <v>0</v>
      </c>
      <c r="BL1664" s="14" t="s">
        <v>123</v>
      </c>
      <c r="BM1664" s="193" t="s">
        <v>2902</v>
      </c>
    </row>
    <row r="1665" s="2" customFormat="1">
      <c r="A1665" s="35"/>
      <c r="B1665" s="36"/>
      <c r="C1665" s="37"/>
      <c r="D1665" s="195" t="s">
        <v>125</v>
      </c>
      <c r="E1665" s="37"/>
      <c r="F1665" s="196" t="s">
        <v>2901</v>
      </c>
      <c r="G1665" s="37"/>
      <c r="H1665" s="37"/>
      <c r="I1665" s="197"/>
      <c r="J1665" s="37"/>
      <c r="K1665" s="37"/>
      <c r="L1665" s="41"/>
      <c r="M1665" s="198"/>
      <c r="N1665" s="199"/>
      <c r="O1665" s="81"/>
      <c r="P1665" s="81"/>
      <c r="Q1665" s="81"/>
      <c r="R1665" s="81"/>
      <c r="S1665" s="81"/>
      <c r="T1665" s="82"/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T1665" s="14" t="s">
        <v>125</v>
      </c>
      <c r="AU1665" s="14" t="s">
        <v>72</v>
      </c>
    </row>
    <row r="1666" s="2" customFormat="1" ht="24.15" customHeight="1">
      <c r="A1666" s="35"/>
      <c r="B1666" s="36"/>
      <c r="C1666" s="182" t="s">
        <v>1519</v>
      </c>
      <c r="D1666" s="182" t="s">
        <v>118</v>
      </c>
      <c r="E1666" s="183" t="s">
        <v>2903</v>
      </c>
      <c r="F1666" s="184" t="s">
        <v>2904</v>
      </c>
      <c r="G1666" s="185" t="s">
        <v>128</v>
      </c>
      <c r="H1666" s="186">
        <v>50</v>
      </c>
      <c r="I1666" s="187"/>
      <c r="J1666" s="188">
        <f>ROUND(I1666*H1666,2)</f>
        <v>0</v>
      </c>
      <c r="K1666" s="184" t="s">
        <v>122</v>
      </c>
      <c r="L1666" s="41"/>
      <c r="M1666" s="189" t="s">
        <v>19</v>
      </c>
      <c r="N1666" s="190" t="s">
        <v>43</v>
      </c>
      <c r="O1666" s="81"/>
      <c r="P1666" s="191">
        <f>O1666*H1666</f>
        <v>0</v>
      </c>
      <c r="Q1666" s="191">
        <v>0</v>
      </c>
      <c r="R1666" s="191">
        <f>Q1666*H1666</f>
        <v>0</v>
      </c>
      <c r="S1666" s="191">
        <v>0</v>
      </c>
      <c r="T1666" s="192">
        <f>S1666*H1666</f>
        <v>0</v>
      </c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R1666" s="193" t="s">
        <v>123</v>
      </c>
      <c r="AT1666" s="193" t="s">
        <v>118</v>
      </c>
      <c r="AU1666" s="193" t="s">
        <v>72</v>
      </c>
      <c r="AY1666" s="14" t="s">
        <v>124</v>
      </c>
      <c r="BE1666" s="194">
        <f>IF(N1666="základní",J1666,0)</f>
        <v>0</v>
      </c>
      <c r="BF1666" s="194">
        <f>IF(N1666="snížená",J1666,0)</f>
        <v>0</v>
      </c>
      <c r="BG1666" s="194">
        <f>IF(N1666="zákl. přenesená",J1666,0)</f>
        <v>0</v>
      </c>
      <c r="BH1666" s="194">
        <f>IF(N1666="sníž. přenesená",J1666,0)</f>
        <v>0</v>
      </c>
      <c r="BI1666" s="194">
        <f>IF(N1666="nulová",J1666,0)</f>
        <v>0</v>
      </c>
      <c r="BJ1666" s="14" t="s">
        <v>79</v>
      </c>
      <c r="BK1666" s="194">
        <f>ROUND(I1666*H1666,2)</f>
        <v>0</v>
      </c>
      <c r="BL1666" s="14" t="s">
        <v>123</v>
      </c>
      <c r="BM1666" s="193" t="s">
        <v>2905</v>
      </c>
    </row>
    <row r="1667" s="2" customFormat="1">
      <c r="A1667" s="35"/>
      <c r="B1667" s="36"/>
      <c r="C1667" s="37"/>
      <c r="D1667" s="195" t="s">
        <v>125</v>
      </c>
      <c r="E1667" s="37"/>
      <c r="F1667" s="196" t="s">
        <v>2904</v>
      </c>
      <c r="G1667" s="37"/>
      <c r="H1667" s="37"/>
      <c r="I1667" s="197"/>
      <c r="J1667" s="37"/>
      <c r="K1667" s="37"/>
      <c r="L1667" s="41"/>
      <c r="M1667" s="198"/>
      <c r="N1667" s="199"/>
      <c r="O1667" s="81"/>
      <c r="P1667" s="81"/>
      <c r="Q1667" s="81"/>
      <c r="R1667" s="81"/>
      <c r="S1667" s="81"/>
      <c r="T1667" s="82"/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T1667" s="14" t="s">
        <v>125</v>
      </c>
      <c r="AU1667" s="14" t="s">
        <v>72</v>
      </c>
    </row>
    <row r="1668" s="2" customFormat="1" ht="24.15" customHeight="1">
      <c r="A1668" s="35"/>
      <c r="B1668" s="36"/>
      <c r="C1668" s="182" t="s">
        <v>2906</v>
      </c>
      <c r="D1668" s="182" t="s">
        <v>118</v>
      </c>
      <c r="E1668" s="183" t="s">
        <v>2907</v>
      </c>
      <c r="F1668" s="184" t="s">
        <v>2908</v>
      </c>
      <c r="G1668" s="185" t="s">
        <v>128</v>
      </c>
      <c r="H1668" s="186">
        <v>50</v>
      </c>
      <c r="I1668" s="187"/>
      <c r="J1668" s="188">
        <f>ROUND(I1668*H1668,2)</f>
        <v>0</v>
      </c>
      <c r="K1668" s="184" t="s">
        <v>122</v>
      </c>
      <c r="L1668" s="41"/>
      <c r="M1668" s="189" t="s">
        <v>19</v>
      </c>
      <c r="N1668" s="190" t="s">
        <v>43</v>
      </c>
      <c r="O1668" s="81"/>
      <c r="P1668" s="191">
        <f>O1668*H1668</f>
        <v>0</v>
      </c>
      <c r="Q1668" s="191">
        <v>0</v>
      </c>
      <c r="R1668" s="191">
        <f>Q1668*H1668</f>
        <v>0</v>
      </c>
      <c r="S1668" s="191">
        <v>0</v>
      </c>
      <c r="T1668" s="192">
        <f>S1668*H1668</f>
        <v>0</v>
      </c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R1668" s="193" t="s">
        <v>123</v>
      </c>
      <c r="AT1668" s="193" t="s">
        <v>118</v>
      </c>
      <c r="AU1668" s="193" t="s">
        <v>72</v>
      </c>
      <c r="AY1668" s="14" t="s">
        <v>124</v>
      </c>
      <c r="BE1668" s="194">
        <f>IF(N1668="základní",J1668,0)</f>
        <v>0</v>
      </c>
      <c r="BF1668" s="194">
        <f>IF(N1668="snížená",J1668,0)</f>
        <v>0</v>
      </c>
      <c r="BG1668" s="194">
        <f>IF(N1668="zákl. přenesená",J1668,0)</f>
        <v>0</v>
      </c>
      <c r="BH1668" s="194">
        <f>IF(N1668="sníž. přenesená",J1668,0)</f>
        <v>0</v>
      </c>
      <c r="BI1668" s="194">
        <f>IF(N1668="nulová",J1668,0)</f>
        <v>0</v>
      </c>
      <c r="BJ1668" s="14" t="s">
        <v>79</v>
      </c>
      <c r="BK1668" s="194">
        <f>ROUND(I1668*H1668,2)</f>
        <v>0</v>
      </c>
      <c r="BL1668" s="14" t="s">
        <v>123</v>
      </c>
      <c r="BM1668" s="193" t="s">
        <v>2909</v>
      </c>
    </row>
    <row r="1669" s="2" customFormat="1">
      <c r="A1669" s="35"/>
      <c r="B1669" s="36"/>
      <c r="C1669" s="37"/>
      <c r="D1669" s="195" t="s">
        <v>125</v>
      </c>
      <c r="E1669" s="37"/>
      <c r="F1669" s="196" t="s">
        <v>2908</v>
      </c>
      <c r="G1669" s="37"/>
      <c r="H1669" s="37"/>
      <c r="I1669" s="197"/>
      <c r="J1669" s="37"/>
      <c r="K1669" s="37"/>
      <c r="L1669" s="41"/>
      <c r="M1669" s="198"/>
      <c r="N1669" s="199"/>
      <c r="O1669" s="81"/>
      <c r="P1669" s="81"/>
      <c r="Q1669" s="81"/>
      <c r="R1669" s="81"/>
      <c r="S1669" s="81"/>
      <c r="T1669" s="82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T1669" s="14" t="s">
        <v>125</v>
      </c>
      <c r="AU1669" s="14" t="s">
        <v>72</v>
      </c>
    </row>
    <row r="1670" s="2" customFormat="1" ht="24.15" customHeight="1">
      <c r="A1670" s="35"/>
      <c r="B1670" s="36"/>
      <c r="C1670" s="182" t="s">
        <v>1522</v>
      </c>
      <c r="D1670" s="182" t="s">
        <v>118</v>
      </c>
      <c r="E1670" s="183" t="s">
        <v>2910</v>
      </c>
      <c r="F1670" s="184" t="s">
        <v>2911</v>
      </c>
      <c r="G1670" s="185" t="s">
        <v>128</v>
      </c>
      <c r="H1670" s="186">
        <v>50</v>
      </c>
      <c r="I1670" s="187"/>
      <c r="J1670" s="188">
        <f>ROUND(I1670*H1670,2)</f>
        <v>0</v>
      </c>
      <c r="K1670" s="184" t="s">
        <v>122</v>
      </c>
      <c r="L1670" s="41"/>
      <c r="M1670" s="189" t="s">
        <v>19</v>
      </c>
      <c r="N1670" s="190" t="s">
        <v>43</v>
      </c>
      <c r="O1670" s="81"/>
      <c r="P1670" s="191">
        <f>O1670*H1670</f>
        <v>0</v>
      </c>
      <c r="Q1670" s="191">
        <v>0</v>
      </c>
      <c r="R1670" s="191">
        <f>Q1670*H1670</f>
        <v>0</v>
      </c>
      <c r="S1670" s="191">
        <v>0</v>
      </c>
      <c r="T1670" s="192">
        <f>S1670*H1670</f>
        <v>0</v>
      </c>
      <c r="U1670" s="35"/>
      <c r="V1670" s="35"/>
      <c r="W1670" s="35"/>
      <c r="X1670" s="35"/>
      <c r="Y1670" s="35"/>
      <c r="Z1670" s="35"/>
      <c r="AA1670" s="35"/>
      <c r="AB1670" s="35"/>
      <c r="AC1670" s="35"/>
      <c r="AD1670" s="35"/>
      <c r="AE1670" s="35"/>
      <c r="AR1670" s="193" t="s">
        <v>123</v>
      </c>
      <c r="AT1670" s="193" t="s">
        <v>118</v>
      </c>
      <c r="AU1670" s="193" t="s">
        <v>72</v>
      </c>
      <c r="AY1670" s="14" t="s">
        <v>124</v>
      </c>
      <c r="BE1670" s="194">
        <f>IF(N1670="základní",J1670,0)</f>
        <v>0</v>
      </c>
      <c r="BF1670" s="194">
        <f>IF(N1670="snížená",J1670,0)</f>
        <v>0</v>
      </c>
      <c r="BG1670" s="194">
        <f>IF(N1670="zákl. přenesená",J1670,0)</f>
        <v>0</v>
      </c>
      <c r="BH1670" s="194">
        <f>IF(N1670="sníž. přenesená",J1670,0)</f>
        <v>0</v>
      </c>
      <c r="BI1670" s="194">
        <f>IF(N1670="nulová",J1670,0)</f>
        <v>0</v>
      </c>
      <c r="BJ1670" s="14" t="s">
        <v>79</v>
      </c>
      <c r="BK1670" s="194">
        <f>ROUND(I1670*H1670,2)</f>
        <v>0</v>
      </c>
      <c r="BL1670" s="14" t="s">
        <v>123</v>
      </c>
      <c r="BM1670" s="193" t="s">
        <v>2912</v>
      </c>
    </row>
    <row r="1671" s="2" customFormat="1">
      <c r="A1671" s="35"/>
      <c r="B1671" s="36"/>
      <c r="C1671" s="37"/>
      <c r="D1671" s="195" t="s">
        <v>125</v>
      </c>
      <c r="E1671" s="37"/>
      <c r="F1671" s="196" t="s">
        <v>2911</v>
      </c>
      <c r="G1671" s="37"/>
      <c r="H1671" s="37"/>
      <c r="I1671" s="197"/>
      <c r="J1671" s="37"/>
      <c r="K1671" s="37"/>
      <c r="L1671" s="41"/>
      <c r="M1671" s="198"/>
      <c r="N1671" s="199"/>
      <c r="O1671" s="81"/>
      <c r="P1671" s="81"/>
      <c r="Q1671" s="81"/>
      <c r="R1671" s="81"/>
      <c r="S1671" s="81"/>
      <c r="T1671" s="82"/>
      <c r="U1671" s="35"/>
      <c r="V1671" s="35"/>
      <c r="W1671" s="35"/>
      <c r="X1671" s="35"/>
      <c r="Y1671" s="35"/>
      <c r="Z1671" s="35"/>
      <c r="AA1671" s="35"/>
      <c r="AB1671" s="35"/>
      <c r="AC1671" s="35"/>
      <c r="AD1671" s="35"/>
      <c r="AE1671" s="35"/>
      <c r="AT1671" s="14" t="s">
        <v>125</v>
      </c>
      <c r="AU1671" s="14" t="s">
        <v>72</v>
      </c>
    </row>
    <row r="1672" s="2" customFormat="1" ht="24.15" customHeight="1">
      <c r="A1672" s="35"/>
      <c r="B1672" s="36"/>
      <c r="C1672" s="182" t="s">
        <v>2913</v>
      </c>
      <c r="D1672" s="182" t="s">
        <v>118</v>
      </c>
      <c r="E1672" s="183" t="s">
        <v>2914</v>
      </c>
      <c r="F1672" s="184" t="s">
        <v>2915</v>
      </c>
      <c r="G1672" s="185" t="s">
        <v>128</v>
      </c>
      <c r="H1672" s="186">
        <v>50</v>
      </c>
      <c r="I1672" s="187"/>
      <c r="J1672" s="188">
        <f>ROUND(I1672*H1672,2)</f>
        <v>0</v>
      </c>
      <c r="K1672" s="184" t="s">
        <v>122</v>
      </c>
      <c r="L1672" s="41"/>
      <c r="M1672" s="189" t="s">
        <v>19</v>
      </c>
      <c r="N1672" s="190" t="s">
        <v>43</v>
      </c>
      <c r="O1672" s="81"/>
      <c r="P1672" s="191">
        <f>O1672*H1672</f>
        <v>0</v>
      </c>
      <c r="Q1672" s="191">
        <v>0</v>
      </c>
      <c r="R1672" s="191">
        <f>Q1672*H1672</f>
        <v>0</v>
      </c>
      <c r="S1672" s="191">
        <v>0</v>
      </c>
      <c r="T1672" s="192">
        <f>S1672*H1672</f>
        <v>0</v>
      </c>
      <c r="U1672" s="35"/>
      <c r="V1672" s="35"/>
      <c r="W1672" s="35"/>
      <c r="X1672" s="35"/>
      <c r="Y1672" s="35"/>
      <c r="Z1672" s="35"/>
      <c r="AA1672" s="35"/>
      <c r="AB1672" s="35"/>
      <c r="AC1672" s="35"/>
      <c r="AD1672" s="35"/>
      <c r="AE1672" s="35"/>
      <c r="AR1672" s="193" t="s">
        <v>123</v>
      </c>
      <c r="AT1672" s="193" t="s">
        <v>118</v>
      </c>
      <c r="AU1672" s="193" t="s">
        <v>72</v>
      </c>
      <c r="AY1672" s="14" t="s">
        <v>124</v>
      </c>
      <c r="BE1672" s="194">
        <f>IF(N1672="základní",J1672,0)</f>
        <v>0</v>
      </c>
      <c r="BF1672" s="194">
        <f>IF(N1672="snížená",J1672,0)</f>
        <v>0</v>
      </c>
      <c r="BG1672" s="194">
        <f>IF(N1672="zákl. přenesená",J1672,0)</f>
        <v>0</v>
      </c>
      <c r="BH1672" s="194">
        <f>IF(N1672="sníž. přenesená",J1672,0)</f>
        <v>0</v>
      </c>
      <c r="BI1672" s="194">
        <f>IF(N1672="nulová",J1672,0)</f>
        <v>0</v>
      </c>
      <c r="BJ1672" s="14" t="s">
        <v>79</v>
      </c>
      <c r="BK1672" s="194">
        <f>ROUND(I1672*H1672,2)</f>
        <v>0</v>
      </c>
      <c r="BL1672" s="14" t="s">
        <v>123</v>
      </c>
      <c r="BM1672" s="193" t="s">
        <v>2916</v>
      </c>
    </row>
    <row r="1673" s="2" customFormat="1">
      <c r="A1673" s="35"/>
      <c r="B1673" s="36"/>
      <c r="C1673" s="37"/>
      <c r="D1673" s="195" t="s">
        <v>125</v>
      </c>
      <c r="E1673" s="37"/>
      <c r="F1673" s="196" t="s">
        <v>2915</v>
      </c>
      <c r="G1673" s="37"/>
      <c r="H1673" s="37"/>
      <c r="I1673" s="197"/>
      <c r="J1673" s="37"/>
      <c r="K1673" s="37"/>
      <c r="L1673" s="41"/>
      <c r="M1673" s="198"/>
      <c r="N1673" s="199"/>
      <c r="O1673" s="81"/>
      <c r="P1673" s="81"/>
      <c r="Q1673" s="81"/>
      <c r="R1673" s="81"/>
      <c r="S1673" s="81"/>
      <c r="T1673" s="82"/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T1673" s="14" t="s">
        <v>125</v>
      </c>
      <c r="AU1673" s="14" t="s">
        <v>72</v>
      </c>
    </row>
    <row r="1674" s="2" customFormat="1" ht="24.15" customHeight="1">
      <c r="A1674" s="35"/>
      <c r="B1674" s="36"/>
      <c r="C1674" s="182" t="s">
        <v>1526</v>
      </c>
      <c r="D1674" s="182" t="s">
        <v>118</v>
      </c>
      <c r="E1674" s="183" t="s">
        <v>2917</v>
      </c>
      <c r="F1674" s="184" t="s">
        <v>2918</v>
      </c>
      <c r="G1674" s="185" t="s">
        <v>128</v>
      </c>
      <c r="H1674" s="186">
        <v>50</v>
      </c>
      <c r="I1674" s="187"/>
      <c r="J1674" s="188">
        <f>ROUND(I1674*H1674,2)</f>
        <v>0</v>
      </c>
      <c r="K1674" s="184" t="s">
        <v>122</v>
      </c>
      <c r="L1674" s="41"/>
      <c r="M1674" s="189" t="s">
        <v>19</v>
      </c>
      <c r="N1674" s="190" t="s">
        <v>43</v>
      </c>
      <c r="O1674" s="81"/>
      <c r="P1674" s="191">
        <f>O1674*H1674</f>
        <v>0</v>
      </c>
      <c r="Q1674" s="191">
        <v>0</v>
      </c>
      <c r="R1674" s="191">
        <f>Q1674*H1674</f>
        <v>0</v>
      </c>
      <c r="S1674" s="191">
        <v>0</v>
      </c>
      <c r="T1674" s="192">
        <f>S1674*H1674</f>
        <v>0</v>
      </c>
      <c r="U1674" s="35"/>
      <c r="V1674" s="35"/>
      <c r="W1674" s="35"/>
      <c r="X1674" s="35"/>
      <c r="Y1674" s="35"/>
      <c r="Z1674" s="35"/>
      <c r="AA1674" s="35"/>
      <c r="AB1674" s="35"/>
      <c r="AC1674" s="35"/>
      <c r="AD1674" s="35"/>
      <c r="AE1674" s="35"/>
      <c r="AR1674" s="193" t="s">
        <v>123</v>
      </c>
      <c r="AT1674" s="193" t="s">
        <v>118</v>
      </c>
      <c r="AU1674" s="193" t="s">
        <v>72</v>
      </c>
      <c r="AY1674" s="14" t="s">
        <v>124</v>
      </c>
      <c r="BE1674" s="194">
        <f>IF(N1674="základní",J1674,0)</f>
        <v>0</v>
      </c>
      <c r="BF1674" s="194">
        <f>IF(N1674="snížená",J1674,0)</f>
        <v>0</v>
      </c>
      <c r="BG1674" s="194">
        <f>IF(N1674="zákl. přenesená",J1674,0)</f>
        <v>0</v>
      </c>
      <c r="BH1674" s="194">
        <f>IF(N1674="sníž. přenesená",J1674,0)</f>
        <v>0</v>
      </c>
      <c r="BI1674" s="194">
        <f>IF(N1674="nulová",J1674,0)</f>
        <v>0</v>
      </c>
      <c r="BJ1674" s="14" t="s">
        <v>79</v>
      </c>
      <c r="BK1674" s="194">
        <f>ROUND(I1674*H1674,2)</f>
        <v>0</v>
      </c>
      <c r="BL1674" s="14" t="s">
        <v>123</v>
      </c>
      <c r="BM1674" s="193" t="s">
        <v>2919</v>
      </c>
    </row>
    <row r="1675" s="2" customFormat="1">
      <c r="A1675" s="35"/>
      <c r="B1675" s="36"/>
      <c r="C1675" s="37"/>
      <c r="D1675" s="195" t="s">
        <v>125</v>
      </c>
      <c r="E1675" s="37"/>
      <c r="F1675" s="196" t="s">
        <v>2918</v>
      </c>
      <c r="G1675" s="37"/>
      <c r="H1675" s="37"/>
      <c r="I1675" s="197"/>
      <c r="J1675" s="37"/>
      <c r="K1675" s="37"/>
      <c r="L1675" s="41"/>
      <c r="M1675" s="198"/>
      <c r="N1675" s="199"/>
      <c r="O1675" s="81"/>
      <c r="P1675" s="81"/>
      <c r="Q1675" s="81"/>
      <c r="R1675" s="81"/>
      <c r="S1675" s="81"/>
      <c r="T1675" s="82"/>
      <c r="U1675" s="35"/>
      <c r="V1675" s="35"/>
      <c r="W1675" s="35"/>
      <c r="X1675" s="35"/>
      <c r="Y1675" s="35"/>
      <c r="Z1675" s="35"/>
      <c r="AA1675" s="35"/>
      <c r="AB1675" s="35"/>
      <c r="AC1675" s="35"/>
      <c r="AD1675" s="35"/>
      <c r="AE1675" s="35"/>
      <c r="AT1675" s="14" t="s">
        <v>125</v>
      </c>
      <c r="AU1675" s="14" t="s">
        <v>72</v>
      </c>
    </row>
    <row r="1676" s="2" customFormat="1" ht="24.15" customHeight="1">
      <c r="A1676" s="35"/>
      <c r="B1676" s="36"/>
      <c r="C1676" s="182" t="s">
        <v>2920</v>
      </c>
      <c r="D1676" s="182" t="s">
        <v>118</v>
      </c>
      <c r="E1676" s="183" t="s">
        <v>2921</v>
      </c>
      <c r="F1676" s="184" t="s">
        <v>2922</v>
      </c>
      <c r="G1676" s="185" t="s">
        <v>128</v>
      </c>
      <c r="H1676" s="186">
        <v>50</v>
      </c>
      <c r="I1676" s="187"/>
      <c r="J1676" s="188">
        <f>ROUND(I1676*H1676,2)</f>
        <v>0</v>
      </c>
      <c r="K1676" s="184" t="s">
        <v>122</v>
      </c>
      <c r="L1676" s="41"/>
      <c r="M1676" s="189" t="s">
        <v>19</v>
      </c>
      <c r="N1676" s="190" t="s">
        <v>43</v>
      </c>
      <c r="O1676" s="81"/>
      <c r="P1676" s="191">
        <f>O1676*H1676</f>
        <v>0</v>
      </c>
      <c r="Q1676" s="191">
        <v>0</v>
      </c>
      <c r="R1676" s="191">
        <f>Q1676*H1676</f>
        <v>0</v>
      </c>
      <c r="S1676" s="191">
        <v>0</v>
      </c>
      <c r="T1676" s="192">
        <f>S1676*H1676</f>
        <v>0</v>
      </c>
      <c r="U1676" s="35"/>
      <c r="V1676" s="35"/>
      <c r="W1676" s="35"/>
      <c r="X1676" s="35"/>
      <c r="Y1676" s="35"/>
      <c r="Z1676" s="35"/>
      <c r="AA1676" s="35"/>
      <c r="AB1676" s="35"/>
      <c r="AC1676" s="35"/>
      <c r="AD1676" s="35"/>
      <c r="AE1676" s="35"/>
      <c r="AR1676" s="193" t="s">
        <v>123</v>
      </c>
      <c r="AT1676" s="193" t="s">
        <v>118</v>
      </c>
      <c r="AU1676" s="193" t="s">
        <v>72</v>
      </c>
      <c r="AY1676" s="14" t="s">
        <v>124</v>
      </c>
      <c r="BE1676" s="194">
        <f>IF(N1676="základní",J1676,0)</f>
        <v>0</v>
      </c>
      <c r="BF1676" s="194">
        <f>IF(N1676="snížená",J1676,0)</f>
        <v>0</v>
      </c>
      <c r="BG1676" s="194">
        <f>IF(N1676="zákl. přenesená",J1676,0)</f>
        <v>0</v>
      </c>
      <c r="BH1676" s="194">
        <f>IF(N1676="sníž. přenesená",J1676,0)</f>
        <v>0</v>
      </c>
      <c r="BI1676" s="194">
        <f>IF(N1676="nulová",J1676,0)</f>
        <v>0</v>
      </c>
      <c r="BJ1676" s="14" t="s">
        <v>79</v>
      </c>
      <c r="BK1676" s="194">
        <f>ROUND(I1676*H1676,2)</f>
        <v>0</v>
      </c>
      <c r="BL1676" s="14" t="s">
        <v>123</v>
      </c>
      <c r="BM1676" s="193" t="s">
        <v>2923</v>
      </c>
    </row>
    <row r="1677" s="2" customFormat="1">
      <c r="A1677" s="35"/>
      <c r="B1677" s="36"/>
      <c r="C1677" s="37"/>
      <c r="D1677" s="195" t="s">
        <v>125</v>
      </c>
      <c r="E1677" s="37"/>
      <c r="F1677" s="196" t="s">
        <v>2922</v>
      </c>
      <c r="G1677" s="37"/>
      <c r="H1677" s="37"/>
      <c r="I1677" s="197"/>
      <c r="J1677" s="37"/>
      <c r="K1677" s="37"/>
      <c r="L1677" s="41"/>
      <c r="M1677" s="198"/>
      <c r="N1677" s="199"/>
      <c r="O1677" s="81"/>
      <c r="P1677" s="81"/>
      <c r="Q1677" s="81"/>
      <c r="R1677" s="81"/>
      <c r="S1677" s="81"/>
      <c r="T1677" s="82"/>
      <c r="U1677" s="35"/>
      <c r="V1677" s="35"/>
      <c r="W1677" s="35"/>
      <c r="X1677" s="35"/>
      <c r="Y1677" s="35"/>
      <c r="Z1677" s="35"/>
      <c r="AA1677" s="35"/>
      <c r="AB1677" s="35"/>
      <c r="AC1677" s="35"/>
      <c r="AD1677" s="35"/>
      <c r="AE1677" s="35"/>
      <c r="AT1677" s="14" t="s">
        <v>125</v>
      </c>
      <c r="AU1677" s="14" t="s">
        <v>72</v>
      </c>
    </row>
    <row r="1678" s="2" customFormat="1" ht="24.15" customHeight="1">
      <c r="A1678" s="35"/>
      <c r="B1678" s="36"/>
      <c r="C1678" s="182" t="s">
        <v>1529</v>
      </c>
      <c r="D1678" s="182" t="s">
        <v>118</v>
      </c>
      <c r="E1678" s="183" t="s">
        <v>2924</v>
      </c>
      <c r="F1678" s="184" t="s">
        <v>2925</v>
      </c>
      <c r="G1678" s="185" t="s">
        <v>2926</v>
      </c>
      <c r="H1678" s="186">
        <v>20</v>
      </c>
      <c r="I1678" s="187"/>
      <c r="J1678" s="188">
        <f>ROUND(I1678*H1678,2)</f>
        <v>0</v>
      </c>
      <c r="K1678" s="184" t="s">
        <v>122</v>
      </c>
      <c r="L1678" s="41"/>
      <c r="M1678" s="189" t="s">
        <v>19</v>
      </c>
      <c r="N1678" s="190" t="s">
        <v>43</v>
      </c>
      <c r="O1678" s="81"/>
      <c r="P1678" s="191">
        <f>O1678*H1678</f>
        <v>0</v>
      </c>
      <c r="Q1678" s="191">
        <v>0</v>
      </c>
      <c r="R1678" s="191">
        <f>Q1678*H1678</f>
        <v>0</v>
      </c>
      <c r="S1678" s="191">
        <v>0</v>
      </c>
      <c r="T1678" s="192">
        <f>S1678*H1678</f>
        <v>0</v>
      </c>
      <c r="U1678" s="35"/>
      <c r="V1678" s="35"/>
      <c r="W1678" s="35"/>
      <c r="X1678" s="35"/>
      <c r="Y1678" s="35"/>
      <c r="Z1678" s="35"/>
      <c r="AA1678" s="35"/>
      <c r="AB1678" s="35"/>
      <c r="AC1678" s="35"/>
      <c r="AD1678" s="35"/>
      <c r="AE1678" s="35"/>
      <c r="AR1678" s="193" t="s">
        <v>123</v>
      </c>
      <c r="AT1678" s="193" t="s">
        <v>118</v>
      </c>
      <c r="AU1678" s="193" t="s">
        <v>72</v>
      </c>
      <c r="AY1678" s="14" t="s">
        <v>124</v>
      </c>
      <c r="BE1678" s="194">
        <f>IF(N1678="základní",J1678,0)</f>
        <v>0</v>
      </c>
      <c r="BF1678" s="194">
        <f>IF(N1678="snížená",J1678,0)</f>
        <v>0</v>
      </c>
      <c r="BG1678" s="194">
        <f>IF(N1678="zákl. přenesená",J1678,0)</f>
        <v>0</v>
      </c>
      <c r="BH1678" s="194">
        <f>IF(N1678="sníž. přenesená",J1678,0)</f>
        <v>0</v>
      </c>
      <c r="BI1678" s="194">
        <f>IF(N1678="nulová",J1678,0)</f>
        <v>0</v>
      </c>
      <c r="BJ1678" s="14" t="s">
        <v>79</v>
      </c>
      <c r="BK1678" s="194">
        <f>ROUND(I1678*H1678,2)</f>
        <v>0</v>
      </c>
      <c r="BL1678" s="14" t="s">
        <v>123</v>
      </c>
      <c r="BM1678" s="193" t="s">
        <v>2927</v>
      </c>
    </row>
    <row r="1679" s="2" customFormat="1">
      <c r="A1679" s="35"/>
      <c r="B1679" s="36"/>
      <c r="C1679" s="37"/>
      <c r="D1679" s="195" t="s">
        <v>125</v>
      </c>
      <c r="E1679" s="37"/>
      <c r="F1679" s="196" t="s">
        <v>2925</v>
      </c>
      <c r="G1679" s="37"/>
      <c r="H1679" s="37"/>
      <c r="I1679" s="197"/>
      <c r="J1679" s="37"/>
      <c r="K1679" s="37"/>
      <c r="L1679" s="41"/>
      <c r="M1679" s="198"/>
      <c r="N1679" s="199"/>
      <c r="O1679" s="81"/>
      <c r="P1679" s="81"/>
      <c r="Q1679" s="81"/>
      <c r="R1679" s="81"/>
      <c r="S1679" s="81"/>
      <c r="T1679" s="82"/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T1679" s="14" t="s">
        <v>125</v>
      </c>
      <c r="AU1679" s="14" t="s">
        <v>72</v>
      </c>
    </row>
    <row r="1680" s="2" customFormat="1" ht="24.15" customHeight="1">
      <c r="A1680" s="35"/>
      <c r="B1680" s="36"/>
      <c r="C1680" s="182" t="s">
        <v>2928</v>
      </c>
      <c r="D1680" s="182" t="s">
        <v>118</v>
      </c>
      <c r="E1680" s="183" t="s">
        <v>2929</v>
      </c>
      <c r="F1680" s="184" t="s">
        <v>2930</v>
      </c>
      <c r="G1680" s="185" t="s">
        <v>2926</v>
      </c>
      <c r="H1680" s="186">
        <v>20</v>
      </c>
      <c r="I1680" s="187"/>
      <c r="J1680" s="188">
        <f>ROUND(I1680*H1680,2)</f>
        <v>0</v>
      </c>
      <c r="K1680" s="184" t="s">
        <v>122</v>
      </c>
      <c r="L1680" s="41"/>
      <c r="M1680" s="189" t="s">
        <v>19</v>
      </c>
      <c r="N1680" s="190" t="s">
        <v>43</v>
      </c>
      <c r="O1680" s="81"/>
      <c r="P1680" s="191">
        <f>O1680*H1680</f>
        <v>0</v>
      </c>
      <c r="Q1680" s="191">
        <v>0</v>
      </c>
      <c r="R1680" s="191">
        <f>Q1680*H1680</f>
        <v>0</v>
      </c>
      <c r="S1680" s="191">
        <v>0</v>
      </c>
      <c r="T1680" s="192">
        <f>S1680*H1680</f>
        <v>0</v>
      </c>
      <c r="U1680" s="35"/>
      <c r="V1680" s="35"/>
      <c r="W1680" s="35"/>
      <c r="X1680" s="35"/>
      <c r="Y1680" s="35"/>
      <c r="Z1680" s="35"/>
      <c r="AA1680" s="35"/>
      <c r="AB1680" s="35"/>
      <c r="AC1680" s="35"/>
      <c r="AD1680" s="35"/>
      <c r="AE1680" s="35"/>
      <c r="AR1680" s="193" t="s">
        <v>123</v>
      </c>
      <c r="AT1680" s="193" t="s">
        <v>118</v>
      </c>
      <c r="AU1680" s="193" t="s">
        <v>72</v>
      </c>
      <c r="AY1680" s="14" t="s">
        <v>124</v>
      </c>
      <c r="BE1680" s="194">
        <f>IF(N1680="základní",J1680,0)</f>
        <v>0</v>
      </c>
      <c r="BF1680" s="194">
        <f>IF(N1680="snížená",J1680,0)</f>
        <v>0</v>
      </c>
      <c r="BG1680" s="194">
        <f>IF(N1680="zákl. přenesená",J1680,0)</f>
        <v>0</v>
      </c>
      <c r="BH1680" s="194">
        <f>IF(N1680="sníž. přenesená",J1680,0)</f>
        <v>0</v>
      </c>
      <c r="BI1680" s="194">
        <f>IF(N1680="nulová",J1680,0)</f>
        <v>0</v>
      </c>
      <c r="BJ1680" s="14" t="s">
        <v>79</v>
      </c>
      <c r="BK1680" s="194">
        <f>ROUND(I1680*H1680,2)</f>
        <v>0</v>
      </c>
      <c r="BL1680" s="14" t="s">
        <v>123</v>
      </c>
      <c r="BM1680" s="193" t="s">
        <v>2931</v>
      </c>
    </row>
    <row r="1681" s="2" customFormat="1">
      <c r="A1681" s="35"/>
      <c r="B1681" s="36"/>
      <c r="C1681" s="37"/>
      <c r="D1681" s="195" t="s">
        <v>125</v>
      </c>
      <c r="E1681" s="37"/>
      <c r="F1681" s="196" t="s">
        <v>2930</v>
      </c>
      <c r="G1681" s="37"/>
      <c r="H1681" s="37"/>
      <c r="I1681" s="197"/>
      <c r="J1681" s="37"/>
      <c r="K1681" s="37"/>
      <c r="L1681" s="41"/>
      <c r="M1681" s="198"/>
      <c r="N1681" s="199"/>
      <c r="O1681" s="81"/>
      <c r="P1681" s="81"/>
      <c r="Q1681" s="81"/>
      <c r="R1681" s="81"/>
      <c r="S1681" s="81"/>
      <c r="T1681" s="82"/>
      <c r="U1681" s="35"/>
      <c r="V1681" s="35"/>
      <c r="W1681" s="35"/>
      <c r="X1681" s="35"/>
      <c r="Y1681" s="35"/>
      <c r="Z1681" s="35"/>
      <c r="AA1681" s="35"/>
      <c r="AB1681" s="35"/>
      <c r="AC1681" s="35"/>
      <c r="AD1681" s="35"/>
      <c r="AE1681" s="35"/>
      <c r="AT1681" s="14" t="s">
        <v>125</v>
      </c>
      <c r="AU1681" s="14" t="s">
        <v>72</v>
      </c>
    </row>
    <row r="1682" s="2" customFormat="1" ht="24.15" customHeight="1">
      <c r="A1682" s="35"/>
      <c r="B1682" s="36"/>
      <c r="C1682" s="182" t="s">
        <v>1533</v>
      </c>
      <c r="D1682" s="182" t="s">
        <v>118</v>
      </c>
      <c r="E1682" s="183" t="s">
        <v>2932</v>
      </c>
      <c r="F1682" s="184" t="s">
        <v>2933</v>
      </c>
      <c r="G1682" s="185" t="s">
        <v>2926</v>
      </c>
      <c r="H1682" s="186">
        <v>10</v>
      </c>
      <c r="I1682" s="187"/>
      <c r="J1682" s="188">
        <f>ROUND(I1682*H1682,2)</f>
        <v>0</v>
      </c>
      <c r="K1682" s="184" t="s">
        <v>122</v>
      </c>
      <c r="L1682" s="41"/>
      <c r="M1682" s="189" t="s">
        <v>19</v>
      </c>
      <c r="N1682" s="190" t="s">
        <v>43</v>
      </c>
      <c r="O1682" s="81"/>
      <c r="P1682" s="191">
        <f>O1682*H1682</f>
        <v>0</v>
      </c>
      <c r="Q1682" s="191">
        <v>0</v>
      </c>
      <c r="R1682" s="191">
        <f>Q1682*H1682</f>
        <v>0</v>
      </c>
      <c r="S1682" s="191">
        <v>0</v>
      </c>
      <c r="T1682" s="192">
        <f>S1682*H1682</f>
        <v>0</v>
      </c>
      <c r="U1682" s="35"/>
      <c r="V1682" s="35"/>
      <c r="W1682" s="35"/>
      <c r="X1682" s="35"/>
      <c r="Y1682" s="35"/>
      <c r="Z1682" s="35"/>
      <c r="AA1682" s="35"/>
      <c r="AB1682" s="35"/>
      <c r="AC1682" s="35"/>
      <c r="AD1682" s="35"/>
      <c r="AE1682" s="35"/>
      <c r="AR1682" s="193" t="s">
        <v>123</v>
      </c>
      <c r="AT1682" s="193" t="s">
        <v>118</v>
      </c>
      <c r="AU1682" s="193" t="s">
        <v>72</v>
      </c>
      <c r="AY1682" s="14" t="s">
        <v>124</v>
      </c>
      <c r="BE1682" s="194">
        <f>IF(N1682="základní",J1682,0)</f>
        <v>0</v>
      </c>
      <c r="BF1682" s="194">
        <f>IF(N1682="snížená",J1682,0)</f>
        <v>0</v>
      </c>
      <c r="BG1682" s="194">
        <f>IF(N1682="zákl. přenesená",J1682,0)</f>
        <v>0</v>
      </c>
      <c r="BH1682" s="194">
        <f>IF(N1682="sníž. přenesená",J1682,0)</f>
        <v>0</v>
      </c>
      <c r="BI1682" s="194">
        <f>IF(N1682="nulová",J1682,0)</f>
        <v>0</v>
      </c>
      <c r="BJ1682" s="14" t="s">
        <v>79</v>
      </c>
      <c r="BK1682" s="194">
        <f>ROUND(I1682*H1682,2)</f>
        <v>0</v>
      </c>
      <c r="BL1682" s="14" t="s">
        <v>123</v>
      </c>
      <c r="BM1682" s="193" t="s">
        <v>2934</v>
      </c>
    </row>
    <row r="1683" s="2" customFormat="1">
      <c r="A1683" s="35"/>
      <c r="B1683" s="36"/>
      <c r="C1683" s="37"/>
      <c r="D1683" s="195" t="s">
        <v>125</v>
      </c>
      <c r="E1683" s="37"/>
      <c r="F1683" s="196" t="s">
        <v>2933</v>
      </c>
      <c r="G1683" s="37"/>
      <c r="H1683" s="37"/>
      <c r="I1683" s="197"/>
      <c r="J1683" s="37"/>
      <c r="K1683" s="37"/>
      <c r="L1683" s="41"/>
      <c r="M1683" s="198"/>
      <c r="N1683" s="199"/>
      <c r="O1683" s="81"/>
      <c r="P1683" s="81"/>
      <c r="Q1683" s="81"/>
      <c r="R1683" s="81"/>
      <c r="S1683" s="81"/>
      <c r="T1683" s="82"/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T1683" s="14" t="s">
        <v>125</v>
      </c>
      <c r="AU1683" s="14" t="s">
        <v>72</v>
      </c>
    </row>
    <row r="1684" s="2" customFormat="1" ht="24.15" customHeight="1">
      <c r="A1684" s="35"/>
      <c r="B1684" s="36"/>
      <c r="C1684" s="182" t="s">
        <v>2935</v>
      </c>
      <c r="D1684" s="182" t="s">
        <v>118</v>
      </c>
      <c r="E1684" s="183" t="s">
        <v>2936</v>
      </c>
      <c r="F1684" s="184" t="s">
        <v>2937</v>
      </c>
      <c r="G1684" s="185" t="s">
        <v>2926</v>
      </c>
      <c r="H1684" s="186">
        <v>10</v>
      </c>
      <c r="I1684" s="187"/>
      <c r="J1684" s="188">
        <f>ROUND(I1684*H1684,2)</f>
        <v>0</v>
      </c>
      <c r="K1684" s="184" t="s">
        <v>122</v>
      </c>
      <c r="L1684" s="41"/>
      <c r="M1684" s="189" t="s">
        <v>19</v>
      </c>
      <c r="N1684" s="190" t="s">
        <v>43</v>
      </c>
      <c r="O1684" s="81"/>
      <c r="P1684" s="191">
        <f>O1684*H1684</f>
        <v>0</v>
      </c>
      <c r="Q1684" s="191">
        <v>0</v>
      </c>
      <c r="R1684" s="191">
        <f>Q1684*H1684</f>
        <v>0</v>
      </c>
      <c r="S1684" s="191">
        <v>0</v>
      </c>
      <c r="T1684" s="192">
        <f>S1684*H1684</f>
        <v>0</v>
      </c>
      <c r="U1684" s="35"/>
      <c r="V1684" s="35"/>
      <c r="W1684" s="35"/>
      <c r="X1684" s="35"/>
      <c r="Y1684" s="35"/>
      <c r="Z1684" s="35"/>
      <c r="AA1684" s="35"/>
      <c r="AB1684" s="35"/>
      <c r="AC1684" s="35"/>
      <c r="AD1684" s="35"/>
      <c r="AE1684" s="35"/>
      <c r="AR1684" s="193" t="s">
        <v>123</v>
      </c>
      <c r="AT1684" s="193" t="s">
        <v>118</v>
      </c>
      <c r="AU1684" s="193" t="s">
        <v>72</v>
      </c>
      <c r="AY1684" s="14" t="s">
        <v>124</v>
      </c>
      <c r="BE1684" s="194">
        <f>IF(N1684="základní",J1684,0)</f>
        <v>0</v>
      </c>
      <c r="BF1684" s="194">
        <f>IF(N1684="snížená",J1684,0)</f>
        <v>0</v>
      </c>
      <c r="BG1684" s="194">
        <f>IF(N1684="zákl. přenesená",J1684,0)</f>
        <v>0</v>
      </c>
      <c r="BH1684" s="194">
        <f>IF(N1684="sníž. přenesená",J1684,0)</f>
        <v>0</v>
      </c>
      <c r="BI1684" s="194">
        <f>IF(N1684="nulová",J1684,0)</f>
        <v>0</v>
      </c>
      <c r="BJ1684" s="14" t="s">
        <v>79</v>
      </c>
      <c r="BK1684" s="194">
        <f>ROUND(I1684*H1684,2)</f>
        <v>0</v>
      </c>
      <c r="BL1684" s="14" t="s">
        <v>123</v>
      </c>
      <c r="BM1684" s="193" t="s">
        <v>2938</v>
      </c>
    </row>
    <row r="1685" s="2" customFormat="1">
      <c r="A1685" s="35"/>
      <c r="B1685" s="36"/>
      <c r="C1685" s="37"/>
      <c r="D1685" s="195" t="s">
        <v>125</v>
      </c>
      <c r="E1685" s="37"/>
      <c r="F1685" s="196" t="s">
        <v>2937</v>
      </c>
      <c r="G1685" s="37"/>
      <c r="H1685" s="37"/>
      <c r="I1685" s="197"/>
      <c r="J1685" s="37"/>
      <c r="K1685" s="37"/>
      <c r="L1685" s="41"/>
      <c r="M1685" s="198"/>
      <c r="N1685" s="199"/>
      <c r="O1685" s="81"/>
      <c r="P1685" s="81"/>
      <c r="Q1685" s="81"/>
      <c r="R1685" s="81"/>
      <c r="S1685" s="81"/>
      <c r="T1685" s="82"/>
      <c r="U1685" s="35"/>
      <c r="V1685" s="35"/>
      <c r="W1685" s="35"/>
      <c r="X1685" s="35"/>
      <c r="Y1685" s="35"/>
      <c r="Z1685" s="35"/>
      <c r="AA1685" s="35"/>
      <c r="AB1685" s="35"/>
      <c r="AC1685" s="35"/>
      <c r="AD1685" s="35"/>
      <c r="AE1685" s="35"/>
      <c r="AT1685" s="14" t="s">
        <v>125</v>
      </c>
      <c r="AU1685" s="14" t="s">
        <v>72</v>
      </c>
    </row>
    <row r="1686" s="2" customFormat="1" ht="24.15" customHeight="1">
      <c r="A1686" s="35"/>
      <c r="B1686" s="36"/>
      <c r="C1686" s="182" t="s">
        <v>1536</v>
      </c>
      <c r="D1686" s="182" t="s">
        <v>118</v>
      </c>
      <c r="E1686" s="183" t="s">
        <v>2939</v>
      </c>
      <c r="F1686" s="184" t="s">
        <v>2940</v>
      </c>
      <c r="G1686" s="185" t="s">
        <v>2926</v>
      </c>
      <c r="H1686" s="186">
        <v>10</v>
      </c>
      <c r="I1686" s="187"/>
      <c r="J1686" s="188">
        <f>ROUND(I1686*H1686,2)</f>
        <v>0</v>
      </c>
      <c r="K1686" s="184" t="s">
        <v>122</v>
      </c>
      <c r="L1686" s="41"/>
      <c r="M1686" s="189" t="s">
        <v>19</v>
      </c>
      <c r="N1686" s="190" t="s">
        <v>43</v>
      </c>
      <c r="O1686" s="81"/>
      <c r="P1686" s="191">
        <f>O1686*H1686</f>
        <v>0</v>
      </c>
      <c r="Q1686" s="191">
        <v>0</v>
      </c>
      <c r="R1686" s="191">
        <f>Q1686*H1686</f>
        <v>0</v>
      </c>
      <c r="S1686" s="191">
        <v>0</v>
      </c>
      <c r="T1686" s="192">
        <f>S1686*H1686</f>
        <v>0</v>
      </c>
      <c r="U1686" s="35"/>
      <c r="V1686" s="35"/>
      <c r="W1686" s="35"/>
      <c r="X1686" s="35"/>
      <c r="Y1686" s="35"/>
      <c r="Z1686" s="35"/>
      <c r="AA1686" s="35"/>
      <c r="AB1686" s="35"/>
      <c r="AC1686" s="35"/>
      <c r="AD1686" s="35"/>
      <c r="AE1686" s="35"/>
      <c r="AR1686" s="193" t="s">
        <v>123</v>
      </c>
      <c r="AT1686" s="193" t="s">
        <v>118</v>
      </c>
      <c r="AU1686" s="193" t="s">
        <v>72</v>
      </c>
      <c r="AY1686" s="14" t="s">
        <v>124</v>
      </c>
      <c r="BE1686" s="194">
        <f>IF(N1686="základní",J1686,0)</f>
        <v>0</v>
      </c>
      <c r="BF1686" s="194">
        <f>IF(N1686="snížená",J1686,0)</f>
        <v>0</v>
      </c>
      <c r="BG1686" s="194">
        <f>IF(N1686="zákl. přenesená",J1686,0)</f>
        <v>0</v>
      </c>
      <c r="BH1686" s="194">
        <f>IF(N1686="sníž. přenesená",J1686,0)</f>
        <v>0</v>
      </c>
      <c r="BI1686" s="194">
        <f>IF(N1686="nulová",J1686,0)</f>
        <v>0</v>
      </c>
      <c r="BJ1686" s="14" t="s">
        <v>79</v>
      </c>
      <c r="BK1686" s="194">
        <f>ROUND(I1686*H1686,2)</f>
        <v>0</v>
      </c>
      <c r="BL1686" s="14" t="s">
        <v>123</v>
      </c>
      <c r="BM1686" s="193" t="s">
        <v>2941</v>
      </c>
    </row>
    <row r="1687" s="2" customFormat="1">
      <c r="A1687" s="35"/>
      <c r="B1687" s="36"/>
      <c r="C1687" s="37"/>
      <c r="D1687" s="195" t="s">
        <v>125</v>
      </c>
      <c r="E1687" s="37"/>
      <c r="F1687" s="196" t="s">
        <v>2940</v>
      </c>
      <c r="G1687" s="37"/>
      <c r="H1687" s="37"/>
      <c r="I1687" s="197"/>
      <c r="J1687" s="37"/>
      <c r="K1687" s="37"/>
      <c r="L1687" s="41"/>
      <c r="M1687" s="198"/>
      <c r="N1687" s="199"/>
      <c r="O1687" s="81"/>
      <c r="P1687" s="81"/>
      <c r="Q1687" s="81"/>
      <c r="R1687" s="81"/>
      <c r="S1687" s="81"/>
      <c r="T1687" s="82"/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T1687" s="14" t="s">
        <v>125</v>
      </c>
      <c r="AU1687" s="14" t="s">
        <v>72</v>
      </c>
    </row>
    <row r="1688" s="2" customFormat="1" ht="24.15" customHeight="1">
      <c r="A1688" s="35"/>
      <c r="B1688" s="36"/>
      <c r="C1688" s="182" t="s">
        <v>2942</v>
      </c>
      <c r="D1688" s="182" t="s">
        <v>118</v>
      </c>
      <c r="E1688" s="183" t="s">
        <v>2943</v>
      </c>
      <c r="F1688" s="184" t="s">
        <v>2944</v>
      </c>
      <c r="G1688" s="185" t="s">
        <v>2926</v>
      </c>
      <c r="H1688" s="186">
        <v>10</v>
      </c>
      <c r="I1688" s="187"/>
      <c r="J1688" s="188">
        <f>ROUND(I1688*H1688,2)</f>
        <v>0</v>
      </c>
      <c r="K1688" s="184" t="s">
        <v>122</v>
      </c>
      <c r="L1688" s="41"/>
      <c r="M1688" s="189" t="s">
        <v>19</v>
      </c>
      <c r="N1688" s="190" t="s">
        <v>43</v>
      </c>
      <c r="O1688" s="81"/>
      <c r="P1688" s="191">
        <f>O1688*H1688</f>
        <v>0</v>
      </c>
      <c r="Q1688" s="191">
        <v>0</v>
      </c>
      <c r="R1688" s="191">
        <f>Q1688*H1688</f>
        <v>0</v>
      </c>
      <c r="S1688" s="191">
        <v>0</v>
      </c>
      <c r="T1688" s="192">
        <f>S1688*H1688</f>
        <v>0</v>
      </c>
      <c r="U1688" s="35"/>
      <c r="V1688" s="35"/>
      <c r="W1688" s="35"/>
      <c r="X1688" s="35"/>
      <c r="Y1688" s="35"/>
      <c r="Z1688" s="35"/>
      <c r="AA1688" s="35"/>
      <c r="AB1688" s="35"/>
      <c r="AC1688" s="35"/>
      <c r="AD1688" s="35"/>
      <c r="AE1688" s="35"/>
      <c r="AR1688" s="193" t="s">
        <v>123</v>
      </c>
      <c r="AT1688" s="193" t="s">
        <v>118</v>
      </c>
      <c r="AU1688" s="193" t="s">
        <v>72</v>
      </c>
      <c r="AY1688" s="14" t="s">
        <v>124</v>
      </c>
      <c r="BE1688" s="194">
        <f>IF(N1688="základní",J1688,0)</f>
        <v>0</v>
      </c>
      <c r="BF1688" s="194">
        <f>IF(N1688="snížená",J1688,0)</f>
        <v>0</v>
      </c>
      <c r="BG1688" s="194">
        <f>IF(N1688="zákl. přenesená",J1688,0)</f>
        <v>0</v>
      </c>
      <c r="BH1688" s="194">
        <f>IF(N1688="sníž. přenesená",J1688,0)</f>
        <v>0</v>
      </c>
      <c r="BI1688" s="194">
        <f>IF(N1688="nulová",J1688,0)</f>
        <v>0</v>
      </c>
      <c r="BJ1688" s="14" t="s">
        <v>79</v>
      </c>
      <c r="BK1688" s="194">
        <f>ROUND(I1688*H1688,2)</f>
        <v>0</v>
      </c>
      <c r="BL1688" s="14" t="s">
        <v>123</v>
      </c>
      <c r="BM1688" s="193" t="s">
        <v>2945</v>
      </c>
    </row>
    <row r="1689" s="2" customFormat="1">
      <c r="A1689" s="35"/>
      <c r="B1689" s="36"/>
      <c r="C1689" s="37"/>
      <c r="D1689" s="195" t="s">
        <v>125</v>
      </c>
      <c r="E1689" s="37"/>
      <c r="F1689" s="196" t="s">
        <v>2944</v>
      </c>
      <c r="G1689" s="37"/>
      <c r="H1689" s="37"/>
      <c r="I1689" s="197"/>
      <c r="J1689" s="37"/>
      <c r="K1689" s="37"/>
      <c r="L1689" s="41"/>
      <c r="M1689" s="198"/>
      <c r="N1689" s="199"/>
      <c r="O1689" s="81"/>
      <c r="P1689" s="81"/>
      <c r="Q1689" s="81"/>
      <c r="R1689" s="81"/>
      <c r="S1689" s="81"/>
      <c r="T1689" s="82"/>
      <c r="U1689" s="35"/>
      <c r="V1689" s="35"/>
      <c r="W1689" s="35"/>
      <c r="X1689" s="35"/>
      <c r="Y1689" s="35"/>
      <c r="Z1689" s="35"/>
      <c r="AA1689" s="35"/>
      <c r="AB1689" s="35"/>
      <c r="AC1689" s="35"/>
      <c r="AD1689" s="35"/>
      <c r="AE1689" s="35"/>
      <c r="AT1689" s="14" t="s">
        <v>125</v>
      </c>
      <c r="AU1689" s="14" t="s">
        <v>72</v>
      </c>
    </row>
    <row r="1690" s="2" customFormat="1" ht="24.15" customHeight="1">
      <c r="A1690" s="35"/>
      <c r="B1690" s="36"/>
      <c r="C1690" s="182" t="s">
        <v>1540</v>
      </c>
      <c r="D1690" s="182" t="s">
        <v>118</v>
      </c>
      <c r="E1690" s="183" t="s">
        <v>2946</v>
      </c>
      <c r="F1690" s="184" t="s">
        <v>2947</v>
      </c>
      <c r="G1690" s="185" t="s">
        <v>2926</v>
      </c>
      <c r="H1690" s="186">
        <v>10</v>
      </c>
      <c r="I1690" s="187"/>
      <c r="J1690" s="188">
        <f>ROUND(I1690*H1690,2)</f>
        <v>0</v>
      </c>
      <c r="K1690" s="184" t="s">
        <v>122</v>
      </c>
      <c r="L1690" s="41"/>
      <c r="M1690" s="189" t="s">
        <v>19</v>
      </c>
      <c r="N1690" s="190" t="s">
        <v>43</v>
      </c>
      <c r="O1690" s="81"/>
      <c r="P1690" s="191">
        <f>O1690*H1690</f>
        <v>0</v>
      </c>
      <c r="Q1690" s="191">
        <v>0</v>
      </c>
      <c r="R1690" s="191">
        <f>Q1690*H1690</f>
        <v>0</v>
      </c>
      <c r="S1690" s="191">
        <v>0</v>
      </c>
      <c r="T1690" s="192">
        <f>S1690*H1690</f>
        <v>0</v>
      </c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R1690" s="193" t="s">
        <v>123</v>
      </c>
      <c r="AT1690" s="193" t="s">
        <v>118</v>
      </c>
      <c r="AU1690" s="193" t="s">
        <v>72</v>
      </c>
      <c r="AY1690" s="14" t="s">
        <v>124</v>
      </c>
      <c r="BE1690" s="194">
        <f>IF(N1690="základní",J1690,0)</f>
        <v>0</v>
      </c>
      <c r="BF1690" s="194">
        <f>IF(N1690="snížená",J1690,0)</f>
        <v>0</v>
      </c>
      <c r="BG1690" s="194">
        <f>IF(N1690="zákl. přenesená",J1690,0)</f>
        <v>0</v>
      </c>
      <c r="BH1690" s="194">
        <f>IF(N1690="sníž. přenesená",J1690,0)</f>
        <v>0</v>
      </c>
      <c r="BI1690" s="194">
        <f>IF(N1690="nulová",J1690,0)</f>
        <v>0</v>
      </c>
      <c r="BJ1690" s="14" t="s">
        <v>79</v>
      </c>
      <c r="BK1690" s="194">
        <f>ROUND(I1690*H1690,2)</f>
        <v>0</v>
      </c>
      <c r="BL1690" s="14" t="s">
        <v>123</v>
      </c>
      <c r="BM1690" s="193" t="s">
        <v>2948</v>
      </c>
    </row>
    <row r="1691" s="2" customFormat="1">
      <c r="A1691" s="35"/>
      <c r="B1691" s="36"/>
      <c r="C1691" s="37"/>
      <c r="D1691" s="195" t="s">
        <v>125</v>
      </c>
      <c r="E1691" s="37"/>
      <c r="F1691" s="196" t="s">
        <v>2947</v>
      </c>
      <c r="G1691" s="37"/>
      <c r="H1691" s="37"/>
      <c r="I1691" s="197"/>
      <c r="J1691" s="37"/>
      <c r="K1691" s="37"/>
      <c r="L1691" s="41"/>
      <c r="M1691" s="198"/>
      <c r="N1691" s="199"/>
      <c r="O1691" s="81"/>
      <c r="P1691" s="81"/>
      <c r="Q1691" s="81"/>
      <c r="R1691" s="81"/>
      <c r="S1691" s="81"/>
      <c r="T1691" s="82"/>
      <c r="U1691" s="35"/>
      <c r="V1691" s="35"/>
      <c r="W1691" s="35"/>
      <c r="X1691" s="35"/>
      <c r="Y1691" s="35"/>
      <c r="Z1691" s="35"/>
      <c r="AA1691" s="35"/>
      <c r="AB1691" s="35"/>
      <c r="AC1691" s="35"/>
      <c r="AD1691" s="35"/>
      <c r="AE1691" s="35"/>
      <c r="AT1691" s="14" t="s">
        <v>125</v>
      </c>
      <c r="AU1691" s="14" t="s">
        <v>72</v>
      </c>
    </row>
    <row r="1692" s="2" customFormat="1" ht="24.15" customHeight="1">
      <c r="A1692" s="35"/>
      <c r="B1692" s="36"/>
      <c r="C1692" s="182" t="s">
        <v>2949</v>
      </c>
      <c r="D1692" s="182" t="s">
        <v>118</v>
      </c>
      <c r="E1692" s="183" t="s">
        <v>2950</v>
      </c>
      <c r="F1692" s="184" t="s">
        <v>2951</v>
      </c>
      <c r="G1692" s="185" t="s">
        <v>2926</v>
      </c>
      <c r="H1692" s="186">
        <v>10</v>
      </c>
      <c r="I1692" s="187"/>
      <c r="J1692" s="188">
        <f>ROUND(I1692*H1692,2)</f>
        <v>0</v>
      </c>
      <c r="K1692" s="184" t="s">
        <v>122</v>
      </c>
      <c r="L1692" s="41"/>
      <c r="M1692" s="189" t="s">
        <v>19</v>
      </c>
      <c r="N1692" s="190" t="s">
        <v>43</v>
      </c>
      <c r="O1692" s="81"/>
      <c r="P1692" s="191">
        <f>O1692*H1692</f>
        <v>0</v>
      </c>
      <c r="Q1692" s="191">
        <v>0</v>
      </c>
      <c r="R1692" s="191">
        <f>Q1692*H1692</f>
        <v>0</v>
      </c>
      <c r="S1692" s="191">
        <v>0</v>
      </c>
      <c r="T1692" s="192">
        <f>S1692*H1692</f>
        <v>0</v>
      </c>
      <c r="U1692" s="35"/>
      <c r="V1692" s="35"/>
      <c r="W1692" s="35"/>
      <c r="X1692" s="35"/>
      <c r="Y1692" s="35"/>
      <c r="Z1692" s="35"/>
      <c r="AA1692" s="35"/>
      <c r="AB1692" s="35"/>
      <c r="AC1692" s="35"/>
      <c r="AD1692" s="35"/>
      <c r="AE1692" s="35"/>
      <c r="AR1692" s="193" t="s">
        <v>123</v>
      </c>
      <c r="AT1692" s="193" t="s">
        <v>118</v>
      </c>
      <c r="AU1692" s="193" t="s">
        <v>72</v>
      </c>
      <c r="AY1692" s="14" t="s">
        <v>124</v>
      </c>
      <c r="BE1692" s="194">
        <f>IF(N1692="základní",J1692,0)</f>
        <v>0</v>
      </c>
      <c r="BF1692" s="194">
        <f>IF(N1692="snížená",J1692,0)</f>
        <v>0</v>
      </c>
      <c r="BG1692" s="194">
        <f>IF(N1692="zákl. přenesená",J1692,0)</f>
        <v>0</v>
      </c>
      <c r="BH1692" s="194">
        <f>IF(N1692="sníž. přenesená",J1692,0)</f>
        <v>0</v>
      </c>
      <c r="BI1692" s="194">
        <f>IF(N1692="nulová",J1692,0)</f>
        <v>0</v>
      </c>
      <c r="BJ1692" s="14" t="s">
        <v>79</v>
      </c>
      <c r="BK1692" s="194">
        <f>ROUND(I1692*H1692,2)</f>
        <v>0</v>
      </c>
      <c r="BL1692" s="14" t="s">
        <v>123</v>
      </c>
      <c r="BM1692" s="193" t="s">
        <v>2952</v>
      </c>
    </row>
    <row r="1693" s="2" customFormat="1">
      <c r="A1693" s="35"/>
      <c r="B1693" s="36"/>
      <c r="C1693" s="37"/>
      <c r="D1693" s="195" t="s">
        <v>125</v>
      </c>
      <c r="E1693" s="37"/>
      <c r="F1693" s="196" t="s">
        <v>2951</v>
      </c>
      <c r="G1693" s="37"/>
      <c r="H1693" s="37"/>
      <c r="I1693" s="197"/>
      <c r="J1693" s="37"/>
      <c r="K1693" s="37"/>
      <c r="L1693" s="41"/>
      <c r="M1693" s="198"/>
      <c r="N1693" s="199"/>
      <c r="O1693" s="81"/>
      <c r="P1693" s="81"/>
      <c r="Q1693" s="81"/>
      <c r="R1693" s="81"/>
      <c r="S1693" s="81"/>
      <c r="T1693" s="82"/>
      <c r="U1693" s="35"/>
      <c r="V1693" s="35"/>
      <c r="W1693" s="35"/>
      <c r="X1693" s="35"/>
      <c r="Y1693" s="35"/>
      <c r="Z1693" s="35"/>
      <c r="AA1693" s="35"/>
      <c r="AB1693" s="35"/>
      <c r="AC1693" s="35"/>
      <c r="AD1693" s="35"/>
      <c r="AE1693" s="35"/>
      <c r="AT1693" s="14" t="s">
        <v>125</v>
      </c>
      <c r="AU1693" s="14" t="s">
        <v>72</v>
      </c>
    </row>
    <row r="1694" s="2" customFormat="1" ht="24.15" customHeight="1">
      <c r="A1694" s="35"/>
      <c r="B1694" s="36"/>
      <c r="C1694" s="182" t="s">
        <v>1543</v>
      </c>
      <c r="D1694" s="182" t="s">
        <v>118</v>
      </c>
      <c r="E1694" s="183" t="s">
        <v>2953</v>
      </c>
      <c r="F1694" s="184" t="s">
        <v>2954</v>
      </c>
      <c r="G1694" s="185" t="s">
        <v>2926</v>
      </c>
      <c r="H1694" s="186">
        <v>20</v>
      </c>
      <c r="I1694" s="187"/>
      <c r="J1694" s="188">
        <f>ROUND(I1694*H1694,2)</f>
        <v>0</v>
      </c>
      <c r="K1694" s="184" t="s">
        <v>122</v>
      </c>
      <c r="L1694" s="41"/>
      <c r="M1694" s="189" t="s">
        <v>19</v>
      </c>
      <c r="N1694" s="190" t="s">
        <v>43</v>
      </c>
      <c r="O1694" s="81"/>
      <c r="P1694" s="191">
        <f>O1694*H1694</f>
        <v>0</v>
      </c>
      <c r="Q1694" s="191">
        <v>0</v>
      </c>
      <c r="R1694" s="191">
        <f>Q1694*H1694</f>
        <v>0</v>
      </c>
      <c r="S1694" s="191">
        <v>0</v>
      </c>
      <c r="T1694" s="192">
        <f>S1694*H1694</f>
        <v>0</v>
      </c>
      <c r="U1694" s="35"/>
      <c r="V1694" s="35"/>
      <c r="W1694" s="35"/>
      <c r="X1694" s="35"/>
      <c r="Y1694" s="35"/>
      <c r="Z1694" s="35"/>
      <c r="AA1694" s="35"/>
      <c r="AB1694" s="35"/>
      <c r="AC1694" s="35"/>
      <c r="AD1694" s="35"/>
      <c r="AE1694" s="35"/>
      <c r="AR1694" s="193" t="s">
        <v>123</v>
      </c>
      <c r="AT1694" s="193" t="s">
        <v>118</v>
      </c>
      <c r="AU1694" s="193" t="s">
        <v>72</v>
      </c>
      <c r="AY1694" s="14" t="s">
        <v>124</v>
      </c>
      <c r="BE1694" s="194">
        <f>IF(N1694="základní",J1694,0)</f>
        <v>0</v>
      </c>
      <c r="BF1694" s="194">
        <f>IF(N1694="snížená",J1694,0)</f>
        <v>0</v>
      </c>
      <c r="BG1694" s="194">
        <f>IF(N1694="zákl. přenesená",J1694,0)</f>
        <v>0</v>
      </c>
      <c r="BH1694" s="194">
        <f>IF(N1694="sníž. přenesená",J1694,0)</f>
        <v>0</v>
      </c>
      <c r="BI1694" s="194">
        <f>IF(N1694="nulová",J1694,0)</f>
        <v>0</v>
      </c>
      <c r="BJ1694" s="14" t="s">
        <v>79</v>
      </c>
      <c r="BK1694" s="194">
        <f>ROUND(I1694*H1694,2)</f>
        <v>0</v>
      </c>
      <c r="BL1694" s="14" t="s">
        <v>123</v>
      </c>
      <c r="BM1694" s="193" t="s">
        <v>2955</v>
      </c>
    </row>
    <row r="1695" s="2" customFormat="1">
      <c r="A1695" s="35"/>
      <c r="B1695" s="36"/>
      <c r="C1695" s="37"/>
      <c r="D1695" s="195" t="s">
        <v>125</v>
      </c>
      <c r="E1695" s="37"/>
      <c r="F1695" s="196" t="s">
        <v>2954</v>
      </c>
      <c r="G1695" s="37"/>
      <c r="H1695" s="37"/>
      <c r="I1695" s="197"/>
      <c r="J1695" s="37"/>
      <c r="K1695" s="37"/>
      <c r="L1695" s="41"/>
      <c r="M1695" s="198"/>
      <c r="N1695" s="199"/>
      <c r="O1695" s="81"/>
      <c r="P1695" s="81"/>
      <c r="Q1695" s="81"/>
      <c r="R1695" s="81"/>
      <c r="S1695" s="81"/>
      <c r="T1695" s="82"/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T1695" s="14" t="s">
        <v>125</v>
      </c>
      <c r="AU1695" s="14" t="s">
        <v>72</v>
      </c>
    </row>
    <row r="1696" s="2" customFormat="1" ht="33" customHeight="1">
      <c r="A1696" s="35"/>
      <c r="B1696" s="36"/>
      <c r="C1696" s="182" t="s">
        <v>2956</v>
      </c>
      <c r="D1696" s="182" t="s">
        <v>118</v>
      </c>
      <c r="E1696" s="183" t="s">
        <v>2957</v>
      </c>
      <c r="F1696" s="184" t="s">
        <v>2958</v>
      </c>
      <c r="G1696" s="185" t="s">
        <v>2926</v>
      </c>
      <c r="H1696" s="186">
        <v>20</v>
      </c>
      <c r="I1696" s="187"/>
      <c r="J1696" s="188">
        <f>ROUND(I1696*H1696,2)</f>
        <v>0</v>
      </c>
      <c r="K1696" s="184" t="s">
        <v>122</v>
      </c>
      <c r="L1696" s="41"/>
      <c r="M1696" s="189" t="s">
        <v>19</v>
      </c>
      <c r="N1696" s="190" t="s">
        <v>43</v>
      </c>
      <c r="O1696" s="81"/>
      <c r="P1696" s="191">
        <f>O1696*H1696</f>
        <v>0</v>
      </c>
      <c r="Q1696" s="191">
        <v>0</v>
      </c>
      <c r="R1696" s="191">
        <f>Q1696*H1696</f>
        <v>0</v>
      </c>
      <c r="S1696" s="191">
        <v>0</v>
      </c>
      <c r="T1696" s="192">
        <f>S1696*H1696</f>
        <v>0</v>
      </c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R1696" s="193" t="s">
        <v>123</v>
      </c>
      <c r="AT1696" s="193" t="s">
        <v>118</v>
      </c>
      <c r="AU1696" s="193" t="s">
        <v>72</v>
      </c>
      <c r="AY1696" s="14" t="s">
        <v>124</v>
      </c>
      <c r="BE1696" s="194">
        <f>IF(N1696="základní",J1696,0)</f>
        <v>0</v>
      </c>
      <c r="BF1696" s="194">
        <f>IF(N1696="snížená",J1696,0)</f>
        <v>0</v>
      </c>
      <c r="BG1696" s="194">
        <f>IF(N1696="zákl. přenesená",J1696,0)</f>
        <v>0</v>
      </c>
      <c r="BH1696" s="194">
        <f>IF(N1696="sníž. přenesená",J1696,0)</f>
        <v>0</v>
      </c>
      <c r="BI1696" s="194">
        <f>IF(N1696="nulová",J1696,0)</f>
        <v>0</v>
      </c>
      <c r="BJ1696" s="14" t="s">
        <v>79</v>
      </c>
      <c r="BK1696" s="194">
        <f>ROUND(I1696*H1696,2)</f>
        <v>0</v>
      </c>
      <c r="BL1696" s="14" t="s">
        <v>123</v>
      </c>
      <c r="BM1696" s="193" t="s">
        <v>2959</v>
      </c>
    </row>
    <row r="1697" s="2" customFormat="1">
      <c r="A1697" s="35"/>
      <c r="B1697" s="36"/>
      <c r="C1697" s="37"/>
      <c r="D1697" s="195" t="s">
        <v>125</v>
      </c>
      <c r="E1697" s="37"/>
      <c r="F1697" s="196" t="s">
        <v>2958</v>
      </c>
      <c r="G1697" s="37"/>
      <c r="H1697" s="37"/>
      <c r="I1697" s="197"/>
      <c r="J1697" s="37"/>
      <c r="K1697" s="37"/>
      <c r="L1697" s="41"/>
      <c r="M1697" s="198"/>
      <c r="N1697" s="199"/>
      <c r="O1697" s="81"/>
      <c r="P1697" s="81"/>
      <c r="Q1697" s="81"/>
      <c r="R1697" s="81"/>
      <c r="S1697" s="81"/>
      <c r="T1697" s="82"/>
      <c r="U1697" s="35"/>
      <c r="V1697" s="35"/>
      <c r="W1697" s="35"/>
      <c r="X1697" s="35"/>
      <c r="Y1697" s="35"/>
      <c r="Z1697" s="35"/>
      <c r="AA1697" s="35"/>
      <c r="AB1697" s="35"/>
      <c r="AC1697" s="35"/>
      <c r="AD1697" s="35"/>
      <c r="AE1697" s="35"/>
      <c r="AT1697" s="14" t="s">
        <v>125</v>
      </c>
      <c r="AU1697" s="14" t="s">
        <v>72</v>
      </c>
    </row>
    <row r="1698" s="2" customFormat="1" ht="24.15" customHeight="1">
      <c r="A1698" s="35"/>
      <c r="B1698" s="36"/>
      <c r="C1698" s="182" t="s">
        <v>1547</v>
      </c>
      <c r="D1698" s="182" t="s">
        <v>118</v>
      </c>
      <c r="E1698" s="183" t="s">
        <v>2960</v>
      </c>
      <c r="F1698" s="184" t="s">
        <v>2961</v>
      </c>
      <c r="G1698" s="185" t="s">
        <v>128</v>
      </c>
      <c r="H1698" s="186">
        <v>10</v>
      </c>
      <c r="I1698" s="187"/>
      <c r="J1698" s="188">
        <f>ROUND(I1698*H1698,2)</f>
        <v>0</v>
      </c>
      <c r="K1698" s="184" t="s">
        <v>122</v>
      </c>
      <c r="L1698" s="41"/>
      <c r="M1698" s="189" t="s">
        <v>19</v>
      </c>
      <c r="N1698" s="190" t="s">
        <v>43</v>
      </c>
      <c r="O1698" s="81"/>
      <c r="P1698" s="191">
        <f>O1698*H1698</f>
        <v>0</v>
      </c>
      <c r="Q1698" s="191">
        <v>0</v>
      </c>
      <c r="R1698" s="191">
        <f>Q1698*H1698</f>
        <v>0</v>
      </c>
      <c r="S1698" s="191">
        <v>0</v>
      </c>
      <c r="T1698" s="192">
        <f>S1698*H1698</f>
        <v>0</v>
      </c>
      <c r="U1698" s="35"/>
      <c r="V1698" s="35"/>
      <c r="W1698" s="35"/>
      <c r="X1698" s="35"/>
      <c r="Y1698" s="35"/>
      <c r="Z1698" s="35"/>
      <c r="AA1698" s="35"/>
      <c r="AB1698" s="35"/>
      <c r="AC1698" s="35"/>
      <c r="AD1698" s="35"/>
      <c r="AE1698" s="35"/>
      <c r="AR1698" s="193" t="s">
        <v>123</v>
      </c>
      <c r="AT1698" s="193" t="s">
        <v>118</v>
      </c>
      <c r="AU1698" s="193" t="s">
        <v>72</v>
      </c>
      <c r="AY1698" s="14" t="s">
        <v>124</v>
      </c>
      <c r="BE1698" s="194">
        <f>IF(N1698="základní",J1698,0)</f>
        <v>0</v>
      </c>
      <c r="BF1698" s="194">
        <f>IF(N1698="snížená",J1698,0)</f>
        <v>0</v>
      </c>
      <c r="BG1698" s="194">
        <f>IF(N1698="zákl. přenesená",J1698,0)</f>
        <v>0</v>
      </c>
      <c r="BH1698" s="194">
        <f>IF(N1698="sníž. přenesená",J1698,0)</f>
        <v>0</v>
      </c>
      <c r="BI1698" s="194">
        <f>IF(N1698="nulová",J1698,0)</f>
        <v>0</v>
      </c>
      <c r="BJ1698" s="14" t="s">
        <v>79</v>
      </c>
      <c r="BK1698" s="194">
        <f>ROUND(I1698*H1698,2)</f>
        <v>0</v>
      </c>
      <c r="BL1698" s="14" t="s">
        <v>123</v>
      </c>
      <c r="BM1698" s="193" t="s">
        <v>2962</v>
      </c>
    </row>
    <row r="1699" s="2" customFormat="1">
      <c r="A1699" s="35"/>
      <c r="B1699" s="36"/>
      <c r="C1699" s="37"/>
      <c r="D1699" s="195" t="s">
        <v>125</v>
      </c>
      <c r="E1699" s="37"/>
      <c r="F1699" s="196" t="s">
        <v>2961</v>
      </c>
      <c r="G1699" s="37"/>
      <c r="H1699" s="37"/>
      <c r="I1699" s="197"/>
      <c r="J1699" s="37"/>
      <c r="K1699" s="37"/>
      <c r="L1699" s="41"/>
      <c r="M1699" s="198"/>
      <c r="N1699" s="199"/>
      <c r="O1699" s="81"/>
      <c r="P1699" s="81"/>
      <c r="Q1699" s="81"/>
      <c r="R1699" s="81"/>
      <c r="S1699" s="81"/>
      <c r="T1699" s="82"/>
      <c r="U1699" s="35"/>
      <c r="V1699" s="35"/>
      <c r="W1699" s="35"/>
      <c r="X1699" s="35"/>
      <c r="Y1699" s="35"/>
      <c r="Z1699" s="35"/>
      <c r="AA1699" s="35"/>
      <c r="AB1699" s="35"/>
      <c r="AC1699" s="35"/>
      <c r="AD1699" s="35"/>
      <c r="AE1699" s="35"/>
      <c r="AT1699" s="14" t="s">
        <v>125</v>
      </c>
      <c r="AU1699" s="14" t="s">
        <v>72</v>
      </c>
    </row>
    <row r="1700" s="2" customFormat="1" ht="24.15" customHeight="1">
      <c r="A1700" s="35"/>
      <c r="B1700" s="36"/>
      <c r="C1700" s="182" t="s">
        <v>2963</v>
      </c>
      <c r="D1700" s="182" t="s">
        <v>118</v>
      </c>
      <c r="E1700" s="183" t="s">
        <v>2964</v>
      </c>
      <c r="F1700" s="184" t="s">
        <v>2965</v>
      </c>
      <c r="G1700" s="185" t="s">
        <v>128</v>
      </c>
      <c r="H1700" s="186">
        <v>10</v>
      </c>
      <c r="I1700" s="187"/>
      <c r="J1700" s="188">
        <f>ROUND(I1700*H1700,2)</f>
        <v>0</v>
      </c>
      <c r="K1700" s="184" t="s">
        <v>122</v>
      </c>
      <c r="L1700" s="41"/>
      <c r="M1700" s="189" t="s">
        <v>19</v>
      </c>
      <c r="N1700" s="190" t="s">
        <v>43</v>
      </c>
      <c r="O1700" s="81"/>
      <c r="P1700" s="191">
        <f>O1700*H1700</f>
        <v>0</v>
      </c>
      <c r="Q1700" s="191">
        <v>0</v>
      </c>
      <c r="R1700" s="191">
        <f>Q1700*H1700</f>
        <v>0</v>
      </c>
      <c r="S1700" s="191">
        <v>0</v>
      </c>
      <c r="T1700" s="192">
        <f>S1700*H1700</f>
        <v>0</v>
      </c>
      <c r="U1700" s="35"/>
      <c r="V1700" s="35"/>
      <c r="W1700" s="35"/>
      <c r="X1700" s="35"/>
      <c r="Y1700" s="35"/>
      <c r="Z1700" s="35"/>
      <c r="AA1700" s="35"/>
      <c r="AB1700" s="35"/>
      <c r="AC1700" s="35"/>
      <c r="AD1700" s="35"/>
      <c r="AE1700" s="35"/>
      <c r="AR1700" s="193" t="s">
        <v>123</v>
      </c>
      <c r="AT1700" s="193" t="s">
        <v>118</v>
      </c>
      <c r="AU1700" s="193" t="s">
        <v>72</v>
      </c>
      <c r="AY1700" s="14" t="s">
        <v>124</v>
      </c>
      <c r="BE1700" s="194">
        <f>IF(N1700="základní",J1700,0)</f>
        <v>0</v>
      </c>
      <c r="BF1700" s="194">
        <f>IF(N1700="snížená",J1700,0)</f>
        <v>0</v>
      </c>
      <c r="BG1700" s="194">
        <f>IF(N1700="zákl. přenesená",J1700,0)</f>
        <v>0</v>
      </c>
      <c r="BH1700" s="194">
        <f>IF(N1700="sníž. přenesená",J1700,0)</f>
        <v>0</v>
      </c>
      <c r="BI1700" s="194">
        <f>IF(N1700="nulová",J1700,0)</f>
        <v>0</v>
      </c>
      <c r="BJ1700" s="14" t="s">
        <v>79</v>
      </c>
      <c r="BK1700" s="194">
        <f>ROUND(I1700*H1700,2)</f>
        <v>0</v>
      </c>
      <c r="BL1700" s="14" t="s">
        <v>123</v>
      </c>
      <c r="BM1700" s="193" t="s">
        <v>2966</v>
      </c>
    </row>
    <row r="1701" s="2" customFormat="1">
      <c r="A1701" s="35"/>
      <c r="B1701" s="36"/>
      <c r="C1701" s="37"/>
      <c r="D1701" s="195" t="s">
        <v>125</v>
      </c>
      <c r="E1701" s="37"/>
      <c r="F1701" s="196" t="s">
        <v>2965</v>
      </c>
      <c r="G1701" s="37"/>
      <c r="H1701" s="37"/>
      <c r="I1701" s="197"/>
      <c r="J1701" s="37"/>
      <c r="K1701" s="37"/>
      <c r="L1701" s="41"/>
      <c r="M1701" s="198"/>
      <c r="N1701" s="199"/>
      <c r="O1701" s="81"/>
      <c r="P1701" s="81"/>
      <c r="Q1701" s="81"/>
      <c r="R1701" s="81"/>
      <c r="S1701" s="81"/>
      <c r="T1701" s="82"/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T1701" s="14" t="s">
        <v>125</v>
      </c>
      <c r="AU1701" s="14" t="s">
        <v>72</v>
      </c>
    </row>
    <row r="1702" s="2" customFormat="1" ht="24.15" customHeight="1">
      <c r="A1702" s="35"/>
      <c r="B1702" s="36"/>
      <c r="C1702" s="182" t="s">
        <v>1550</v>
      </c>
      <c r="D1702" s="182" t="s">
        <v>118</v>
      </c>
      <c r="E1702" s="183" t="s">
        <v>2967</v>
      </c>
      <c r="F1702" s="184" t="s">
        <v>2968</v>
      </c>
      <c r="G1702" s="185" t="s">
        <v>128</v>
      </c>
      <c r="H1702" s="186">
        <v>10</v>
      </c>
      <c r="I1702" s="187"/>
      <c r="J1702" s="188">
        <f>ROUND(I1702*H1702,2)</f>
        <v>0</v>
      </c>
      <c r="K1702" s="184" t="s">
        <v>122</v>
      </c>
      <c r="L1702" s="41"/>
      <c r="M1702" s="189" t="s">
        <v>19</v>
      </c>
      <c r="N1702" s="190" t="s">
        <v>43</v>
      </c>
      <c r="O1702" s="81"/>
      <c r="P1702" s="191">
        <f>O1702*H1702</f>
        <v>0</v>
      </c>
      <c r="Q1702" s="191">
        <v>0</v>
      </c>
      <c r="R1702" s="191">
        <f>Q1702*H1702</f>
        <v>0</v>
      </c>
      <c r="S1702" s="191">
        <v>0</v>
      </c>
      <c r="T1702" s="192">
        <f>S1702*H1702</f>
        <v>0</v>
      </c>
      <c r="U1702" s="35"/>
      <c r="V1702" s="35"/>
      <c r="W1702" s="35"/>
      <c r="X1702" s="35"/>
      <c r="Y1702" s="35"/>
      <c r="Z1702" s="35"/>
      <c r="AA1702" s="35"/>
      <c r="AB1702" s="35"/>
      <c r="AC1702" s="35"/>
      <c r="AD1702" s="35"/>
      <c r="AE1702" s="35"/>
      <c r="AR1702" s="193" t="s">
        <v>123</v>
      </c>
      <c r="AT1702" s="193" t="s">
        <v>118</v>
      </c>
      <c r="AU1702" s="193" t="s">
        <v>72</v>
      </c>
      <c r="AY1702" s="14" t="s">
        <v>124</v>
      </c>
      <c r="BE1702" s="194">
        <f>IF(N1702="základní",J1702,0)</f>
        <v>0</v>
      </c>
      <c r="BF1702" s="194">
        <f>IF(N1702="snížená",J1702,0)</f>
        <v>0</v>
      </c>
      <c r="BG1702" s="194">
        <f>IF(N1702="zákl. přenesená",J1702,0)</f>
        <v>0</v>
      </c>
      <c r="BH1702" s="194">
        <f>IF(N1702="sníž. přenesená",J1702,0)</f>
        <v>0</v>
      </c>
      <c r="BI1702" s="194">
        <f>IF(N1702="nulová",J1702,0)</f>
        <v>0</v>
      </c>
      <c r="BJ1702" s="14" t="s">
        <v>79</v>
      </c>
      <c r="BK1702" s="194">
        <f>ROUND(I1702*H1702,2)</f>
        <v>0</v>
      </c>
      <c r="BL1702" s="14" t="s">
        <v>123</v>
      </c>
      <c r="BM1702" s="193" t="s">
        <v>2969</v>
      </c>
    </row>
    <row r="1703" s="2" customFormat="1">
      <c r="A1703" s="35"/>
      <c r="B1703" s="36"/>
      <c r="C1703" s="37"/>
      <c r="D1703" s="195" t="s">
        <v>125</v>
      </c>
      <c r="E1703" s="37"/>
      <c r="F1703" s="196" t="s">
        <v>2968</v>
      </c>
      <c r="G1703" s="37"/>
      <c r="H1703" s="37"/>
      <c r="I1703" s="197"/>
      <c r="J1703" s="37"/>
      <c r="K1703" s="37"/>
      <c r="L1703" s="41"/>
      <c r="M1703" s="198"/>
      <c r="N1703" s="199"/>
      <c r="O1703" s="81"/>
      <c r="P1703" s="81"/>
      <c r="Q1703" s="81"/>
      <c r="R1703" s="81"/>
      <c r="S1703" s="81"/>
      <c r="T1703" s="82"/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T1703" s="14" t="s">
        <v>125</v>
      </c>
      <c r="AU1703" s="14" t="s">
        <v>72</v>
      </c>
    </row>
    <row r="1704" s="2" customFormat="1" ht="24.15" customHeight="1">
      <c r="A1704" s="35"/>
      <c r="B1704" s="36"/>
      <c r="C1704" s="182" t="s">
        <v>2970</v>
      </c>
      <c r="D1704" s="182" t="s">
        <v>118</v>
      </c>
      <c r="E1704" s="183" t="s">
        <v>2971</v>
      </c>
      <c r="F1704" s="184" t="s">
        <v>2972</v>
      </c>
      <c r="G1704" s="185" t="s">
        <v>128</v>
      </c>
      <c r="H1704" s="186">
        <v>10</v>
      </c>
      <c r="I1704" s="187"/>
      <c r="J1704" s="188">
        <f>ROUND(I1704*H1704,2)</f>
        <v>0</v>
      </c>
      <c r="K1704" s="184" t="s">
        <v>122</v>
      </c>
      <c r="L1704" s="41"/>
      <c r="M1704" s="189" t="s">
        <v>19</v>
      </c>
      <c r="N1704" s="190" t="s">
        <v>43</v>
      </c>
      <c r="O1704" s="81"/>
      <c r="P1704" s="191">
        <f>O1704*H1704</f>
        <v>0</v>
      </c>
      <c r="Q1704" s="191">
        <v>0</v>
      </c>
      <c r="R1704" s="191">
        <f>Q1704*H1704</f>
        <v>0</v>
      </c>
      <c r="S1704" s="191">
        <v>0</v>
      </c>
      <c r="T1704" s="192">
        <f>S1704*H1704</f>
        <v>0</v>
      </c>
      <c r="U1704" s="35"/>
      <c r="V1704" s="35"/>
      <c r="W1704" s="35"/>
      <c r="X1704" s="35"/>
      <c r="Y1704" s="35"/>
      <c r="Z1704" s="35"/>
      <c r="AA1704" s="35"/>
      <c r="AB1704" s="35"/>
      <c r="AC1704" s="35"/>
      <c r="AD1704" s="35"/>
      <c r="AE1704" s="35"/>
      <c r="AR1704" s="193" t="s">
        <v>123</v>
      </c>
      <c r="AT1704" s="193" t="s">
        <v>118</v>
      </c>
      <c r="AU1704" s="193" t="s">
        <v>72</v>
      </c>
      <c r="AY1704" s="14" t="s">
        <v>124</v>
      </c>
      <c r="BE1704" s="194">
        <f>IF(N1704="základní",J1704,0)</f>
        <v>0</v>
      </c>
      <c r="BF1704" s="194">
        <f>IF(N1704="snížená",J1704,0)</f>
        <v>0</v>
      </c>
      <c r="BG1704" s="194">
        <f>IF(N1704="zákl. přenesená",J1704,0)</f>
        <v>0</v>
      </c>
      <c r="BH1704" s="194">
        <f>IF(N1704="sníž. přenesená",J1704,0)</f>
        <v>0</v>
      </c>
      <c r="BI1704" s="194">
        <f>IF(N1704="nulová",J1704,0)</f>
        <v>0</v>
      </c>
      <c r="BJ1704" s="14" t="s">
        <v>79</v>
      </c>
      <c r="BK1704" s="194">
        <f>ROUND(I1704*H1704,2)</f>
        <v>0</v>
      </c>
      <c r="BL1704" s="14" t="s">
        <v>123</v>
      </c>
      <c r="BM1704" s="193" t="s">
        <v>2973</v>
      </c>
    </row>
    <row r="1705" s="2" customFormat="1">
      <c r="A1705" s="35"/>
      <c r="B1705" s="36"/>
      <c r="C1705" s="37"/>
      <c r="D1705" s="195" t="s">
        <v>125</v>
      </c>
      <c r="E1705" s="37"/>
      <c r="F1705" s="196" t="s">
        <v>2972</v>
      </c>
      <c r="G1705" s="37"/>
      <c r="H1705" s="37"/>
      <c r="I1705" s="197"/>
      <c r="J1705" s="37"/>
      <c r="K1705" s="37"/>
      <c r="L1705" s="41"/>
      <c r="M1705" s="198"/>
      <c r="N1705" s="199"/>
      <c r="O1705" s="81"/>
      <c r="P1705" s="81"/>
      <c r="Q1705" s="81"/>
      <c r="R1705" s="81"/>
      <c r="S1705" s="81"/>
      <c r="T1705" s="82"/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T1705" s="14" t="s">
        <v>125</v>
      </c>
      <c r="AU1705" s="14" t="s">
        <v>72</v>
      </c>
    </row>
    <row r="1706" s="2" customFormat="1" ht="24.15" customHeight="1">
      <c r="A1706" s="35"/>
      <c r="B1706" s="36"/>
      <c r="C1706" s="182" t="s">
        <v>1554</v>
      </c>
      <c r="D1706" s="182" t="s">
        <v>118</v>
      </c>
      <c r="E1706" s="183" t="s">
        <v>2974</v>
      </c>
      <c r="F1706" s="184" t="s">
        <v>2975</v>
      </c>
      <c r="G1706" s="185" t="s">
        <v>128</v>
      </c>
      <c r="H1706" s="186">
        <v>10</v>
      </c>
      <c r="I1706" s="187"/>
      <c r="J1706" s="188">
        <f>ROUND(I1706*H1706,2)</f>
        <v>0</v>
      </c>
      <c r="K1706" s="184" t="s">
        <v>122</v>
      </c>
      <c r="L1706" s="41"/>
      <c r="M1706" s="189" t="s">
        <v>19</v>
      </c>
      <c r="N1706" s="190" t="s">
        <v>43</v>
      </c>
      <c r="O1706" s="81"/>
      <c r="P1706" s="191">
        <f>O1706*H1706</f>
        <v>0</v>
      </c>
      <c r="Q1706" s="191">
        <v>0</v>
      </c>
      <c r="R1706" s="191">
        <f>Q1706*H1706</f>
        <v>0</v>
      </c>
      <c r="S1706" s="191">
        <v>0</v>
      </c>
      <c r="T1706" s="192">
        <f>S1706*H1706</f>
        <v>0</v>
      </c>
      <c r="U1706" s="35"/>
      <c r="V1706" s="35"/>
      <c r="W1706" s="35"/>
      <c r="X1706" s="35"/>
      <c r="Y1706" s="35"/>
      <c r="Z1706" s="35"/>
      <c r="AA1706" s="35"/>
      <c r="AB1706" s="35"/>
      <c r="AC1706" s="35"/>
      <c r="AD1706" s="35"/>
      <c r="AE1706" s="35"/>
      <c r="AR1706" s="193" t="s">
        <v>123</v>
      </c>
      <c r="AT1706" s="193" t="s">
        <v>118</v>
      </c>
      <c r="AU1706" s="193" t="s">
        <v>72</v>
      </c>
      <c r="AY1706" s="14" t="s">
        <v>124</v>
      </c>
      <c r="BE1706" s="194">
        <f>IF(N1706="základní",J1706,0)</f>
        <v>0</v>
      </c>
      <c r="BF1706" s="194">
        <f>IF(N1706="snížená",J1706,0)</f>
        <v>0</v>
      </c>
      <c r="BG1706" s="194">
        <f>IF(N1706="zákl. přenesená",J1706,0)</f>
        <v>0</v>
      </c>
      <c r="BH1706" s="194">
        <f>IF(N1706="sníž. přenesená",J1706,0)</f>
        <v>0</v>
      </c>
      <c r="BI1706" s="194">
        <f>IF(N1706="nulová",J1706,0)</f>
        <v>0</v>
      </c>
      <c r="BJ1706" s="14" t="s">
        <v>79</v>
      </c>
      <c r="BK1706" s="194">
        <f>ROUND(I1706*H1706,2)</f>
        <v>0</v>
      </c>
      <c r="BL1706" s="14" t="s">
        <v>123</v>
      </c>
      <c r="BM1706" s="193" t="s">
        <v>2976</v>
      </c>
    </row>
    <row r="1707" s="2" customFormat="1">
      <c r="A1707" s="35"/>
      <c r="B1707" s="36"/>
      <c r="C1707" s="37"/>
      <c r="D1707" s="195" t="s">
        <v>125</v>
      </c>
      <c r="E1707" s="37"/>
      <c r="F1707" s="196" t="s">
        <v>2975</v>
      </c>
      <c r="G1707" s="37"/>
      <c r="H1707" s="37"/>
      <c r="I1707" s="197"/>
      <c r="J1707" s="37"/>
      <c r="K1707" s="37"/>
      <c r="L1707" s="41"/>
      <c r="M1707" s="198"/>
      <c r="N1707" s="199"/>
      <c r="O1707" s="81"/>
      <c r="P1707" s="81"/>
      <c r="Q1707" s="81"/>
      <c r="R1707" s="81"/>
      <c r="S1707" s="81"/>
      <c r="T1707" s="82"/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T1707" s="14" t="s">
        <v>125</v>
      </c>
      <c r="AU1707" s="14" t="s">
        <v>72</v>
      </c>
    </row>
    <row r="1708" s="2" customFormat="1" ht="24.15" customHeight="1">
      <c r="A1708" s="35"/>
      <c r="B1708" s="36"/>
      <c r="C1708" s="182" t="s">
        <v>2977</v>
      </c>
      <c r="D1708" s="182" t="s">
        <v>118</v>
      </c>
      <c r="E1708" s="183" t="s">
        <v>2978</v>
      </c>
      <c r="F1708" s="184" t="s">
        <v>2979</v>
      </c>
      <c r="G1708" s="185" t="s">
        <v>128</v>
      </c>
      <c r="H1708" s="186">
        <v>10</v>
      </c>
      <c r="I1708" s="187"/>
      <c r="J1708" s="188">
        <f>ROUND(I1708*H1708,2)</f>
        <v>0</v>
      </c>
      <c r="K1708" s="184" t="s">
        <v>122</v>
      </c>
      <c r="L1708" s="41"/>
      <c r="M1708" s="189" t="s">
        <v>19</v>
      </c>
      <c r="N1708" s="190" t="s">
        <v>43</v>
      </c>
      <c r="O1708" s="81"/>
      <c r="P1708" s="191">
        <f>O1708*H1708</f>
        <v>0</v>
      </c>
      <c r="Q1708" s="191">
        <v>0</v>
      </c>
      <c r="R1708" s="191">
        <f>Q1708*H1708</f>
        <v>0</v>
      </c>
      <c r="S1708" s="191">
        <v>0</v>
      </c>
      <c r="T1708" s="192">
        <f>S1708*H1708</f>
        <v>0</v>
      </c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R1708" s="193" t="s">
        <v>123</v>
      </c>
      <c r="AT1708" s="193" t="s">
        <v>118</v>
      </c>
      <c r="AU1708" s="193" t="s">
        <v>72</v>
      </c>
      <c r="AY1708" s="14" t="s">
        <v>124</v>
      </c>
      <c r="BE1708" s="194">
        <f>IF(N1708="základní",J1708,0)</f>
        <v>0</v>
      </c>
      <c r="BF1708" s="194">
        <f>IF(N1708="snížená",J1708,0)</f>
        <v>0</v>
      </c>
      <c r="BG1708" s="194">
        <f>IF(N1708="zákl. přenesená",J1708,0)</f>
        <v>0</v>
      </c>
      <c r="BH1708" s="194">
        <f>IF(N1708="sníž. přenesená",J1708,0)</f>
        <v>0</v>
      </c>
      <c r="BI1708" s="194">
        <f>IF(N1708="nulová",J1708,0)</f>
        <v>0</v>
      </c>
      <c r="BJ1708" s="14" t="s">
        <v>79</v>
      </c>
      <c r="BK1708" s="194">
        <f>ROUND(I1708*H1708,2)</f>
        <v>0</v>
      </c>
      <c r="BL1708" s="14" t="s">
        <v>123</v>
      </c>
      <c r="BM1708" s="193" t="s">
        <v>2980</v>
      </c>
    </row>
    <row r="1709" s="2" customFormat="1">
      <c r="A1709" s="35"/>
      <c r="B1709" s="36"/>
      <c r="C1709" s="37"/>
      <c r="D1709" s="195" t="s">
        <v>125</v>
      </c>
      <c r="E1709" s="37"/>
      <c r="F1709" s="196" t="s">
        <v>2979</v>
      </c>
      <c r="G1709" s="37"/>
      <c r="H1709" s="37"/>
      <c r="I1709" s="197"/>
      <c r="J1709" s="37"/>
      <c r="K1709" s="37"/>
      <c r="L1709" s="41"/>
      <c r="M1709" s="198"/>
      <c r="N1709" s="199"/>
      <c r="O1709" s="81"/>
      <c r="P1709" s="81"/>
      <c r="Q1709" s="81"/>
      <c r="R1709" s="81"/>
      <c r="S1709" s="81"/>
      <c r="T1709" s="82"/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T1709" s="14" t="s">
        <v>125</v>
      </c>
      <c r="AU1709" s="14" t="s">
        <v>72</v>
      </c>
    </row>
    <row r="1710" s="2" customFormat="1" ht="24.15" customHeight="1">
      <c r="A1710" s="35"/>
      <c r="B1710" s="36"/>
      <c r="C1710" s="182" t="s">
        <v>1557</v>
      </c>
      <c r="D1710" s="182" t="s">
        <v>118</v>
      </c>
      <c r="E1710" s="183" t="s">
        <v>2981</v>
      </c>
      <c r="F1710" s="184" t="s">
        <v>2982</v>
      </c>
      <c r="G1710" s="185" t="s">
        <v>128</v>
      </c>
      <c r="H1710" s="186">
        <v>10</v>
      </c>
      <c r="I1710" s="187"/>
      <c r="J1710" s="188">
        <f>ROUND(I1710*H1710,2)</f>
        <v>0</v>
      </c>
      <c r="K1710" s="184" t="s">
        <v>122</v>
      </c>
      <c r="L1710" s="41"/>
      <c r="M1710" s="189" t="s">
        <v>19</v>
      </c>
      <c r="N1710" s="190" t="s">
        <v>43</v>
      </c>
      <c r="O1710" s="81"/>
      <c r="P1710" s="191">
        <f>O1710*H1710</f>
        <v>0</v>
      </c>
      <c r="Q1710" s="191">
        <v>0</v>
      </c>
      <c r="R1710" s="191">
        <f>Q1710*H1710</f>
        <v>0</v>
      </c>
      <c r="S1710" s="191">
        <v>0</v>
      </c>
      <c r="T1710" s="192">
        <f>S1710*H1710</f>
        <v>0</v>
      </c>
      <c r="U1710" s="35"/>
      <c r="V1710" s="35"/>
      <c r="W1710" s="35"/>
      <c r="X1710" s="35"/>
      <c r="Y1710" s="35"/>
      <c r="Z1710" s="35"/>
      <c r="AA1710" s="35"/>
      <c r="AB1710" s="35"/>
      <c r="AC1710" s="35"/>
      <c r="AD1710" s="35"/>
      <c r="AE1710" s="35"/>
      <c r="AR1710" s="193" t="s">
        <v>123</v>
      </c>
      <c r="AT1710" s="193" t="s">
        <v>118</v>
      </c>
      <c r="AU1710" s="193" t="s">
        <v>72</v>
      </c>
      <c r="AY1710" s="14" t="s">
        <v>124</v>
      </c>
      <c r="BE1710" s="194">
        <f>IF(N1710="základní",J1710,0)</f>
        <v>0</v>
      </c>
      <c r="BF1710" s="194">
        <f>IF(N1710="snížená",J1710,0)</f>
        <v>0</v>
      </c>
      <c r="BG1710" s="194">
        <f>IF(N1710="zákl. přenesená",J1710,0)</f>
        <v>0</v>
      </c>
      <c r="BH1710" s="194">
        <f>IF(N1710="sníž. přenesená",J1710,0)</f>
        <v>0</v>
      </c>
      <c r="BI1710" s="194">
        <f>IF(N1710="nulová",J1710,0)</f>
        <v>0</v>
      </c>
      <c r="BJ1710" s="14" t="s">
        <v>79</v>
      </c>
      <c r="BK1710" s="194">
        <f>ROUND(I1710*H1710,2)</f>
        <v>0</v>
      </c>
      <c r="BL1710" s="14" t="s">
        <v>123</v>
      </c>
      <c r="BM1710" s="193" t="s">
        <v>2983</v>
      </c>
    </row>
    <row r="1711" s="2" customFormat="1">
      <c r="A1711" s="35"/>
      <c r="B1711" s="36"/>
      <c r="C1711" s="37"/>
      <c r="D1711" s="195" t="s">
        <v>125</v>
      </c>
      <c r="E1711" s="37"/>
      <c r="F1711" s="196" t="s">
        <v>2982</v>
      </c>
      <c r="G1711" s="37"/>
      <c r="H1711" s="37"/>
      <c r="I1711" s="197"/>
      <c r="J1711" s="37"/>
      <c r="K1711" s="37"/>
      <c r="L1711" s="41"/>
      <c r="M1711" s="198"/>
      <c r="N1711" s="199"/>
      <c r="O1711" s="81"/>
      <c r="P1711" s="81"/>
      <c r="Q1711" s="81"/>
      <c r="R1711" s="81"/>
      <c r="S1711" s="81"/>
      <c r="T1711" s="82"/>
      <c r="U1711" s="35"/>
      <c r="V1711" s="35"/>
      <c r="W1711" s="35"/>
      <c r="X1711" s="35"/>
      <c r="Y1711" s="35"/>
      <c r="Z1711" s="35"/>
      <c r="AA1711" s="35"/>
      <c r="AB1711" s="35"/>
      <c r="AC1711" s="35"/>
      <c r="AD1711" s="35"/>
      <c r="AE1711" s="35"/>
      <c r="AT1711" s="14" t="s">
        <v>125</v>
      </c>
      <c r="AU1711" s="14" t="s">
        <v>72</v>
      </c>
    </row>
    <row r="1712" s="2" customFormat="1" ht="24.15" customHeight="1">
      <c r="A1712" s="35"/>
      <c r="B1712" s="36"/>
      <c r="C1712" s="182" t="s">
        <v>2984</v>
      </c>
      <c r="D1712" s="182" t="s">
        <v>118</v>
      </c>
      <c r="E1712" s="183" t="s">
        <v>2985</v>
      </c>
      <c r="F1712" s="184" t="s">
        <v>2986</v>
      </c>
      <c r="G1712" s="185" t="s">
        <v>128</v>
      </c>
      <c r="H1712" s="186">
        <v>10</v>
      </c>
      <c r="I1712" s="187"/>
      <c r="J1712" s="188">
        <f>ROUND(I1712*H1712,2)</f>
        <v>0</v>
      </c>
      <c r="K1712" s="184" t="s">
        <v>122</v>
      </c>
      <c r="L1712" s="41"/>
      <c r="M1712" s="189" t="s">
        <v>19</v>
      </c>
      <c r="N1712" s="190" t="s">
        <v>43</v>
      </c>
      <c r="O1712" s="81"/>
      <c r="P1712" s="191">
        <f>O1712*H1712</f>
        <v>0</v>
      </c>
      <c r="Q1712" s="191">
        <v>0</v>
      </c>
      <c r="R1712" s="191">
        <f>Q1712*H1712</f>
        <v>0</v>
      </c>
      <c r="S1712" s="191">
        <v>0</v>
      </c>
      <c r="T1712" s="192">
        <f>S1712*H1712</f>
        <v>0</v>
      </c>
      <c r="U1712" s="35"/>
      <c r="V1712" s="35"/>
      <c r="W1712" s="35"/>
      <c r="X1712" s="35"/>
      <c r="Y1712" s="35"/>
      <c r="Z1712" s="35"/>
      <c r="AA1712" s="35"/>
      <c r="AB1712" s="35"/>
      <c r="AC1712" s="35"/>
      <c r="AD1712" s="35"/>
      <c r="AE1712" s="35"/>
      <c r="AR1712" s="193" t="s">
        <v>123</v>
      </c>
      <c r="AT1712" s="193" t="s">
        <v>118</v>
      </c>
      <c r="AU1712" s="193" t="s">
        <v>72</v>
      </c>
      <c r="AY1712" s="14" t="s">
        <v>124</v>
      </c>
      <c r="BE1712" s="194">
        <f>IF(N1712="základní",J1712,0)</f>
        <v>0</v>
      </c>
      <c r="BF1712" s="194">
        <f>IF(N1712="snížená",J1712,0)</f>
        <v>0</v>
      </c>
      <c r="BG1712" s="194">
        <f>IF(N1712="zákl. přenesená",J1712,0)</f>
        <v>0</v>
      </c>
      <c r="BH1712" s="194">
        <f>IF(N1712="sníž. přenesená",J1712,0)</f>
        <v>0</v>
      </c>
      <c r="BI1712" s="194">
        <f>IF(N1712="nulová",J1712,0)</f>
        <v>0</v>
      </c>
      <c r="BJ1712" s="14" t="s">
        <v>79</v>
      </c>
      <c r="BK1712" s="194">
        <f>ROUND(I1712*H1712,2)</f>
        <v>0</v>
      </c>
      <c r="BL1712" s="14" t="s">
        <v>123</v>
      </c>
      <c r="BM1712" s="193" t="s">
        <v>2987</v>
      </c>
    </row>
    <row r="1713" s="2" customFormat="1">
      <c r="A1713" s="35"/>
      <c r="B1713" s="36"/>
      <c r="C1713" s="37"/>
      <c r="D1713" s="195" t="s">
        <v>125</v>
      </c>
      <c r="E1713" s="37"/>
      <c r="F1713" s="196" t="s">
        <v>2986</v>
      </c>
      <c r="G1713" s="37"/>
      <c r="H1713" s="37"/>
      <c r="I1713" s="197"/>
      <c r="J1713" s="37"/>
      <c r="K1713" s="37"/>
      <c r="L1713" s="41"/>
      <c r="M1713" s="198"/>
      <c r="N1713" s="199"/>
      <c r="O1713" s="81"/>
      <c r="P1713" s="81"/>
      <c r="Q1713" s="81"/>
      <c r="R1713" s="81"/>
      <c r="S1713" s="81"/>
      <c r="T1713" s="82"/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T1713" s="14" t="s">
        <v>125</v>
      </c>
      <c r="AU1713" s="14" t="s">
        <v>72</v>
      </c>
    </row>
    <row r="1714" s="2" customFormat="1" ht="24.15" customHeight="1">
      <c r="A1714" s="35"/>
      <c r="B1714" s="36"/>
      <c r="C1714" s="182" t="s">
        <v>1561</v>
      </c>
      <c r="D1714" s="182" t="s">
        <v>118</v>
      </c>
      <c r="E1714" s="183" t="s">
        <v>2988</v>
      </c>
      <c r="F1714" s="184" t="s">
        <v>2989</v>
      </c>
      <c r="G1714" s="185" t="s">
        <v>128</v>
      </c>
      <c r="H1714" s="186">
        <v>10</v>
      </c>
      <c r="I1714" s="187"/>
      <c r="J1714" s="188">
        <f>ROUND(I1714*H1714,2)</f>
        <v>0</v>
      </c>
      <c r="K1714" s="184" t="s">
        <v>122</v>
      </c>
      <c r="L1714" s="41"/>
      <c r="M1714" s="189" t="s">
        <v>19</v>
      </c>
      <c r="N1714" s="190" t="s">
        <v>43</v>
      </c>
      <c r="O1714" s="81"/>
      <c r="P1714" s="191">
        <f>O1714*H1714</f>
        <v>0</v>
      </c>
      <c r="Q1714" s="191">
        <v>0</v>
      </c>
      <c r="R1714" s="191">
        <f>Q1714*H1714</f>
        <v>0</v>
      </c>
      <c r="S1714" s="191">
        <v>0</v>
      </c>
      <c r="T1714" s="192">
        <f>S1714*H1714</f>
        <v>0</v>
      </c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R1714" s="193" t="s">
        <v>123</v>
      </c>
      <c r="AT1714" s="193" t="s">
        <v>118</v>
      </c>
      <c r="AU1714" s="193" t="s">
        <v>72</v>
      </c>
      <c r="AY1714" s="14" t="s">
        <v>124</v>
      </c>
      <c r="BE1714" s="194">
        <f>IF(N1714="základní",J1714,0)</f>
        <v>0</v>
      </c>
      <c r="BF1714" s="194">
        <f>IF(N1714="snížená",J1714,0)</f>
        <v>0</v>
      </c>
      <c r="BG1714" s="194">
        <f>IF(N1714="zákl. přenesená",J1714,0)</f>
        <v>0</v>
      </c>
      <c r="BH1714" s="194">
        <f>IF(N1714="sníž. přenesená",J1714,0)</f>
        <v>0</v>
      </c>
      <c r="BI1714" s="194">
        <f>IF(N1714="nulová",J1714,0)</f>
        <v>0</v>
      </c>
      <c r="BJ1714" s="14" t="s">
        <v>79</v>
      </c>
      <c r="BK1714" s="194">
        <f>ROUND(I1714*H1714,2)</f>
        <v>0</v>
      </c>
      <c r="BL1714" s="14" t="s">
        <v>123</v>
      </c>
      <c r="BM1714" s="193" t="s">
        <v>2990</v>
      </c>
    </row>
    <row r="1715" s="2" customFormat="1">
      <c r="A1715" s="35"/>
      <c r="B1715" s="36"/>
      <c r="C1715" s="37"/>
      <c r="D1715" s="195" t="s">
        <v>125</v>
      </c>
      <c r="E1715" s="37"/>
      <c r="F1715" s="196" t="s">
        <v>2989</v>
      </c>
      <c r="G1715" s="37"/>
      <c r="H1715" s="37"/>
      <c r="I1715" s="197"/>
      <c r="J1715" s="37"/>
      <c r="K1715" s="37"/>
      <c r="L1715" s="41"/>
      <c r="M1715" s="198"/>
      <c r="N1715" s="199"/>
      <c r="O1715" s="81"/>
      <c r="P1715" s="81"/>
      <c r="Q1715" s="81"/>
      <c r="R1715" s="81"/>
      <c r="S1715" s="81"/>
      <c r="T1715" s="82"/>
      <c r="U1715" s="35"/>
      <c r="V1715" s="35"/>
      <c r="W1715" s="35"/>
      <c r="X1715" s="35"/>
      <c r="Y1715" s="35"/>
      <c r="Z1715" s="35"/>
      <c r="AA1715" s="35"/>
      <c r="AB1715" s="35"/>
      <c r="AC1715" s="35"/>
      <c r="AD1715" s="35"/>
      <c r="AE1715" s="35"/>
      <c r="AT1715" s="14" t="s">
        <v>125</v>
      </c>
      <c r="AU1715" s="14" t="s">
        <v>72</v>
      </c>
    </row>
    <row r="1716" s="2" customFormat="1" ht="24.15" customHeight="1">
      <c r="A1716" s="35"/>
      <c r="B1716" s="36"/>
      <c r="C1716" s="182" t="s">
        <v>2991</v>
      </c>
      <c r="D1716" s="182" t="s">
        <v>118</v>
      </c>
      <c r="E1716" s="183" t="s">
        <v>2992</v>
      </c>
      <c r="F1716" s="184" t="s">
        <v>2993</v>
      </c>
      <c r="G1716" s="185" t="s">
        <v>128</v>
      </c>
      <c r="H1716" s="186">
        <v>10</v>
      </c>
      <c r="I1716" s="187"/>
      <c r="J1716" s="188">
        <f>ROUND(I1716*H1716,2)</f>
        <v>0</v>
      </c>
      <c r="K1716" s="184" t="s">
        <v>122</v>
      </c>
      <c r="L1716" s="41"/>
      <c r="M1716" s="189" t="s">
        <v>19</v>
      </c>
      <c r="N1716" s="190" t="s">
        <v>43</v>
      </c>
      <c r="O1716" s="81"/>
      <c r="P1716" s="191">
        <f>O1716*H1716</f>
        <v>0</v>
      </c>
      <c r="Q1716" s="191">
        <v>0</v>
      </c>
      <c r="R1716" s="191">
        <f>Q1716*H1716</f>
        <v>0</v>
      </c>
      <c r="S1716" s="191">
        <v>0</v>
      </c>
      <c r="T1716" s="192">
        <f>S1716*H1716</f>
        <v>0</v>
      </c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R1716" s="193" t="s">
        <v>123</v>
      </c>
      <c r="AT1716" s="193" t="s">
        <v>118</v>
      </c>
      <c r="AU1716" s="193" t="s">
        <v>72</v>
      </c>
      <c r="AY1716" s="14" t="s">
        <v>124</v>
      </c>
      <c r="BE1716" s="194">
        <f>IF(N1716="základní",J1716,0)</f>
        <v>0</v>
      </c>
      <c r="BF1716" s="194">
        <f>IF(N1716="snížená",J1716,0)</f>
        <v>0</v>
      </c>
      <c r="BG1716" s="194">
        <f>IF(N1716="zákl. přenesená",J1716,0)</f>
        <v>0</v>
      </c>
      <c r="BH1716" s="194">
        <f>IF(N1716="sníž. přenesená",J1716,0)</f>
        <v>0</v>
      </c>
      <c r="BI1716" s="194">
        <f>IF(N1716="nulová",J1716,0)</f>
        <v>0</v>
      </c>
      <c r="BJ1716" s="14" t="s">
        <v>79</v>
      </c>
      <c r="BK1716" s="194">
        <f>ROUND(I1716*H1716,2)</f>
        <v>0</v>
      </c>
      <c r="BL1716" s="14" t="s">
        <v>123</v>
      </c>
      <c r="BM1716" s="193" t="s">
        <v>2994</v>
      </c>
    </row>
    <row r="1717" s="2" customFormat="1">
      <c r="A1717" s="35"/>
      <c r="B1717" s="36"/>
      <c r="C1717" s="37"/>
      <c r="D1717" s="195" t="s">
        <v>125</v>
      </c>
      <c r="E1717" s="37"/>
      <c r="F1717" s="196" t="s">
        <v>2993</v>
      </c>
      <c r="G1717" s="37"/>
      <c r="H1717" s="37"/>
      <c r="I1717" s="197"/>
      <c r="J1717" s="37"/>
      <c r="K1717" s="37"/>
      <c r="L1717" s="41"/>
      <c r="M1717" s="198"/>
      <c r="N1717" s="199"/>
      <c r="O1717" s="81"/>
      <c r="P1717" s="81"/>
      <c r="Q1717" s="81"/>
      <c r="R1717" s="81"/>
      <c r="S1717" s="81"/>
      <c r="T1717" s="82"/>
      <c r="U1717" s="35"/>
      <c r="V1717" s="35"/>
      <c r="W1717" s="35"/>
      <c r="X1717" s="35"/>
      <c r="Y1717" s="35"/>
      <c r="Z1717" s="35"/>
      <c r="AA1717" s="35"/>
      <c r="AB1717" s="35"/>
      <c r="AC1717" s="35"/>
      <c r="AD1717" s="35"/>
      <c r="AE1717" s="35"/>
      <c r="AT1717" s="14" t="s">
        <v>125</v>
      </c>
      <c r="AU1717" s="14" t="s">
        <v>72</v>
      </c>
    </row>
    <row r="1718" s="2" customFormat="1" ht="24.15" customHeight="1">
      <c r="A1718" s="35"/>
      <c r="B1718" s="36"/>
      <c r="C1718" s="182" t="s">
        <v>1564</v>
      </c>
      <c r="D1718" s="182" t="s">
        <v>118</v>
      </c>
      <c r="E1718" s="183" t="s">
        <v>2995</v>
      </c>
      <c r="F1718" s="184" t="s">
        <v>2996</v>
      </c>
      <c r="G1718" s="185" t="s">
        <v>128</v>
      </c>
      <c r="H1718" s="186">
        <v>10</v>
      </c>
      <c r="I1718" s="187"/>
      <c r="J1718" s="188">
        <f>ROUND(I1718*H1718,2)</f>
        <v>0</v>
      </c>
      <c r="K1718" s="184" t="s">
        <v>122</v>
      </c>
      <c r="L1718" s="41"/>
      <c r="M1718" s="189" t="s">
        <v>19</v>
      </c>
      <c r="N1718" s="190" t="s">
        <v>43</v>
      </c>
      <c r="O1718" s="81"/>
      <c r="P1718" s="191">
        <f>O1718*H1718</f>
        <v>0</v>
      </c>
      <c r="Q1718" s="191">
        <v>0</v>
      </c>
      <c r="R1718" s="191">
        <f>Q1718*H1718</f>
        <v>0</v>
      </c>
      <c r="S1718" s="191">
        <v>0</v>
      </c>
      <c r="T1718" s="192">
        <f>S1718*H1718</f>
        <v>0</v>
      </c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R1718" s="193" t="s">
        <v>123</v>
      </c>
      <c r="AT1718" s="193" t="s">
        <v>118</v>
      </c>
      <c r="AU1718" s="193" t="s">
        <v>72</v>
      </c>
      <c r="AY1718" s="14" t="s">
        <v>124</v>
      </c>
      <c r="BE1718" s="194">
        <f>IF(N1718="základní",J1718,0)</f>
        <v>0</v>
      </c>
      <c r="BF1718" s="194">
        <f>IF(N1718="snížená",J1718,0)</f>
        <v>0</v>
      </c>
      <c r="BG1718" s="194">
        <f>IF(N1718="zákl. přenesená",J1718,0)</f>
        <v>0</v>
      </c>
      <c r="BH1718" s="194">
        <f>IF(N1718="sníž. přenesená",J1718,0)</f>
        <v>0</v>
      </c>
      <c r="BI1718" s="194">
        <f>IF(N1718="nulová",J1718,0)</f>
        <v>0</v>
      </c>
      <c r="BJ1718" s="14" t="s">
        <v>79</v>
      </c>
      <c r="BK1718" s="194">
        <f>ROUND(I1718*H1718,2)</f>
        <v>0</v>
      </c>
      <c r="BL1718" s="14" t="s">
        <v>123</v>
      </c>
      <c r="BM1718" s="193" t="s">
        <v>2997</v>
      </c>
    </row>
    <row r="1719" s="2" customFormat="1">
      <c r="A1719" s="35"/>
      <c r="B1719" s="36"/>
      <c r="C1719" s="37"/>
      <c r="D1719" s="195" t="s">
        <v>125</v>
      </c>
      <c r="E1719" s="37"/>
      <c r="F1719" s="196" t="s">
        <v>2996</v>
      </c>
      <c r="G1719" s="37"/>
      <c r="H1719" s="37"/>
      <c r="I1719" s="197"/>
      <c r="J1719" s="37"/>
      <c r="K1719" s="37"/>
      <c r="L1719" s="41"/>
      <c r="M1719" s="198"/>
      <c r="N1719" s="199"/>
      <c r="O1719" s="81"/>
      <c r="P1719" s="81"/>
      <c r="Q1719" s="81"/>
      <c r="R1719" s="81"/>
      <c r="S1719" s="81"/>
      <c r="T1719" s="82"/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T1719" s="14" t="s">
        <v>125</v>
      </c>
      <c r="AU1719" s="14" t="s">
        <v>72</v>
      </c>
    </row>
    <row r="1720" s="2" customFormat="1" ht="24.15" customHeight="1">
      <c r="A1720" s="35"/>
      <c r="B1720" s="36"/>
      <c r="C1720" s="182" t="s">
        <v>2998</v>
      </c>
      <c r="D1720" s="182" t="s">
        <v>118</v>
      </c>
      <c r="E1720" s="183" t="s">
        <v>2999</v>
      </c>
      <c r="F1720" s="184" t="s">
        <v>3000</v>
      </c>
      <c r="G1720" s="185" t="s">
        <v>128</v>
      </c>
      <c r="H1720" s="186">
        <v>5</v>
      </c>
      <c r="I1720" s="187"/>
      <c r="J1720" s="188">
        <f>ROUND(I1720*H1720,2)</f>
        <v>0</v>
      </c>
      <c r="K1720" s="184" t="s">
        <v>122</v>
      </c>
      <c r="L1720" s="41"/>
      <c r="M1720" s="189" t="s">
        <v>19</v>
      </c>
      <c r="N1720" s="190" t="s">
        <v>43</v>
      </c>
      <c r="O1720" s="81"/>
      <c r="P1720" s="191">
        <f>O1720*H1720</f>
        <v>0</v>
      </c>
      <c r="Q1720" s="191">
        <v>0</v>
      </c>
      <c r="R1720" s="191">
        <f>Q1720*H1720</f>
        <v>0</v>
      </c>
      <c r="S1720" s="191">
        <v>0</v>
      </c>
      <c r="T1720" s="192">
        <f>S1720*H1720</f>
        <v>0</v>
      </c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R1720" s="193" t="s">
        <v>123</v>
      </c>
      <c r="AT1720" s="193" t="s">
        <v>118</v>
      </c>
      <c r="AU1720" s="193" t="s">
        <v>72</v>
      </c>
      <c r="AY1720" s="14" t="s">
        <v>124</v>
      </c>
      <c r="BE1720" s="194">
        <f>IF(N1720="základní",J1720,0)</f>
        <v>0</v>
      </c>
      <c r="BF1720" s="194">
        <f>IF(N1720="snížená",J1720,0)</f>
        <v>0</v>
      </c>
      <c r="BG1720" s="194">
        <f>IF(N1720="zákl. přenesená",J1720,0)</f>
        <v>0</v>
      </c>
      <c r="BH1720" s="194">
        <f>IF(N1720="sníž. přenesená",J1720,0)</f>
        <v>0</v>
      </c>
      <c r="BI1720" s="194">
        <f>IF(N1720="nulová",J1720,0)</f>
        <v>0</v>
      </c>
      <c r="BJ1720" s="14" t="s">
        <v>79</v>
      </c>
      <c r="BK1720" s="194">
        <f>ROUND(I1720*H1720,2)</f>
        <v>0</v>
      </c>
      <c r="BL1720" s="14" t="s">
        <v>123</v>
      </c>
      <c r="BM1720" s="193" t="s">
        <v>3001</v>
      </c>
    </row>
    <row r="1721" s="2" customFormat="1">
      <c r="A1721" s="35"/>
      <c r="B1721" s="36"/>
      <c r="C1721" s="37"/>
      <c r="D1721" s="195" t="s">
        <v>125</v>
      </c>
      <c r="E1721" s="37"/>
      <c r="F1721" s="196" t="s">
        <v>3000</v>
      </c>
      <c r="G1721" s="37"/>
      <c r="H1721" s="37"/>
      <c r="I1721" s="197"/>
      <c r="J1721" s="37"/>
      <c r="K1721" s="37"/>
      <c r="L1721" s="41"/>
      <c r="M1721" s="198"/>
      <c r="N1721" s="199"/>
      <c r="O1721" s="81"/>
      <c r="P1721" s="81"/>
      <c r="Q1721" s="81"/>
      <c r="R1721" s="81"/>
      <c r="S1721" s="81"/>
      <c r="T1721" s="82"/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T1721" s="14" t="s">
        <v>125</v>
      </c>
      <c r="AU1721" s="14" t="s">
        <v>72</v>
      </c>
    </row>
    <row r="1722" s="2" customFormat="1" ht="24.15" customHeight="1">
      <c r="A1722" s="35"/>
      <c r="B1722" s="36"/>
      <c r="C1722" s="182" t="s">
        <v>1568</v>
      </c>
      <c r="D1722" s="182" t="s">
        <v>118</v>
      </c>
      <c r="E1722" s="183" t="s">
        <v>3002</v>
      </c>
      <c r="F1722" s="184" t="s">
        <v>3003</v>
      </c>
      <c r="G1722" s="185" t="s">
        <v>132</v>
      </c>
      <c r="H1722" s="186">
        <v>20</v>
      </c>
      <c r="I1722" s="187"/>
      <c r="J1722" s="188">
        <f>ROUND(I1722*H1722,2)</f>
        <v>0</v>
      </c>
      <c r="K1722" s="184" t="s">
        <v>122</v>
      </c>
      <c r="L1722" s="41"/>
      <c r="M1722" s="189" t="s">
        <v>19</v>
      </c>
      <c r="N1722" s="190" t="s">
        <v>43</v>
      </c>
      <c r="O1722" s="81"/>
      <c r="P1722" s="191">
        <f>O1722*H1722</f>
        <v>0</v>
      </c>
      <c r="Q1722" s="191">
        <v>0</v>
      </c>
      <c r="R1722" s="191">
        <f>Q1722*H1722</f>
        <v>0</v>
      </c>
      <c r="S1722" s="191">
        <v>0</v>
      </c>
      <c r="T1722" s="192">
        <f>S1722*H1722</f>
        <v>0</v>
      </c>
      <c r="U1722" s="35"/>
      <c r="V1722" s="35"/>
      <c r="W1722" s="35"/>
      <c r="X1722" s="35"/>
      <c r="Y1722" s="35"/>
      <c r="Z1722" s="35"/>
      <c r="AA1722" s="35"/>
      <c r="AB1722" s="35"/>
      <c r="AC1722" s="35"/>
      <c r="AD1722" s="35"/>
      <c r="AE1722" s="35"/>
      <c r="AR1722" s="193" t="s">
        <v>123</v>
      </c>
      <c r="AT1722" s="193" t="s">
        <v>118</v>
      </c>
      <c r="AU1722" s="193" t="s">
        <v>72</v>
      </c>
      <c r="AY1722" s="14" t="s">
        <v>124</v>
      </c>
      <c r="BE1722" s="194">
        <f>IF(N1722="základní",J1722,0)</f>
        <v>0</v>
      </c>
      <c r="BF1722" s="194">
        <f>IF(N1722="snížená",J1722,0)</f>
        <v>0</v>
      </c>
      <c r="BG1722" s="194">
        <f>IF(N1722="zákl. přenesená",J1722,0)</f>
        <v>0</v>
      </c>
      <c r="BH1722" s="194">
        <f>IF(N1722="sníž. přenesená",J1722,0)</f>
        <v>0</v>
      </c>
      <c r="BI1722" s="194">
        <f>IF(N1722="nulová",J1722,0)</f>
        <v>0</v>
      </c>
      <c r="BJ1722" s="14" t="s">
        <v>79</v>
      </c>
      <c r="BK1722" s="194">
        <f>ROUND(I1722*H1722,2)</f>
        <v>0</v>
      </c>
      <c r="BL1722" s="14" t="s">
        <v>123</v>
      </c>
      <c r="BM1722" s="193" t="s">
        <v>3004</v>
      </c>
    </row>
    <row r="1723" s="2" customFormat="1">
      <c r="A1723" s="35"/>
      <c r="B1723" s="36"/>
      <c r="C1723" s="37"/>
      <c r="D1723" s="195" t="s">
        <v>125</v>
      </c>
      <c r="E1723" s="37"/>
      <c r="F1723" s="196" t="s">
        <v>3003</v>
      </c>
      <c r="G1723" s="37"/>
      <c r="H1723" s="37"/>
      <c r="I1723" s="197"/>
      <c r="J1723" s="37"/>
      <c r="K1723" s="37"/>
      <c r="L1723" s="41"/>
      <c r="M1723" s="198"/>
      <c r="N1723" s="199"/>
      <c r="O1723" s="81"/>
      <c r="P1723" s="81"/>
      <c r="Q1723" s="81"/>
      <c r="R1723" s="81"/>
      <c r="S1723" s="81"/>
      <c r="T1723" s="82"/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T1723" s="14" t="s">
        <v>125</v>
      </c>
      <c r="AU1723" s="14" t="s">
        <v>72</v>
      </c>
    </row>
    <row r="1724" s="2" customFormat="1" ht="24.15" customHeight="1">
      <c r="A1724" s="35"/>
      <c r="B1724" s="36"/>
      <c r="C1724" s="182" t="s">
        <v>3005</v>
      </c>
      <c r="D1724" s="182" t="s">
        <v>118</v>
      </c>
      <c r="E1724" s="183" t="s">
        <v>3006</v>
      </c>
      <c r="F1724" s="184" t="s">
        <v>3007</v>
      </c>
      <c r="G1724" s="185" t="s">
        <v>132</v>
      </c>
      <c r="H1724" s="186">
        <v>20</v>
      </c>
      <c r="I1724" s="187"/>
      <c r="J1724" s="188">
        <f>ROUND(I1724*H1724,2)</f>
        <v>0</v>
      </c>
      <c r="K1724" s="184" t="s">
        <v>122</v>
      </c>
      <c r="L1724" s="41"/>
      <c r="M1724" s="189" t="s">
        <v>19</v>
      </c>
      <c r="N1724" s="190" t="s">
        <v>43</v>
      </c>
      <c r="O1724" s="81"/>
      <c r="P1724" s="191">
        <f>O1724*H1724</f>
        <v>0</v>
      </c>
      <c r="Q1724" s="191">
        <v>0</v>
      </c>
      <c r="R1724" s="191">
        <f>Q1724*H1724</f>
        <v>0</v>
      </c>
      <c r="S1724" s="191">
        <v>0</v>
      </c>
      <c r="T1724" s="192">
        <f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193" t="s">
        <v>123</v>
      </c>
      <c r="AT1724" s="193" t="s">
        <v>118</v>
      </c>
      <c r="AU1724" s="193" t="s">
        <v>72</v>
      </c>
      <c r="AY1724" s="14" t="s">
        <v>124</v>
      </c>
      <c r="BE1724" s="194">
        <f>IF(N1724="základní",J1724,0)</f>
        <v>0</v>
      </c>
      <c r="BF1724" s="194">
        <f>IF(N1724="snížená",J1724,0)</f>
        <v>0</v>
      </c>
      <c r="BG1724" s="194">
        <f>IF(N1724="zákl. přenesená",J1724,0)</f>
        <v>0</v>
      </c>
      <c r="BH1724" s="194">
        <f>IF(N1724="sníž. přenesená",J1724,0)</f>
        <v>0</v>
      </c>
      <c r="BI1724" s="194">
        <f>IF(N1724="nulová",J1724,0)</f>
        <v>0</v>
      </c>
      <c r="BJ1724" s="14" t="s">
        <v>79</v>
      </c>
      <c r="BK1724" s="194">
        <f>ROUND(I1724*H1724,2)</f>
        <v>0</v>
      </c>
      <c r="BL1724" s="14" t="s">
        <v>123</v>
      </c>
      <c r="BM1724" s="193" t="s">
        <v>3008</v>
      </c>
    </row>
    <row r="1725" s="2" customFormat="1">
      <c r="A1725" s="35"/>
      <c r="B1725" s="36"/>
      <c r="C1725" s="37"/>
      <c r="D1725" s="195" t="s">
        <v>125</v>
      </c>
      <c r="E1725" s="37"/>
      <c r="F1725" s="196" t="s">
        <v>3007</v>
      </c>
      <c r="G1725" s="37"/>
      <c r="H1725" s="37"/>
      <c r="I1725" s="197"/>
      <c r="J1725" s="37"/>
      <c r="K1725" s="37"/>
      <c r="L1725" s="41"/>
      <c r="M1725" s="198"/>
      <c r="N1725" s="199"/>
      <c r="O1725" s="81"/>
      <c r="P1725" s="81"/>
      <c r="Q1725" s="81"/>
      <c r="R1725" s="81"/>
      <c r="S1725" s="81"/>
      <c r="T1725" s="82"/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T1725" s="14" t="s">
        <v>125</v>
      </c>
      <c r="AU1725" s="14" t="s">
        <v>72</v>
      </c>
    </row>
    <row r="1726" s="2" customFormat="1" ht="24.15" customHeight="1">
      <c r="A1726" s="35"/>
      <c r="B1726" s="36"/>
      <c r="C1726" s="182" t="s">
        <v>1571</v>
      </c>
      <c r="D1726" s="182" t="s">
        <v>118</v>
      </c>
      <c r="E1726" s="183" t="s">
        <v>3009</v>
      </c>
      <c r="F1726" s="184" t="s">
        <v>3010</v>
      </c>
      <c r="G1726" s="185" t="s">
        <v>132</v>
      </c>
      <c r="H1726" s="186">
        <v>20</v>
      </c>
      <c r="I1726" s="187"/>
      <c r="J1726" s="188">
        <f>ROUND(I1726*H1726,2)</f>
        <v>0</v>
      </c>
      <c r="K1726" s="184" t="s">
        <v>122</v>
      </c>
      <c r="L1726" s="41"/>
      <c r="M1726" s="189" t="s">
        <v>19</v>
      </c>
      <c r="N1726" s="190" t="s">
        <v>43</v>
      </c>
      <c r="O1726" s="81"/>
      <c r="P1726" s="191">
        <f>O1726*H1726</f>
        <v>0</v>
      </c>
      <c r="Q1726" s="191">
        <v>0</v>
      </c>
      <c r="R1726" s="191">
        <f>Q1726*H1726</f>
        <v>0</v>
      </c>
      <c r="S1726" s="191">
        <v>0</v>
      </c>
      <c r="T1726" s="192">
        <f>S1726*H1726</f>
        <v>0</v>
      </c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R1726" s="193" t="s">
        <v>123</v>
      </c>
      <c r="AT1726" s="193" t="s">
        <v>118</v>
      </c>
      <c r="AU1726" s="193" t="s">
        <v>72</v>
      </c>
      <c r="AY1726" s="14" t="s">
        <v>124</v>
      </c>
      <c r="BE1726" s="194">
        <f>IF(N1726="základní",J1726,0)</f>
        <v>0</v>
      </c>
      <c r="BF1726" s="194">
        <f>IF(N1726="snížená",J1726,0)</f>
        <v>0</v>
      </c>
      <c r="BG1726" s="194">
        <f>IF(N1726="zákl. přenesená",J1726,0)</f>
        <v>0</v>
      </c>
      <c r="BH1726" s="194">
        <f>IF(N1726="sníž. přenesená",J1726,0)</f>
        <v>0</v>
      </c>
      <c r="BI1726" s="194">
        <f>IF(N1726="nulová",J1726,0)</f>
        <v>0</v>
      </c>
      <c r="BJ1726" s="14" t="s">
        <v>79</v>
      </c>
      <c r="BK1726" s="194">
        <f>ROUND(I1726*H1726,2)</f>
        <v>0</v>
      </c>
      <c r="BL1726" s="14" t="s">
        <v>123</v>
      </c>
      <c r="BM1726" s="193" t="s">
        <v>3011</v>
      </c>
    </row>
    <row r="1727" s="2" customFormat="1">
      <c r="A1727" s="35"/>
      <c r="B1727" s="36"/>
      <c r="C1727" s="37"/>
      <c r="D1727" s="195" t="s">
        <v>125</v>
      </c>
      <c r="E1727" s="37"/>
      <c r="F1727" s="196" t="s">
        <v>3010</v>
      </c>
      <c r="G1727" s="37"/>
      <c r="H1727" s="37"/>
      <c r="I1727" s="197"/>
      <c r="J1727" s="37"/>
      <c r="K1727" s="37"/>
      <c r="L1727" s="41"/>
      <c r="M1727" s="198"/>
      <c r="N1727" s="199"/>
      <c r="O1727" s="81"/>
      <c r="P1727" s="81"/>
      <c r="Q1727" s="81"/>
      <c r="R1727" s="81"/>
      <c r="S1727" s="81"/>
      <c r="T1727" s="82"/>
      <c r="U1727" s="35"/>
      <c r="V1727" s="35"/>
      <c r="W1727" s="35"/>
      <c r="X1727" s="35"/>
      <c r="Y1727" s="35"/>
      <c r="Z1727" s="35"/>
      <c r="AA1727" s="35"/>
      <c r="AB1727" s="35"/>
      <c r="AC1727" s="35"/>
      <c r="AD1727" s="35"/>
      <c r="AE1727" s="35"/>
      <c r="AT1727" s="14" t="s">
        <v>125</v>
      </c>
      <c r="AU1727" s="14" t="s">
        <v>72</v>
      </c>
    </row>
    <row r="1728" s="2" customFormat="1" ht="24.15" customHeight="1">
      <c r="A1728" s="35"/>
      <c r="B1728" s="36"/>
      <c r="C1728" s="182" t="s">
        <v>3012</v>
      </c>
      <c r="D1728" s="182" t="s">
        <v>118</v>
      </c>
      <c r="E1728" s="183" t="s">
        <v>3013</v>
      </c>
      <c r="F1728" s="184" t="s">
        <v>3014</v>
      </c>
      <c r="G1728" s="185" t="s">
        <v>128</v>
      </c>
      <c r="H1728" s="186">
        <v>10</v>
      </c>
      <c r="I1728" s="187"/>
      <c r="J1728" s="188">
        <f>ROUND(I1728*H1728,2)</f>
        <v>0</v>
      </c>
      <c r="K1728" s="184" t="s">
        <v>122</v>
      </c>
      <c r="L1728" s="41"/>
      <c r="M1728" s="189" t="s">
        <v>19</v>
      </c>
      <c r="N1728" s="190" t="s">
        <v>43</v>
      </c>
      <c r="O1728" s="81"/>
      <c r="P1728" s="191">
        <f>O1728*H1728</f>
        <v>0</v>
      </c>
      <c r="Q1728" s="191">
        <v>0</v>
      </c>
      <c r="R1728" s="191">
        <f>Q1728*H1728</f>
        <v>0</v>
      </c>
      <c r="S1728" s="191">
        <v>0</v>
      </c>
      <c r="T1728" s="192">
        <f>S1728*H1728</f>
        <v>0</v>
      </c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R1728" s="193" t="s">
        <v>123</v>
      </c>
      <c r="AT1728" s="193" t="s">
        <v>118</v>
      </c>
      <c r="AU1728" s="193" t="s">
        <v>72</v>
      </c>
      <c r="AY1728" s="14" t="s">
        <v>124</v>
      </c>
      <c r="BE1728" s="194">
        <f>IF(N1728="základní",J1728,0)</f>
        <v>0</v>
      </c>
      <c r="BF1728" s="194">
        <f>IF(N1728="snížená",J1728,0)</f>
        <v>0</v>
      </c>
      <c r="BG1728" s="194">
        <f>IF(N1728="zákl. přenesená",J1728,0)</f>
        <v>0</v>
      </c>
      <c r="BH1728" s="194">
        <f>IF(N1728="sníž. přenesená",J1728,0)</f>
        <v>0</v>
      </c>
      <c r="BI1728" s="194">
        <f>IF(N1728="nulová",J1728,0)</f>
        <v>0</v>
      </c>
      <c r="BJ1728" s="14" t="s">
        <v>79</v>
      </c>
      <c r="BK1728" s="194">
        <f>ROUND(I1728*H1728,2)</f>
        <v>0</v>
      </c>
      <c r="BL1728" s="14" t="s">
        <v>123</v>
      </c>
      <c r="BM1728" s="193" t="s">
        <v>3015</v>
      </c>
    </row>
    <row r="1729" s="2" customFormat="1">
      <c r="A1729" s="35"/>
      <c r="B1729" s="36"/>
      <c r="C1729" s="37"/>
      <c r="D1729" s="195" t="s">
        <v>125</v>
      </c>
      <c r="E1729" s="37"/>
      <c r="F1729" s="196" t="s">
        <v>3014</v>
      </c>
      <c r="G1729" s="37"/>
      <c r="H1729" s="37"/>
      <c r="I1729" s="197"/>
      <c r="J1729" s="37"/>
      <c r="K1729" s="37"/>
      <c r="L1729" s="41"/>
      <c r="M1729" s="198"/>
      <c r="N1729" s="199"/>
      <c r="O1729" s="81"/>
      <c r="P1729" s="81"/>
      <c r="Q1729" s="81"/>
      <c r="R1729" s="81"/>
      <c r="S1729" s="81"/>
      <c r="T1729" s="82"/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T1729" s="14" t="s">
        <v>125</v>
      </c>
      <c r="AU1729" s="14" t="s">
        <v>72</v>
      </c>
    </row>
    <row r="1730" s="2" customFormat="1" ht="24.15" customHeight="1">
      <c r="A1730" s="35"/>
      <c r="B1730" s="36"/>
      <c r="C1730" s="182" t="s">
        <v>1575</v>
      </c>
      <c r="D1730" s="182" t="s">
        <v>118</v>
      </c>
      <c r="E1730" s="183" t="s">
        <v>3016</v>
      </c>
      <c r="F1730" s="184" t="s">
        <v>3017</v>
      </c>
      <c r="G1730" s="185" t="s">
        <v>128</v>
      </c>
      <c r="H1730" s="186">
        <v>10</v>
      </c>
      <c r="I1730" s="187"/>
      <c r="J1730" s="188">
        <f>ROUND(I1730*H1730,2)</f>
        <v>0</v>
      </c>
      <c r="K1730" s="184" t="s">
        <v>122</v>
      </c>
      <c r="L1730" s="41"/>
      <c r="M1730" s="189" t="s">
        <v>19</v>
      </c>
      <c r="N1730" s="190" t="s">
        <v>43</v>
      </c>
      <c r="O1730" s="81"/>
      <c r="P1730" s="191">
        <f>O1730*H1730</f>
        <v>0</v>
      </c>
      <c r="Q1730" s="191">
        <v>0</v>
      </c>
      <c r="R1730" s="191">
        <f>Q1730*H1730</f>
        <v>0</v>
      </c>
      <c r="S1730" s="191">
        <v>0</v>
      </c>
      <c r="T1730" s="192">
        <f>S1730*H1730</f>
        <v>0</v>
      </c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R1730" s="193" t="s">
        <v>123</v>
      </c>
      <c r="AT1730" s="193" t="s">
        <v>118</v>
      </c>
      <c r="AU1730" s="193" t="s">
        <v>72</v>
      </c>
      <c r="AY1730" s="14" t="s">
        <v>124</v>
      </c>
      <c r="BE1730" s="194">
        <f>IF(N1730="základní",J1730,0)</f>
        <v>0</v>
      </c>
      <c r="BF1730" s="194">
        <f>IF(N1730="snížená",J1730,0)</f>
        <v>0</v>
      </c>
      <c r="BG1730" s="194">
        <f>IF(N1730="zákl. přenesená",J1730,0)</f>
        <v>0</v>
      </c>
      <c r="BH1730" s="194">
        <f>IF(N1730="sníž. přenesená",J1730,0)</f>
        <v>0</v>
      </c>
      <c r="BI1730" s="194">
        <f>IF(N1730="nulová",J1730,0)</f>
        <v>0</v>
      </c>
      <c r="BJ1730" s="14" t="s">
        <v>79</v>
      </c>
      <c r="BK1730" s="194">
        <f>ROUND(I1730*H1730,2)</f>
        <v>0</v>
      </c>
      <c r="BL1730" s="14" t="s">
        <v>123</v>
      </c>
      <c r="BM1730" s="193" t="s">
        <v>3018</v>
      </c>
    </row>
    <row r="1731" s="2" customFormat="1">
      <c r="A1731" s="35"/>
      <c r="B1731" s="36"/>
      <c r="C1731" s="37"/>
      <c r="D1731" s="195" t="s">
        <v>125</v>
      </c>
      <c r="E1731" s="37"/>
      <c r="F1731" s="196" t="s">
        <v>3017</v>
      </c>
      <c r="G1731" s="37"/>
      <c r="H1731" s="37"/>
      <c r="I1731" s="197"/>
      <c r="J1731" s="37"/>
      <c r="K1731" s="37"/>
      <c r="L1731" s="41"/>
      <c r="M1731" s="198"/>
      <c r="N1731" s="199"/>
      <c r="O1731" s="81"/>
      <c r="P1731" s="81"/>
      <c r="Q1731" s="81"/>
      <c r="R1731" s="81"/>
      <c r="S1731" s="81"/>
      <c r="T1731" s="82"/>
      <c r="U1731" s="35"/>
      <c r="V1731" s="35"/>
      <c r="W1731" s="35"/>
      <c r="X1731" s="35"/>
      <c r="Y1731" s="35"/>
      <c r="Z1731" s="35"/>
      <c r="AA1731" s="35"/>
      <c r="AB1731" s="35"/>
      <c r="AC1731" s="35"/>
      <c r="AD1731" s="35"/>
      <c r="AE1731" s="35"/>
      <c r="AT1731" s="14" t="s">
        <v>125</v>
      </c>
      <c r="AU1731" s="14" t="s">
        <v>72</v>
      </c>
    </row>
    <row r="1732" s="2" customFormat="1" ht="24.15" customHeight="1">
      <c r="A1732" s="35"/>
      <c r="B1732" s="36"/>
      <c r="C1732" s="182" t="s">
        <v>3019</v>
      </c>
      <c r="D1732" s="182" t="s">
        <v>118</v>
      </c>
      <c r="E1732" s="183" t="s">
        <v>3020</v>
      </c>
      <c r="F1732" s="184" t="s">
        <v>3021</v>
      </c>
      <c r="G1732" s="185" t="s">
        <v>128</v>
      </c>
      <c r="H1732" s="186">
        <v>10</v>
      </c>
      <c r="I1732" s="187"/>
      <c r="J1732" s="188">
        <f>ROUND(I1732*H1732,2)</f>
        <v>0</v>
      </c>
      <c r="K1732" s="184" t="s">
        <v>122</v>
      </c>
      <c r="L1732" s="41"/>
      <c r="M1732" s="189" t="s">
        <v>19</v>
      </c>
      <c r="N1732" s="190" t="s">
        <v>43</v>
      </c>
      <c r="O1732" s="81"/>
      <c r="P1732" s="191">
        <f>O1732*H1732</f>
        <v>0</v>
      </c>
      <c r="Q1732" s="191">
        <v>0</v>
      </c>
      <c r="R1732" s="191">
        <f>Q1732*H1732</f>
        <v>0</v>
      </c>
      <c r="S1732" s="191">
        <v>0</v>
      </c>
      <c r="T1732" s="192">
        <f>S1732*H1732</f>
        <v>0</v>
      </c>
      <c r="U1732" s="35"/>
      <c r="V1732" s="35"/>
      <c r="W1732" s="35"/>
      <c r="X1732" s="35"/>
      <c r="Y1732" s="35"/>
      <c r="Z1732" s="35"/>
      <c r="AA1732" s="35"/>
      <c r="AB1732" s="35"/>
      <c r="AC1732" s="35"/>
      <c r="AD1732" s="35"/>
      <c r="AE1732" s="35"/>
      <c r="AR1732" s="193" t="s">
        <v>123</v>
      </c>
      <c r="AT1732" s="193" t="s">
        <v>118</v>
      </c>
      <c r="AU1732" s="193" t="s">
        <v>72</v>
      </c>
      <c r="AY1732" s="14" t="s">
        <v>124</v>
      </c>
      <c r="BE1732" s="194">
        <f>IF(N1732="základní",J1732,0)</f>
        <v>0</v>
      </c>
      <c r="BF1732" s="194">
        <f>IF(N1732="snížená",J1732,0)</f>
        <v>0</v>
      </c>
      <c r="BG1732" s="194">
        <f>IF(N1732="zákl. přenesená",J1732,0)</f>
        <v>0</v>
      </c>
      <c r="BH1732" s="194">
        <f>IF(N1732="sníž. přenesená",J1732,0)</f>
        <v>0</v>
      </c>
      <c r="BI1732" s="194">
        <f>IF(N1732="nulová",J1732,0)</f>
        <v>0</v>
      </c>
      <c r="BJ1732" s="14" t="s">
        <v>79</v>
      </c>
      <c r="BK1732" s="194">
        <f>ROUND(I1732*H1732,2)</f>
        <v>0</v>
      </c>
      <c r="BL1732" s="14" t="s">
        <v>123</v>
      </c>
      <c r="BM1732" s="193" t="s">
        <v>3022</v>
      </c>
    </row>
    <row r="1733" s="2" customFormat="1">
      <c r="A1733" s="35"/>
      <c r="B1733" s="36"/>
      <c r="C1733" s="37"/>
      <c r="D1733" s="195" t="s">
        <v>125</v>
      </c>
      <c r="E1733" s="37"/>
      <c r="F1733" s="196" t="s">
        <v>3021</v>
      </c>
      <c r="G1733" s="37"/>
      <c r="H1733" s="37"/>
      <c r="I1733" s="197"/>
      <c r="J1733" s="37"/>
      <c r="K1733" s="37"/>
      <c r="L1733" s="41"/>
      <c r="M1733" s="198"/>
      <c r="N1733" s="199"/>
      <c r="O1733" s="81"/>
      <c r="P1733" s="81"/>
      <c r="Q1733" s="81"/>
      <c r="R1733" s="81"/>
      <c r="S1733" s="81"/>
      <c r="T1733" s="82"/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T1733" s="14" t="s">
        <v>125</v>
      </c>
      <c r="AU1733" s="14" t="s">
        <v>72</v>
      </c>
    </row>
    <row r="1734" s="2" customFormat="1" ht="24.15" customHeight="1">
      <c r="A1734" s="35"/>
      <c r="B1734" s="36"/>
      <c r="C1734" s="182" t="s">
        <v>1578</v>
      </c>
      <c r="D1734" s="182" t="s">
        <v>118</v>
      </c>
      <c r="E1734" s="183" t="s">
        <v>3023</v>
      </c>
      <c r="F1734" s="184" t="s">
        <v>3024</v>
      </c>
      <c r="G1734" s="185" t="s">
        <v>128</v>
      </c>
      <c r="H1734" s="186">
        <v>40</v>
      </c>
      <c r="I1734" s="187"/>
      <c r="J1734" s="188">
        <f>ROUND(I1734*H1734,2)</f>
        <v>0</v>
      </c>
      <c r="K1734" s="184" t="s">
        <v>122</v>
      </c>
      <c r="L1734" s="41"/>
      <c r="M1734" s="189" t="s">
        <v>19</v>
      </c>
      <c r="N1734" s="190" t="s">
        <v>43</v>
      </c>
      <c r="O1734" s="81"/>
      <c r="P1734" s="191">
        <f>O1734*H1734</f>
        <v>0</v>
      </c>
      <c r="Q1734" s="191">
        <v>0</v>
      </c>
      <c r="R1734" s="191">
        <f>Q1734*H1734</f>
        <v>0</v>
      </c>
      <c r="S1734" s="191">
        <v>0</v>
      </c>
      <c r="T1734" s="192">
        <f>S1734*H1734</f>
        <v>0</v>
      </c>
      <c r="U1734" s="35"/>
      <c r="V1734" s="35"/>
      <c r="W1734" s="35"/>
      <c r="X1734" s="35"/>
      <c r="Y1734" s="35"/>
      <c r="Z1734" s="35"/>
      <c r="AA1734" s="35"/>
      <c r="AB1734" s="35"/>
      <c r="AC1734" s="35"/>
      <c r="AD1734" s="35"/>
      <c r="AE1734" s="35"/>
      <c r="AR1734" s="193" t="s">
        <v>123</v>
      </c>
      <c r="AT1734" s="193" t="s">
        <v>118</v>
      </c>
      <c r="AU1734" s="193" t="s">
        <v>72</v>
      </c>
      <c r="AY1734" s="14" t="s">
        <v>124</v>
      </c>
      <c r="BE1734" s="194">
        <f>IF(N1734="základní",J1734,0)</f>
        <v>0</v>
      </c>
      <c r="BF1734" s="194">
        <f>IF(N1734="snížená",J1734,0)</f>
        <v>0</v>
      </c>
      <c r="BG1734" s="194">
        <f>IF(N1734="zákl. přenesená",J1734,0)</f>
        <v>0</v>
      </c>
      <c r="BH1734" s="194">
        <f>IF(N1734="sníž. přenesená",J1734,0)</f>
        <v>0</v>
      </c>
      <c r="BI1734" s="194">
        <f>IF(N1734="nulová",J1734,0)</f>
        <v>0</v>
      </c>
      <c r="BJ1734" s="14" t="s">
        <v>79</v>
      </c>
      <c r="BK1734" s="194">
        <f>ROUND(I1734*H1734,2)</f>
        <v>0</v>
      </c>
      <c r="BL1734" s="14" t="s">
        <v>123</v>
      </c>
      <c r="BM1734" s="193" t="s">
        <v>3025</v>
      </c>
    </row>
    <row r="1735" s="2" customFormat="1">
      <c r="A1735" s="35"/>
      <c r="B1735" s="36"/>
      <c r="C1735" s="37"/>
      <c r="D1735" s="195" t="s">
        <v>125</v>
      </c>
      <c r="E1735" s="37"/>
      <c r="F1735" s="196" t="s">
        <v>3024</v>
      </c>
      <c r="G1735" s="37"/>
      <c r="H1735" s="37"/>
      <c r="I1735" s="197"/>
      <c r="J1735" s="37"/>
      <c r="K1735" s="37"/>
      <c r="L1735" s="41"/>
      <c r="M1735" s="198"/>
      <c r="N1735" s="199"/>
      <c r="O1735" s="81"/>
      <c r="P1735" s="81"/>
      <c r="Q1735" s="81"/>
      <c r="R1735" s="81"/>
      <c r="S1735" s="81"/>
      <c r="T1735" s="82"/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T1735" s="14" t="s">
        <v>125</v>
      </c>
      <c r="AU1735" s="14" t="s">
        <v>72</v>
      </c>
    </row>
    <row r="1736" s="2" customFormat="1" ht="24.15" customHeight="1">
      <c r="A1736" s="35"/>
      <c r="B1736" s="36"/>
      <c r="C1736" s="182" t="s">
        <v>3026</v>
      </c>
      <c r="D1736" s="182" t="s">
        <v>118</v>
      </c>
      <c r="E1736" s="183" t="s">
        <v>3027</v>
      </c>
      <c r="F1736" s="184" t="s">
        <v>3028</v>
      </c>
      <c r="G1736" s="185" t="s">
        <v>128</v>
      </c>
      <c r="H1736" s="186">
        <v>40</v>
      </c>
      <c r="I1736" s="187"/>
      <c r="J1736" s="188">
        <f>ROUND(I1736*H1736,2)</f>
        <v>0</v>
      </c>
      <c r="K1736" s="184" t="s">
        <v>122</v>
      </c>
      <c r="L1736" s="41"/>
      <c r="M1736" s="189" t="s">
        <v>19</v>
      </c>
      <c r="N1736" s="190" t="s">
        <v>43</v>
      </c>
      <c r="O1736" s="81"/>
      <c r="P1736" s="191">
        <f>O1736*H1736</f>
        <v>0</v>
      </c>
      <c r="Q1736" s="191">
        <v>0</v>
      </c>
      <c r="R1736" s="191">
        <f>Q1736*H1736</f>
        <v>0</v>
      </c>
      <c r="S1736" s="191">
        <v>0</v>
      </c>
      <c r="T1736" s="192">
        <f>S1736*H1736</f>
        <v>0</v>
      </c>
      <c r="U1736" s="35"/>
      <c r="V1736" s="35"/>
      <c r="W1736" s="35"/>
      <c r="X1736" s="35"/>
      <c r="Y1736" s="35"/>
      <c r="Z1736" s="35"/>
      <c r="AA1736" s="35"/>
      <c r="AB1736" s="35"/>
      <c r="AC1736" s="35"/>
      <c r="AD1736" s="35"/>
      <c r="AE1736" s="35"/>
      <c r="AR1736" s="193" t="s">
        <v>123</v>
      </c>
      <c r="AT1736" s="193" t="s">
        <v>118</v>
      </c>
      <c r="AU1736" s="193" t="s">
        <v>72</v>
      </c>
      <c r="AY1736" s="14" t="s">
        <v>124</v>
      </c>
      <c r="BE1736" s="194">
        <f>IF(N1736="základní",J1736,0)</f>
        <v>0</v>
      </c>
      <c r="BF1736" s="194">
        <f>IF(N1736="snížená",J1736,0)</f>
        <v>0</v>
      </c>
      <c r="BG1736" s="194">
        <f>IF(N1736="zákl. přenesená",J1736,0)</f>
        <v>0</v>
      </c>
      <c r="BH1736" s="194">
        <f>IF(N1736="sníž. přenesená",J1736,0)</f>
        <v>0</v>
      </c>
      <c r="BI1736" s="194">
        <f>IF(N1736="nulová",J1736,0)</f>
        <v>0</v>
      </c>
      <c r="BJ1736" s="14" t="s">
        <v>79</v>
      </c>
      <c r="BK1736" s="194">
        <f>ROUND(I1736*H1736,2)</f>
        <v>0</v>
      </c>
      <c r="BL1736" s="14" t="s">
        <v>123</v>
      </c>
      <c r="BM1736" s="193" t="s">
        <v>3029</v>
      </c>
    </row>
    <row r="1737" s="2" customFormat="1">
      <c r="A1737" s="35"/>
      <c r="B1737" s="36"/>
      <c r="C1737" s="37"/>
      <c r="D1737" s="195" t="s">
        <v>125</v>
      </c>
      <c r="E1737" s="37"/>
      <c r="F1737" s="196" t="s">
        <v>3028</v>
      </c>
      <c r="G1737" s="37"/>
      <c r="H1737" s="37"/>
      <c r="I1737" s="197"/>
      <c r="J1737" s="37"/>
      <c r="K1737" s="37"/>
      <c r="L1737" s="41"/>
      <c r="M1737" s="198"/>
      <c r="N1737" s="199"/>
      <c r="O1737" s="81"/>
      <c r="P1737" s="81"/>
      <c r="Q1737" s="81"/>
      <c r="R1737" s="81"/>
      <c r="S1737" s="81"/>
      <c r="T1737" s="82"/>
      <c r="U1737" s="35"/>
      <c r="V1737" s="35"/>
      <c r="W1737" s="35"/>
      <c r="X1737" s="35"/>
      <c r="Y1737" s="35"/>
      <c r="Z1737" s="35"/>
      <c r="AA1737" s="35"/>
      <c r="AB1737" s="35"/>
      <c r="AC1737" s="35"/>
      <c r="AD1737" s="35"/>
      <c r="AE1737" s="35"/>
      <c r="AT1737" s="14" t="s">
        <v>125</v>
      </c>
      <c r="AU1737" s="14" t="s">
        <v>72</v>
      </c>
    </row>
    <row r="1738" s="2" customFormat="1" ht="24.15" customHeight="1">
      <c r="A1738" s="35"/>
      <c r="B1738" s="36"/>
      <c r="C1738" s="182" t="s">
        <v>1582</v>
      </c>
      <c r="D1738" s="182" t="s">
        <v>118</v>
      </c>
      <c r="E1738" s="183" t="s">
        <v>3030</v>
      </c>
      <c r="F1738" s="184" t="s">
        <v>3031</v>
      </c>
      <c r="G1738" s="185" t="s">
        <v>128</v>
      </c>
      <c r="H1738" s="186">
        <v>5</v>
      </c>
      <c r="I1738" s="187"/>
      <c r="J1738" s="188">
        <f>ROUND(I1738*H1738,2)</f>
        <v>0</v>
      </c>
      <c r="K1738" s="184" t="s">
        <v>122</v>
      </c>
      <c r="L1738" s="41"/>
      <c r="M1738" s="189" t="s">
        <v>19</v>
      </c>
      <c r="N1738" s="190" t="s">
        <v>43</v>
      </c>
      <c r="O1738" s="81"/>
      <c r="P1738" s="191">
        <f>O1738*H1738</f>
        <v>0</v>
      </c>
      <c r="Q1738" s="191">
        <v>0</v>
      </c>
      <c r="R1738" s="191">
        <f>Q1738*H1738</f>
        <v>0</v>
      </c>
      <c r="S1738" s="191">
        <v>0</v>
      </c>
      <c r="T1738" s="192">
        <f>S1738*H1738</f>
        <v>0</v>
      </c>
      <c r="U1738" s="35"/>
      <c r="V1738" s="35"/>
      <c r="W1738" s="35"/>
      <c r="X1738" s="35"/>
      <c r="Y1738" s="35"/>
      <c r="Z1738" s="35"/>
      <c r="AA1738" s="35"/>
      <c r="AB1738" s="35"/>
      <c r="AC1738" s="35"/>
      <c r="AD1738" s="35"/>
      <c r="AE1738" s="35"/>
      <c r="AR1738" s="193" t="s">
        <v>123</v>
      </c>
      <c r="AT1738" s="193" t="s">
        <v>118</v>
      </c>
      <c r="AU1738" s="193" t="s">
        <v>72</v>
      </c>
      <c r="AY1738" s="14" t="s">
        <v>124</v>
      </c>
      <c r="BE1738" s="194">
        <f>IF(N1738="základní",J1738,0)</f>
        <v>0</v>
      </c>
      <c r="BF1738" s="194">
        <f>IF(N1738="snížená",J1738,0)</f>
        <v>0</v>
      </c>
      <c r="BG1738" s="194">
        <f>IF(N1738="zákl. přenesená",J1738,0)</f>
        <v>0</v>
      </c>
      <c r="BH1738" s="194">
        <f>IF(N1738="sníž. přenesená",J1738,0)</f>
        <v>0</v>
      </c>
      <c r="BI1738" s="194">
        <f>IF(N1738="nulová",J1738,0)</f>
        <v>0</v>
      </c>
      <c r="BJ1738" s="14" t="s">
        <v>79</v>
      </c>
      <c r="BK1738" s="194">
        <f>ROUND(I1738*H1738,2)</f>
        <v>0</v>
      </c>
      <c r="BL1738" s="14" t="s">
        <v>123</v>
      </c>
      <c r="BM1738" s="193" t="s">
        <v>2119</v>
      </c>
    </row>
    <row r="1739" s="2" customFormat="1">
      <c r="A1739" s="35"/>
      <c r="B1739" s="36"/>
      <c r="C1739" s="37"/>
      <c r="D1739" s="195" t="s">
        <v>125</v>
      </c>
      <c r="E1739" s="37"/>
      <c r="F1739" s="196" t="s">
        <v>3031</v>
      </c>
      <c r="G1739" s="37"/>
      <c r="H1739" s="37"/>
      <c r="I1739" s="197"/>
      <c r="J1739" s="37"/>
      <c r="K1739" s="37"/>
      <c r="L1739" s="41"/>
      <c r="M1739" s="198"/>
      <c r="N1739" s="199"/>
      <c r="O1739" s="81"/>
      <c r="P1739" s="81"/>
      <c r="Q1739" s="81"/>
      <c r="R1739" s="81"/>
      <c r="S1739" s="81"/>
      <c r="T1739" s="82"/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T1739" s="14" t="s">
        <v>125</v>
      </c>
      <c r="AU1739" s="14" t="s">
        <v>72</v>
      </c>
    </row>
    <row r="1740" s="2" customFormat="1" ht="37.8" customHeight="1">
      <c r="A1740" s="35"/>
      <c r="B1740" s="36"/>
      <c r="C1740" s="182" t="s">
        <v>3032</v>
      </c>
      <c r="D1740" s="182" t="s">
        <v>118</v>
      </c>
      <c r="E1740" s="183" t="s">
        <v>3033</v>
      </c>
      <c r="F1740" s="184" t="s">
        <v>3034</v>
      </c>
      <c r="G1740" s="185" t="s">
        <v>128</v>
      </c>
      <c r="H1740" s="186">
        <v>100</v>
      </c>
      <c r="I1740" s="187"/>
      <c r="J1740" s="188">
        <f>ROUND(I1740*H1740,2)</f>
        <v>0</v>
      </c>
      <c r="K1740" s="184" t="s">
        <v>122</v>
      </c>
      <c r="L1740" s="41"/>
      <c r="M1740" s="189" t="s">
        <v>19</v>
      </c>
      <c r="N1740" s="190" t="s">
        <v>43</v>
      </c>
      <c r="O1740" s="81"/>
      <c r="P1740" s="191">
        <f>O1740*H1740</f>
        <v>0</v>
      </c>
      <c r="Q1740" s="191">
        <v>0</v>
      </c>
      <c r="R1740" s="191">
        <f>Q1740*H1740</f>
        <v>0</v>
      </c>
      <c r="S1740" s="191">
        <v>0</v>
      </c>
      <c r="T1740" s="192">
        <f>S1740*H1740</f>
        <v>0</v>
      </c>
      <c r="U1740" s="35"/>
      <c r="V1740" s="35"/>
      <c r="W1740" s="35"/>
      <c r="X1740" s="35"/>
      <c r="Y1740" s="35"/>
      <c r="Z1740" s="35"/>
      <c r="AA1740" s="35"/>
      <c r="AB1740" s="35"/>
      <c r="AC1740" s="35"/>
      <c r="AD1740" s="35"/>
      <c r="AE1740" s="35"/>
      <c r="AR1740" s="193" t="s">
        <v>123</v>
      </c>
      <c r="AT1740" s="193" t="s">
        <v>118</v>
      </c>
      <c r="AU1740" s="193" t="s">
        <v>72</v>
      </c>
      <c r="AY1740" s="14" t="s">
        <v>124</v>
      </c>
      <c r="BE1740" s="194">
        <f>IF(N1740="základní",J1740,0)</f>
        <v>0</v>
      </c>
      <c r="BF1740" s="194">
        <f>IF(N1740="snížená",J1740,0)</f>
        <v>0</v>
      </c>
      <c r="BG1740" s="194">
        <f>IF(N1740="zákl. přenesená",J1740,0)</f>
        <v>0</v>
      </c>
      <c r="BH1740" s="194">
        <f>IF(N1740="sníž. přenesená",J1740,0)</f>
        <v>0</v>
      </c>
      <c r="BI1740" s="194">
        <f>IF(N1740="nulová",J1740,0)</f>
        <v>0</v>
      </c>
      <c r="BJ1740" s="14" t="s">
        <v>79</v>
      </c>
      <c r="BK1740" s="194">
        <f>ROUND(I1740*H1740,2)</f>
        <v>0</v>
      </c>
      <c r="BL1740" s="14" t="s">
        <v>123</v>
      </c>
      <c r="BM1740" s="193" t="s">
        <v>3035</v>
      </c>
    </row>
    <row r="1741" s="2" customFormat="1">
      <c r="A1741" s="35"/>
      <c r="B1741" s="36"/>
      <c r="C1741" s="37"/>
      <c r="D1741" s="195" t="s">
        <v>125</v>
      </c>
      <c r="E1741" s="37"/>
      <c r="F1741" s="196" t="s">
        <v>3034</v>
      </c>
      <c r="G1741" s="37"/>
      <c r="H1741" s="37"/>
      <c r="I1741" s="197"/>
      <c r="J1741" s="37"/>
      <c r="K1741" s="37"/>
      <c r="L1741" s="41"/>
      <c r="M1741" s="198"/>
      <c r="N1741" s="199"/>
      <c r="O1741" s="81"/>
      <c r="P1741" s="81"/>
      <c r="Q1741" s="81"/>
      <c r="R1741" s="81"/>
      <c r="S1741" s="81"/>
      <c r="T1741" s="82"/>
      <c r="U1741" s="35"/>
      <c r="V1741" s="35"/>
      <c r="W1741" s="35"/>
      <c r="X1741" s="35"/>
      <c r="Y1741" s="35"/>
      <c r="Z1741" s="35"/>
      <c r="AA1741" s="35"/>
      <c r="AB1741" s="35"/>
      <c r="AC1741" s="35"/>
      <c r="AD1741" s="35"/>
      <c r="AE1741" s="35"/>
      <c r="AT1741" s="14" t="s">
        <v>125</v>
      </c>
      <c r="AU1741" s="14" t="s">
        <v>72</v>
      </c>
    </row>
    <row r="1742" s="2" customFormat="1" ht="37.8" customHeight="1">
      <c r="A1742" s="35"/>
      <c r="B1742" s="36"/>
      <c r="C1742" s="182" t="s">
        <v>1585</v>
      </c>
      <c r="D1742" s="182" t="s">
        <v>118</v>
      </c>
      <c r="E1742" s="183" t="s">
        <v>3036</v>
      </c>
      <c r="F1742" s="184" t="s">
        <v>3037</v>
      </c>
      <c r="G1742" s="185" t="s">
        <v>128</v>
      </c>
      <c r="H1742" s="186">
        <v>100</v>
      </c>
      <c r="I1742" s="187"/>
      <c r="J1742" s="188">
        <f>ROUND(I1742*H1742,2)</f>
        <v>0</v>
      </c>
      <c r="K1742" s="184" t="s">
        <v>122</v>
      </c>
      <c r="L1742" s="41"/>
      <c r="M1742" s="189" t="s">
        <v>19</v>
      </c>
      <c r="N1742" s="190" t="s">
        <v>43</v>
      </c>
      <c r="O1742" s="81"/>
      <c r="P1742" s="191">
        <f>O1742*H1742</f>
        <v>0</v>
      </c>
      <c r="Q1742" s="191">
        <v>0</v>
      </c>
      <c r="R1742" s="191">
        <f>Q1742*H1742</f>
        <v>0</v>
      </c>
      <c r="S1742" s="191">
        <v>0</v>
      </c>
      <c r="T1742" s="192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193" t="s">
        <v>123</v>
      </c>
      <c r="AT1742" s="193" t="s">
        <v>118</v>
      </c>
      <c r="AU1742" s="193" t="s">
        <v>72</v>
      </c>
      <c r="AY1742" s="14" t="s">
        <v>124</v>
      </c>
      <c r="BE1742" s="194">
        <f>IF(N1742="základní",J1742,0)</f>
        <v>0</v>
      </c>
      <c r="BF1742" s="194">
        <f>IF(N1742="snížená",J1742,0)</f>
        <v>0</v>
      </c>
      <c r="BG1742" s="194">
        <f>IF(N1742="zákl. přenesená",J1742,0)</f>
        <v>0</v>
      </c>
      <c r="BH1742" s="194">
        <f>IF(N1742="sníž. přenesená",J1742,0)</f>
        <v>0</v>
      </c>
      <c r="BI1742" s="194">
        <f>IF(N1742="nulová",J1742,0)</f>
        <v>0</v>
      </c>
      <c r="BJ1742" s="14" t="s">
        <v>79</v>
      </c>
      <c r="BK1742" s="194">
        <f>ROUND(I1742*H1742,2)</f>
        <v>0</v>
      </c>
      <c r="BL1742" s="14" t="s">
        <v>123</v>
      </c>
      <c r="BM1742" s="193" t="s">
        <v>3038</v>
      </c>
    </row>
    <row r="1743" s="2" customFormat="1">
      <c r="A1743" s="35"/>
      <c r="B1743" s="36"/>
      <c r="C1743" s="37"/>
      <c r="D1743" s="195" t="s">
        <v>125</v>
      </c>
      <c r="E1743" s="37"/>
      <c r="F1743" s="196" t="s">
        <v>3037</v>
      </c>
      <c r="G1743" s="37"/>
      <c r="H1743" s="37"/>
      <c r="I1743" s="197"/>
      <c r="J1743" s="37"/>
      <c r="K1743" s="37"/>
      <c r="L1743" s="41"/>
      <c r="M1743" s="198"/>
      <c r="N1743" s="199"/>
      <c r="O1743" s="81"/>
      <c r="P1743" s="81"/>
      <c r="Q1743" s="81"/>
      <c r="R1743" s="81"/>
      <c r="S1743" s="81"/>
      <c r="T1743" s="82"/>
      <c r="U1743" s="35"/>
      <c r="V1743" s="35"/>
      <c r="W1743" s="35"/>
      <c r="X1743" s="35"/>
      <c r="Y1743" s="35"/>
      <c r="Z1743" s="35"/>
      <c r="AA1743" s="35"/>
      <c r="AB1743" s="35"/>
      <c r="AC1743" s="35"/>
      <c r="AD1743" s="35"/>
      <c r="AE1743" s="35"/>
      <c r="AT1743" s="14" t="s">
        <v>125</v>
      </c>
      <c r="AU1743" s="14" t="s">
        <v>72</v>
      </c>
    </row>
    <row r="1744" s="2" customFormat="1" ht="37.8" customHeight="1">
      <c r="A1744" s="35"/>
      <c r="B1744" s="36"/>
      <c r="C1744" s="182" t="s">
        <v>3039</v>
      </c>
      <c r="D1744" s="182" t="s">
        <v>118</v>
      </c>
      <c r="E1744" s="183" t="s">
        <v>3040</v>
      </c>
      <c r="F1744" s="184" t="s">
        <v>3041</v>
      </c>
      <c r="G1744" s="185" t="s">
        <v>128</v>
      </c>
      <c r="H1744" s="186">
        <v>60</v>
      </c>
      <c r="I1744" s="187"/>
      <c r="J1744" s="188">
        <f>ROUND(I1744*H1744,2)</f>
        <v>0</v>
      </c>
      <c r="K1744" s="184" t="s">
        <v>122</v>
      </c>
      <c r="L1744" s="41"/>
      <c r="M1744" s="189" t="s">
        <v>19</v>
      </c>
      <c r="N1744" s="190" t="s">
        <v>43</v>
      </c>
      <c r="O1744" s="81"/>
      <c r="P1744" s="191">
        <f>O1744*H1744</f>
        <v>0</v>
      </c>
      <c r="Q1744" s="191">
        <v>0</v>
      </c>
      <c r="R1744" s="191">
        <f>Q1744*H1744</f>
        <v>0</v>
      </c>
      <c r="S1744" s="191">
        <v>0</v>
      </c>
      <c r="T1744" s="192">
        <f>S1744*H1744</f>
        <v>0</v>
      </c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R1744" s="193" t="s">
        <v>123</v>
      </c>
      <c r="AT1744" s="193" t="s">
        <v>118</v>
      </c>
      <c r="AU1744" s="193" t="s">
        <v>72</v>
      </c>
      <c r="AY1744" s="14" t="s">
        <v>124</v>
      </c>
      <c r="BE1744" s="194">
        <f>IF(N1744="základní",J1744,0)</f>
        <v>0</v>
      </c>
      <c r="BF1744" s="194">
        <f>IF(N1744="snížená",J1744,0)</f>
        <v>0</v>
      </c>
      <c r="BG1744" s="194">
        <f>IF(N1744="zákl. přenesená",J1744,0)</f>
        <v>0</v>
      </c>
      <c r="BH1744" s="194">
        <f>IF(N1744="sníž. přenesená",J1744,0)</f>
        <v>0</v>
      </c>
      <c r="BI1744" s="194">
        <f>IF(N1744="nulová",J1744,0)</f>
        <v>0</v>
      </c>
      <c r="BJ1744" s="14" t="s">
        <v>79</v>
      </c>
      <c r="BK1744" s="194">
        <f>ROUND(I1744*H1744,2)</f>
        <v>0</v>
      </c>
      <c r="BL1744" s="14" t="s">
        <v>123</v>
      </c>
      <c r="BM1744" s="193" t="s">
        <v>3042</v>
      </c>
    </row>
    <row r="1745" s="2" customFormat="1">
      <c r="A1745" s="35"/>
      <c r="B1745" s="36"/>
      <c r="C1745" s="37"/>
      <c r="D1745" s="195" t="s">
        <v>125</v>
      </c>
      <c r="E1745" s="37"/>
      <c r="F1745" s="196" t="s">
        <v>3041</v>
      </c>
      <c r="G1745" s="37"/>
      <c r="H1745" s="37"/>
      <c r="I1745" s="197"/>
      <c r="J1745" s="37"/>
      <c r="K1745" s="37"/>
      <c r="L1745" s="41"/>
      <c r="M1745" s="198"/>
      <c r="N1745" s="199"/>
      <c r="O1745" s="81"/>
      <c r="P1745" s="81"/>
      <c r="Q1745" s="81"/>
      <c r="R1745" s="81"/>
      <c r="S1745" s="81"/>
      <c r="T1745" s="82"/>
      <c r="U1745" s="35"/>
      <c r="V1745" s="35"/>
      <c r="W1745" s="35"/>
      <c r="X1745" s="35"/>
      <c r="Y1745" s="35"/>
      <c r="Z1745" s="35"/>
      <c r="AA1745" s="35"/>
      <c r="AB1745" s="35"/>
      <c r="AC1745" s="35"/>
      <c r="AD1745" s="35"/>
      <c r="AE1745" s="35"/>
      <c r="AT1745" s="14" t="s">
        <v>125</v>
      </c>
      <c r="AU1745" s="14" t="s">
        <v>72</v>
      </c>
    </row>
    <row r="1746" s="2" customFormat="1" ht="24.15" customHeight="1">
      <c r="A1746" s="35"/>
      <c r="B1746" s="36"/>
      <c r="C1746" s="182" t="s">
        <v>1589</v>
      </c>
      <c r="D1746" s="182" t="s">
        <v>118</v>
      </c>
      <c r="E1746" s="183" t="s">
        <v>3043</v>
      </c>
      <c r="F1746" s="184" t="s">
        <v>3044</v>
      </c>
      <c r="G1746" s="185" t="s">
        <v>128</v>
      </c>
      <c r="H1746" s="186">
        <v>60</v>
      </c>
      <c r="I1746" s="187"/>
      <c r="J1746" s="188">
        <f>ROUND(I1746*H1746,2)</f>
        <v>0</v>
      </c>
      <c r="K1746" s="184" t="s">
        <v>122</v>
      </c>
      <c r="L1746" s="41"/>
      <c r="M1746" s="189" t="s">
        <v>19</v>
      </c>
      <c r="N1746" s="190" t="s">
        <v>43</v>
      </c>
      <c r="O1746" s="81"/>
      <c r="P1746" s="191">
        <f>O1746*H1746</f>
        <v>0</v>
      </c>
      <c r="Q1746" s="191">
        <v>0</v>
      </c>
      <c r="R1746" s="191">
        <f>Q1746*H1746</f>
        <v>0</v>
      </c>
      <c r="S1746" s="191">
        <v>0</v>
      </c>
      <c r="T1746" s="192">
        <f>S1746*H1746</f>
        <v>0</v>
      </c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R1746" s="193" t="s">
        <v>123</v>
      </c>
      <c r="AT1746" s="193" t="s">
        <v>118</v>
      </c>
      <c r="AU1746" s="193" t="s">
        <v>72</v>
      </c>
      <c r="AY1746" s="14" t="s">
        <v>124</v>
      </c>
      <c r="BE1746" s="194">
        <f>IF(N1746="základní",J1746,0)</f>
        <v>0</v>
      </c>
      <c r="BF1746" s="194">
        <f>IF(N1746="snížená",J1746,0)</f>
        <v>0</v>
      </c>
      <c r="BG1746" s="194">
        <f>IF(N1746="zákl. přenesená",J1746,0)</f>
        <v>0</v>
      </c>
      <c r="BH1746" s="194">
        <f>IF(N1746="sníž. přenesená",J1746,0)</f>
        <v>0</v>
      </c>
      <c r="BI1746" s="194">
        <f>IF(N1746="nulová",J1746,0)</f>
        <v>0</v>
      </c>
      <c r="BJ1746" s="14" t="s">
        <v>79</v>
      </c>
      <c r="BK1746" s="194">
        <f>ROUND(I1746*H1746,2)</f>
        <v>0</v>
      </c>
      <c r="BL1746" s="14" t="s">
        <v>123</v>
      </c>
      <c r="BM1746" s="193" t="s">
        <v>3045</v>
      </c>
    </row>
    <row r="1747" s="2" customFormat="1">
      <c r="A1747" s="35"/>
      <c r="B1747" s="36"/>
      <c r="C1747" s="37"/>
      <c r="D1747" s="195" t="s">
        <v>125</v>
      </c>
      <c r="E1747" s="37"/>
      <c r="F1747" s="196" t="s">
        <v>3044</v>
      </c>
      <c r="G1747" s="37"/>
      <c r="H1747" s="37"/>
      <c r="I1747" s="197"/>
      <c r="J1747" s="37"/>
      <c r="K1747" s="37"/>
      <c r="L1747" s="41"/>
      <c r="M1747" s="198"/>
      <c r="N1747" s="199"/>
      <c r="O1747" s="81"/>
      <c r="P1747" s="81"/>
      <c r="Q1747" s="81"/>
      <c r="R1747" s="81"/>
      <c r="S1747" s="81"/>
      <c r="T1747" s="82"/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T1747" s="14" t="s">
        <v>125</v>
      </c>
      <c r="AU1747" s="14" t="s">
        <v>72</v>
      </c>
    </row>
    <row r="1748" s="2" customFormat="1" ht="37.8" customHeight="1">
      <c r="A1748" s="35"/>
      <c r="B1748" s="36"/>
      <c r="C1748" s="182" t="s">
        <v>3046</v>
      </c>
      <c r="D1748" s="182" t="s">
        <v>118</v>
      </c>
      <c r="E1748" s="183" t="s">
        <v>3047</v>
      </c>
      <c r="F1748" s="184" t="s">
        <v>3048</v>
      </c>
      <c r="G1748" s="185" t="s">
        <v>128</v>
      </c>
      <c r="H1748" s="186">
        <v>60</v>
      </c>
      <c r="I1748" s="187"/>
      <c r="J1748" s="188">
        <f>ROUND(I1748*H1748,2)</f>
        <v>0</v>
      </c>
      <c r="K1748" s="184" t="s">
        <v>122</v>
      </c>
      <c r="L1748" s="41"/>
      <c r="M1748" s="189" t="s">
        <v>19</v>
      </c>
      <c r="N1748" s="190" t="s">
        <v>43</v>
      </c>
      <c r="O1748" s="81"/>
      <c r="P1748" s="191">
        <f>O1748*H1748</f>
        <v>0</v>
      </c>
      <c r="Q1748" s="191">
        <v>0</v>
      </c>
      <c r="R1748" s="191">
        <f>Q1748*H1748</f>
        <v>0</v>
      </c>
      <c r="S1748" s="191">
        <v>0</v>
      </c>
      <c r="T1748" s="192">
        <f>S1748*H1748</f>
        <v>0</v>
      </c>
      <c r="U1748" s="35"/>
      <c r="V1748" s="35"/>
      <c r="W1748" s="35"/>
      <c r="X1748" s="35"/>
      <c r="Y1748" s="35"/>
      <c r="Z1748" s="35"/>
      <c r="AA1748" s="35"/>
      <c r="AB1748" s="35"/>
      <c r="AC1748" s="35"/>
      <c r="AD1748" s="35"/>
      <c r="AE1748" s="35"/>
      <c r="AR1748" s="193" t="s">
        <v>123</v>
      </c>
      <c r="AT1748" s="193" t="s">
        <v>118</v>
      </c>
      <c r="AU1748" s="193" t="s">
        <v>72</v>
      </c>
      <c r="AY1748" s="14" t="s">
        <v>124</v>
      </c>
      <c r="BE1748" s="194">
        <f>IF(N1748="základní",J1748,0)</f>
        <v>0</v>
      </c>
      <c r="BF1748" s="194">
        <f>IF(N1748="snížená",J1748,0)</f>
        <v>0</v>
      </c>
      <c r="BG1748" s="194">
        <f>IF(N1748="zákl. přenesená",J1748,0)</f>
        <v>0</v>
      </c>
      <c r="BH1748" s="194">
        <f>IF(N1748="sníž. přenesená",J1748,0)</f>
        <v>0</v>
      </c>
      <c r="BI1748" s="194">
        <f>IF(N1748="nulová",J1748,0)</f>
        <v>0</v>
      </c>
      <c r="BJ1748" s="14" t="s">
        <v>79</v>
      </c>
      <c r="BK1748" s="194">
        <f>ROUND(I1748*H1748,2)</f>
        <v>0</v>
      </c>
      <c r="BL1748" s="14" t="s">
        <v>123</v>
      </c>
      <c r="BM1748" s="193" t="s">
        <v>3049</v>
      </c>
    </row>
    <row r="1749" s="2" customFormat="1">
      <c r="A1749" s="35"/>
      <c r="B1749" s="36"/>
      <c r="C1749" s="37"/>
      <c r="D1749" s="195" t="s">
        <v>125</v>
      </c>
      <c r="E1749" s="37"/>
      <c r="F1749" s="196" t="s">
        <v>3048</v>
      </c>
      <c r="G1749" s="37"/>
      <c r="H1749" s="37"/>
      <c r="I1749" s="197"/>
      <c r="J1749" s="37"/>
      <c r="K1749" s="37"/>
      <c r="L1749" s="41"/>
      <c r="M1749" s="198"/>
      <c r="N1749" s="199"/>
      <c r="O1749" s="81"/>
      <c r="P1749" s="81"/>
      <c r="Q1749" s="81"/>
      <c r="R1749" s="81"/>
      <c r="S1749" s="81"/>
      <c r="T1749" s="82"/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T1749" s="14" t="s">
        <v>125</v>
      </c>
      <c r="AU1749" s="14" t="s">
        <v>72</v>
      </c>
    </row>
    <row r="1750" s="2" customFormat="1" ht="37.8" customHeight="1">
      <c r="A1750" s="35"/>
      <c r="B1750" s="36"/>
      <c r="C1750" s="182" t="s">
        <v>1592</v>
      </c>
      <c r="D1750" s="182" t="s">
        <v>118</v>
      </c>
      <c r="E1750" s="183" t="s">
        <v>3050</v>
      </c>
      <c r="F1750" s="184" t="s">
        <v>3051</v>
      </c>
      <c r="G1750" s="185" t="s">
        <v>128</v>
      </c>
      <c r="H1750" s="186">
        <v>60</v>
      </c>
      <c r="I1750" s="187"/>
      <c r="J1750" s="188">
        <f>ROUND(I1750*H1750,2)</f>
        <v>0</v>
      </c>
      <c r="K1750" s="184" t="s">
        <v>122</v>
      </c>
      <c r="L1750" s="41"/>
      <c r="M1750" s="189" t="s">
        <v>19</v>
      </c>
      <c r="N1750" s="190" t="s">
        <v>43</v>
      </c>
      <c r="O1750" s="81"/>
      <c r="P1750" s="191">
        <f>O1750*H1750</f>
        <v>0</v>
      </c>
      <c r="Q1750" s="191">
        <v>0</v>
      </c>
      <c r="R1750" s="191">
        <f>Q1750*H1750</f>
        <v>0</v>
      </c>
      <c r="S1750" s="191">
        <v>0</v>
      </c>
      <c r="T1750" s="192">
        <f>S1750*H1750</f>
        <v>0</v>
      </c>
      <c r="U1750" s="35"/>
      <c r="V1750" s="35"/>
      <c r="W1750" s="35"/>
      <c r="X1750" s="35"/>
      <c r="Y1750" s="35"/>
      <c r="Z1750" s="35"/>
      <c r="AA1750" s="35"/>
      <c r="AB1750" s="35"/>
      <c r="AC1750" s="35"/>
      <c r="AD1750" s="35"/>
      <c r="AE1750" s="35"/>
      <c r="AR1750" s="193" t="s">
        <v>123</v>
      </c>
      <c r="AT1750" s="193" t="s">
        <v>118</v>
      </c>
      <c r="AU1750" s="193" t="s">
        <v>72</v>
      </c>
      <c r="AY1750" s="14" t="s">
        <v>124</v>
      </c>
      <c r="BE1750" s="194">
        <f>IF(N1750="základní",J1750,0)</f>
        <v>0</v>
      </c>
      <c r="BF1750" s="194">
        <f>IF(N1750="snížená",J1750,0)</f>
        <v>0</v>
      </c>
      <c r="BG1750" s="194">
        <f>IF(N1750="zákl. přenesená",J1750,0)</f>
        <v>0</v>
      </c>
      <c r="BH1750" s="194">
        <f>IF(N1750="sníž. přenesená",J1750,0)</f>
        <v>0</v>
      </c>
      <c r="BI1750" s="194">
        <f>IF(N1750="nulová",J1750,0)</f>
        <v>0</v>
      </c>
      <c r="BJ1750" s="14" t="s">
        <v>79</v>
      </c>
      <c r="BK1750" s="194">
        <f>ROUND(I1750*H1750,2)</f>
        <v>0</v>
      </c>
      <c r="BL1750" s="14" t="s">
        <v>123</v>
      </c>
      <c r="BM1750" s="193" t="s">
        <v>3052</v>
      </c>
    </row>
    <row r="1751" s="2" customFormat="1">
      <c r="A1751" s="35"/>
      <c r="B1751" s="36"/>
      <c r="C1751" s="37"/>
      <c r="D1751" s="195" t="s">
        <v>125</v>
      </c>
      <c r="E1751" s="37"/>
      <c r="F1751" s="196" t="s">
        <v>3051</v>
      </c>
      <c r="G1751" s="37"/>
      <c r="H1751" s="37"/>
      <c r="I1751" s="197"/>
      <c r="J1751" s="37"/>
      <c r="K1751" s="37"/>
      <c r="L1751" s="41"/>
      <c r="M1751" s="198"/>
      <c r="N1751" s="199"/>
      <c r="O1751" s="81"/>
      <c r="P1751" s="81"/>
      <c r="Q1751" s="81"/>
      <c r="R1751" s="81"/>
      <c r="S1751" s="81"/>
      <c r="T1751" s="82"/>
      <c r="U1751" s="35"/>
      <c r="V1751" s="35"/>
      <c r="W1751" s="35"/>
      <c r="X1751" s="35"/>
      <c r="Y1751" s="35"/>
      <c r="Z1751" s="35"/>
      <c r="AA1751" s="35"/>
      <c r="AB1751" s="35"/>
      <c r="AC1751" s="35"/>
      <c r="AD1751" s="35"/>
      <c r="AE1751" s="35"/>
      <c r="AT1751" s="14" t="s">
        <v>125</v>
      </c>
      <c r="AU1751" s="14" t="s">
        <v>72</v>
      </c>
    </row>
    <row r="1752" s="2" customFormat="1" ht="37.8" customHeight="1">
      <c r="A1752" s="35"/>
      <c r="B1752" s="36"/>
      <c r="C1752" s="182" t="s">
        <v>3053</v>
      </c>
      <c r="D1752" s="182" t="s">
        <v>118</v>
      </c>
      <c r="E1752" s="183" t="s">
        <v>3054</v>
      </c>
      <c r="F1752" s="184" t="s">
        <v>3055</v>
      </c>
      <c r="G1752" s="185" t="s">
        <v>128</v>
      </c>
      <c r="H1752" s="186">
        <v>60</v>
      </c>
      <c r="I1752" s="187"/>
      <c r="J1752" s="188">
        <f>ROUND(I1752*H1752,2)</f>
        <v>0</v>
      </c>
      <c r="K1752" s="184" t="s">
        <v>122</v>
      </c>
      <c r="L1752" s="41"/>
      <c r="M1752" s="189" t="s">
        <v>19</v>
      </c>
      <c r="N1752" s="190" t="s">
        <v>43</v>
      </c>
      <c r="O1752" s="81"/>
      <c r="P1752" s="191">
        <f>O1752*H1752</f>
        <v>0</v>
      </c>
      <c r="Q1752" s="191">
        <v>0</v>
      </c>
      <c r="R1752" s="191">
        <f>Q1752*H1752</f>
        <v>0</v>
      </c>
      <c r="S1752" s="191">
        <v>0</v>
      </c>
      <c r="T1752" s="192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193" t="s">
        <v>123</v>
      </c>
      <c r="AT1752" s="193" t="s">
        <v>118</v>
      </c>
      <c r="AU1752" s="193" t="s">
        <v>72</v>
      </c>
      <c r="AY1752" s="14" t="s">
        <v>124</v>
      </c>
      <c r="BE1752" s="194">
        <f>IF(N1752="základní",J1752,0)</f>
        <v>0</v>
      </c>
      <c r="BF1752" s="194">
        <f>IF(N1752="snížená",J1752,0)</f>
        <v>0</v>
      </c>
      <c r="BG1752" s="194">
        <f>IF(N1752="zákl. přenesená",J1752,0)</f>
        <v>0</v>
      </c>
      <c r="BH1752" s="194">
        <f>IF(N1752="sníž. přenesená",J1752,0)</f>
        <v>0</v>
      </c>
      <c r="BI1752" s="194">
        <f>IF(N1752="nulová",J1752,0)</f>
        <v>0</v>
      </c>
      <c r="BJ1752" s="14" t="s">
        <v>79</v>
      </c>
      <c r="BK1752" s="194">
        <f>ROUND(I1752*H1752,2)</f>
        <v>0</v>
      </c>
      <c r="BL1752" s="14" t="s">
        <v>123</v>
      </c>
      <c r="BM1752" s="193" t="s">
        <v>3056</v>
      </c>
    </row>
    <row r="1753" s="2" customFormat="1">
      <c r="A1753" s="35"/>
      <c r="B1753" s="36"/>
      <c r="C1753" s="37"/>
      <c r="D1753" s="195" t="s">
        <v>125</v>
      </c>
      <c r="E1753" s="37"/>
      <c r="F1753" s="196" t="s">
        <v>3055</v>
      </c>
      <c r="G1753" s="37"/>
      <c r="H1753" s="37"/>
      <c r="I1753" s="197"/>
      <c r="J1753" s="37"/>
      <c r="K1753" s="37"/>
      <c r="L1753" s="41"/>
      <c r="M1753" s="198"/>
      <c r="N1753" s="199"/>
      <c r="O1753" s="81"/>
      <c r="P1753" s="81"/>
      <c r="Q1753" s="81"/>
      <c r="R1753" s="81"/>
      <c r="S1753" s="81"/>
      <c r="T1753" s="82"/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T1753" s="14" t="s">
        <v>125</v>
      </c>
      <c r="AU1753" s="14" t="s">
        <v>72</v>
      </c>
    </row>
    <row r="1754" s="2" customFormat="1" ht="37.8" customHeight="1">
      <c r="A1754" s="35"/>
      <c r="B1754" s="36"/>
      <c r="C1754" s="182" t="s">
        <v>1596</v>
      </c>
      <c r="D1754" s="182" t="s">
        <v>118</v>
      </c>
      <c r="E1754" s="183" t="s">
        <v>3057</v>
      </c>
      <c r="F1754" s="184" t="s">
        <v>3058</v>
      </c>
      <c r="G1754" s="185" t="s">
        <v>128</v>
      </c>
      <c r="H1754" s="186">
        <v>60</v>
      </c>
      <c r="I1754" s="187"/>
      <c r="J1754" s="188">
        <f>ROUND(I1754*H1754,2)</f>
        <v>0</v>
      </c>
      <c r="K1754" s="184" t="s">
        <v>122</v>
      </c>
      <c r="L1754" s="41"/>
      <c r="M1754" s="189" t="s">
        <v>19</v>
      </c>
      <c r="N1754" s="190" t="s">
        <v>43</v>
      </c>
      <c r="O1754" s="81"/>
      <c r="P1754" s="191">
        <f>O1754*H1754</f>
        <v>0</v>
      </c>
      <c r="Q1754" s="191">
        <v>0</v>
      </c>
      <c r="R1754" s="191">
        <f>Q1754*H1754</f>
        <v>0</v>
      </c>
      <c r="S1754" s="191">
        <v>0</v>
      </c>
      <c r="T1754" s="192">
        <f>S1754*H1754</f>
        <v>0</v>
      </c>
      <c r="U1754" s="35"/>
      <c r="V1754" s="35"/>
      <c r="W1754" s="35"/>
      <c r="X1754" s="35"/>
      <c r="Y1754" s="35"/>
      <c r="Z1754" s="35"/>
      <c r="AA1754" s="35"/>
      <c r="AB1754" s="35"/>
      <c r="AC1754" s="35"/>
      <c r="AD1754" s="35"/>
      <c r="AE1754" s="35"/>
      <c r="AR1754" s="193" t="s">
        <v>123</v>
      </c>
      <c r="AT1754" s="193" t="s">
        <v>118</v>
      </c>
      <c r="AU1754" s="193" t="s">
        <v>72</v>
      </c>
      <c r="AY1754" s="14" t="s">
        <v>124</v>
      </c>
      <c r="BE1754" s="194">
        <f>IF(N1754="základní",J1754,0)</f>
        <v>0</v>
      </c>
      <c r="BF1754" s="194">
        <f>IF(N1754="snížená",J1754,0)</f>
        <v>0</v>
      </c>
      <c r="BG1754" s="194">
        <f>IF(N1754="zákl. přenesená",J1754,0)</f>
        <v>0</v>
      </c>
      <c r="BH1754" s="194">
        <f>IF(N1754="sníž. přenesená",J1754,0)</f>
        <v>0</v>
      </c>
      <c r="BI1754" s="194">
        <f>IF(N1754="nulová",J1754,0)</f>
        <v>0</v>
      </c>
      <c r="BJ1754" s="14" t="s">
        <v>79</v>
      </c>
      <c r="BK1754" s="194">
        <f>ROUND(I1754*H1754,2)</f>
        <v>0</v>
      </c>
      <c r="BL1754" s="14" t="s">
        <v>123</v>
      </c>
      <c r="BM1754" s="193" t="s">
        <v>3059</v>
      </c>
    </row>
    <row r="1755" s="2" customFormat="1">
      <c r="A1755" s="35"/>
      <c r="B1755" s="36"/>
      <c r="C1755" s="37"/>
      <c r="D1755" s="195" t="s">
        <v>125</v>
      </c>
      <c r="E1755" s="37"/>
      <c r="F1755" s="196" t="s">
        <v>3058</v>
      </c>
      <c r="G1755" s="37"/>
      <c r="H1755" s="37"/>
      <c r="I1755" s="197"/>
      <c r="J1755" s="37"/>
      <c r="K1755" s="37"/>
      <c r="L1755" s="41"/>
      <c r="M1755" s="198"/>
      <c r="N1755" s="199"/>
      <c r="O1755" s="81"/>
      <c r="P1755" s="81"/>
      <c r="Q1755" s="81"/>
      <c r="R1755" s="81"/>
      <c r="S1755" s="81"/>
      <c r="T1755" s="82"/>
      <c r="U1755" s="35"/>
      <c r="V1755" s="35"/>
      <c r="W1755" s="35"/>
      <c r="X1755" s="35"/>
      <c r="Y1755" s="35"/>
      <c r="Z1755" s="35"/>
      <c r="AA1755" s="35"/>
      <c r="AB1755" s="35"/>
      <c r="AC1755" s="35"/>
      <c r="AD1755" s="35"/>
      <c r="AE1755" s="35"/>
      <c r="AT1755" s="14" t="s">
        <v>125</v>
      </c>
      <c r="AU1755" s="14" t="s">
        <v>72</v>
      </c>
    </row>
    <row r="1756" s="2" customFormat="1" ht="33" customHeight="1">
      <c r="A1756" s="35"/>
      <c r="B1756" s="36"/>
      <c r="C1756" s="182" t="s">
        <v>3060</v>
      </c>
      <c r="D1756" s="182" t="s">
        <v>118</v>
      </c>
      <c r="E1756" s="183" t="s">
        <v>3061</v>
      </c>
      <c r="F1756" s="184" t="s">
        <v>3062</v>
      </c>
      <c r="G1756" s="185" t="s">
        <v>128</v>
      </c>
      <c r="H1756" s="186">
        <v>60</v>
      </c>
      <c r="I1756" s="187"/>
      <c r="J1756" s="188">
        <f>ROUND(I1756*H1756,2)</f>
        <v>0</v>
      </c>
      <c r="K1756" s="184" t="s">
        <v>122</v>
      </c>
      <c r="L1756" s="41"/>
      <c r="M1756" s="189" t="s">
        <v>19</v>
      </c>
      <c r="N1756" s="190" t="s">
        <v>43</v>
      </c>
      <c r="O1756" s="81"/>
      <c r="P1756" s="191">
        <f>O1756*H1756</f>
        <v>0</v>
      </c>
      <c r="Q1756" s="191">
        <v>0</v>
      </c>
      <c r="R1756" s="191">
        <f>Q1756*H1756</f>
        <v>0</v>
      </c>
      <c r="S1756" s="191">
        <v>0</v>
      </c>
      <c r="T1756" s="192">
        <f>S1756*H1756</f>
        <v>0</v>
      </c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R1756" s="193" t="s">
        <v>123</v>
      </c>
      <c r="AT1756" s="193" t="s">
        <v>118</v>
      </c>
      <c r="AU1756" s="193" t="s">
        <v>72</v>
      </c>
      <c r="AY1756" s="14" t="s">
        <v>124</v>
      </c>
      <c r="BE1756" s="194">
        <f>IF(N1756="základní",J1756,0)</f>
        <v>0</v>
      </c>
      <c r="BF1756" s="194">
        <f>IF(N1756="snížená",J1756,0)</f>
        <v>0</v>
      </c>
      <c r="BG1756" s="194">
        <f>IF(N1756="zákl. přenesená",J1756,0)</f>
        <v>0</v>
      </c>
      <c r="BH1756" s="194">
        <f>IF(N1756="sníž. přenesená",J1756,0)</f>
        <v>0</v>
      </c>
      <c r="BI1756" s="194">
        <f>IF(N1756="nulová",J1756,0)</f>
        <v>0</v>
      </c>
      <c r="BJ1756" s="14" t="s">
        <v>79</v>
      </c>
      <c r="BK1756" s="194">
        <f>ROUND(I1756*H1756,2)</f>
        <v>0</v>
      </c>
      <c r="BL1756" s="14" t="s">
        <v>123</v>
      </c>
      <c r="BM1756" s="193" t="s">
        <v>3063</v>
      </c>
    </row>
    <row r="1757" s="2" customFormat="1">
      <c r="A1757" s="35"/>
      <c r="B1757" s="36"/>
      <c r="C1757" s="37"/>
      <c r="D1757" s="195" t="s">
        <v>125</v>
      </c>
      <c r="E1757" s="37"/>
      <c r="F1757" s="196" t="s">
        <v>3062</v>
      </c>
      <c r="G1757" s="37"/>
      <c r="H1757" s="37"/>
      <c r="I1757" s="197"/>
      <c r="J1757" s="37"/>
      <c r="K1757" s="37"/>
      <c r="L1757" s="41"/>
      <c r="M1757" s="198"/>
      <c r="N1757" s="199"/>
      <c r="O1757" s="81"/>
      <c r="P1757" s="81"/>
      <c r="Q1757" s="81"/>
      <c r="R1757" s="81"/>
      <c r="S1757" s="81"/>
      <c r="T1757" s="82"/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T1757" s="14" t="s">
        <v>125</v>
      </c>
      <c r="AU1757" s="14" t="s">
        <v>72</v>
      </c>
    </row>
    <row r="1758" s="2" customFormat="1" ht="33" customHeight="1">
      <c r="A1758" s="35"/>
      <c r="B1758" s="36"/>
      <c r="C1758" s="182" t="s">
        <v>1599</v>
      </c>
      <c r="D1758" s="182" t="s">
        <v>118</v>
      </c>
      <c r="E1758" s="183" t="s">
        <v>3064</v>
      </c>
      <c r="F1758" s="184" t="s">
        <v>3065</v>
      </c>
      <c r="G1758" s="185" t="s">
        <v>128</v>
      </c>
      <c r="H1758" s="186">
        <v>60</v>
      </c>
      <c r="I1758" s="187"/>
      <c r="J1758" s="188">
        <f>ROUND(I1758*H1758,2)</f>
        <v>0</v>
      </c>
      <c r="K1758" s="184" t="s">
        <v>122</v>
      </c>
      <c r="L1758" s="41"/>
      <c r="M1758" s="189" t="s">
        <v>19</v>
      </c>
      <c r="N1758" s="190" t="s">
        <v>43</v>
      </c>
      <c r="O1758" s="81"/>
      <c r="P1758" s="191">
        <f>O1758*H1758</f>
        <v>0</v>
      </c>
      <c r="Q1758" s="191">
        <v>0</v>
      </c>
      <c r="R1758" s="191">
        <f>Q1758*H1758</f>
        <v>0</v>
      </c>
      <c r="S1758" s="191">
        <v>0</v>
      </c>
      <c r="T1758" s="192">
        <f>S1758*H1758</f>
        <v>0</v>
      </c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R1758" s="193" t="s">
        <v>123</v>
      </c>
      <c r="AT1758" s="193" t="s">
        <v>118</v>
      </c>
      <c r="AU1758" s="193" t="s">
        <v>72</v>
      </c>
      <c r="AY1758" s="14" t="s">
        <v>124</v>
      </c>
      <c r="BE1758" s="194">
        <f>IF(N1758="základní",J1758,0)</f>
        <v>0</v>
      </c>
      <c r="BF1758" s="194">
        <f>IF(N1758="snížená",J1758,0)</f>
        <v>0</v>
      </c>
      <c r="BG1758" s="194">
        <f>IF(N1758="zákl. přenesená",J1758,0)</f>
        <v>0</v>
      </c>
      <c r="BH1758" s="194">
        <f>IF(N1758="sníž. přenesená",J1758,0)</f>
        <v>0</v>
      </c>
      <c r="BI1758" s="194">
        <f>IF(N1758="nulová",J1758,0)</f>
        <v>0</v>
      </c>
      <c r="BJ1758" s="14" t="s">
        <v>79</v>
      </c>
      <c r="BK1758" s="194">
        <f>ROUND(I1758*H1758,2)</f>
        <v>0</v>
      </c>
      <c r="BL1758" s="14" t="s">
        <v>123</v>
      </c>
      <c r="BM1758" s="193" t="s">
        <v>3066</v>
      </c>
    </row>
    <row r="1759" s="2" customFormat="1">
      <c r="A1759" s="35"/>
      <c r="B1759" s="36"/>
      <c r="C1759" s="37"/>
      <c r="D1759" s="195" t="s">
        <v>125</v>
      </c>
      <c r="E1759" s="37"/>
      <c r="F1759" s="196" t="s">
        <v>3065</v>
      </c>
      <c r="G1759" s="37"/>
      <c r="H1759" s="37"/>
      <c r="I1759" s="197"/>
      <c r="J1759" s="37"/>
      <c r="K1759" s="37"/>
      <c r="L1759" s="41"/>
      <c r="M1759" s="198"/>
      <c r="N1759" s="199"/>
      <c r="O1759" s="81"/>
      <c r="P1759" s="81"/>
      <c r="Q1759" s="81"/>
      <c r="R1759" s="81"/>
      <c r="S1759" s="81"/>
      <c r="T1759" s="82"/>
      <c r="U1759" s="35"/>
      <c r="V1759" s="35"/>
      <c r="W1759" s="35"/>
      <c r="X1759" s="35"/>
      <c r="Y1759" s="35"/>
      <c r="Z1759" s="35"/>
      <c r="AA1759" s="35"/>
      <c r="AB1759" s="35"/>
      <c r="AC1759" s="35"/>
      <c r="AD1759" s="35"/>
      <c r="AE1759" s="35"/>
      <c r="AT1759" s="14" t="s">
        <v>125</v>
      </c>
      <c r="AU1759" s="14" t="s">
        <v>72</v>
      </c>
    </row>
    <row r="1760" s="2" customFormat="1" ht="33" customHeight="1">
      <c r="A1760" s="35"/>
      <c r="B1760" s="36"/>
      <c r="C1760" s="182" t="s">
        <v>3067</v>
      </c>
      <c r="D1760" s="182" t="s">
        <v>118</v>
      </c>
      <c r="E1760" s="183" t="s">
        <v>3068</v>
      </c>
      <c r="F1760" s="184" t="s">
        <v>3069</v>
      </c>
      <c r="G1760" s="185" t="s">
        <v>128</v>
      </c>
      <c r="H1760" s="186">
        <v>60</v>
      </c>
      <c r="I1760" s="187"/>
      <c r="J1760" s="188">
        <f>ROUND(I1760*H1760,2)</f>
        <v>0</v>
      </c>
      <c r="K1760" s="184" t="s">
        <v>122</v>
      </c>
      <c r="L1760" s="41"/>
      <c r="M1760" s="189" t="s">
        <v>19</v>
      </c>
      <c r="N1760" s="190" t="s">
        <v>43</v>
      </c>
      <c r="O1760" s="81"/>
      <c r="P1760" s="191">
        <f>O1760*H1760</f>
        <v>0</v>
      </c>
      <c r="Q1760" s="191">
        <v>0</v>
      </c>
      <c r="R1760" s="191">
        <f>Q1760*H1760</f>
        <v>0</v>
      </c>
      <c r="S1760" s="191">
        <v>0</v>
      </c>
      <c r="T1760" s="192">
        <f>S1760*H1760</f>
        <v>0</v>
      </c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5"/>
      <c r="AE1760" s="35"/>
      <c r="AR1760" s="193" t="s">
        <v>123</v>
      </c>
      <c r="AT1760" s="193" t="s">
        <v>118</v>
      </c>
      <c r="AU1760" s="193" t="s">
        <v>72</v>
      </c>
      <c r="AY1760" s="14" t="s">
        <v>124</v>
      </c>
      <c r="BE1760" s="194">
        <f>IF(N1760="základní",J1760,0)</f>
        <v>0</v>
      </c>
      <c r="BF1760" s="194">
        <f>IF(N1760="snížená",J1760,0)</f>
        <v>0</v>
      </c>
      <c r="BG1760" s="194">
        <f>IF(N1760="zákl. přenesená",J1760,0)</f>
        <v>0</v>
      </c>
      <c r="BH1760" s="194">
        <f>IF(N1760="sníž. přenesená",J1760,0)</f>
        <v>0</v>
      </c>
      <c r="BI1760" s="194">
        <f>IF(N1760="nulová",J1760,0)</f>
        <v>0</v>
      </c>
      <c r="BJ1760" s="14" t="s">
        <v>79</v>
      </c>
      <c r="BK1760" s="194">
        <f>ROUND(I1760*H1760,2)</f>
        <v>0</v>
      </c>
      <c r="BL1760" s="14" t="s">
        <v>123</v>
      </c>
      <c r="BM1760" s="193" t="s">
        <v>3070</v>
      </c>
    </row>
    <row r="1761" s="2" customFormat="1">
      <c r="A1761" s="35"/>
      <c r="B1761" s="36"/>
      <c r="C1761" s="37"/>
      <c r="D1761" s="195" t="s">
        <v>125</v>
      </c>
      <c r="E1761" s="37"/>
      <c r="F1761" s="196" t="s">
        <v>3069</v>
      </c>
      <c r="G1761" s="37"/>
      <c r="H1761" s="37"/>
      <c r="I1761" s="197"/>
      <c r="J1761" s="37"/>
      <c r="K1761" s="37"/>
      <c r="L1761" s="41"/>
      <c r="M1761" s="198"/>
      <c r="N1761" s="199"/>
      <c r="O1761" s="81"/>
      <c r="P1761" s="81"/>
      <c r="Q1761" s="81"/>
      <c r="R1761" s="81"/>
      <c r="S1761" s="81"/>
      <c r="T1761" s="82"/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T1761" s="14" t="s">
        <v>125</v>
      </c>
      <c r="AU1761" s="14" t="s">
        <v>72</v>
      </c>
    </row>
    <row r="1762" s="2" customFormat="1" ht="33" customHeight="1">
      <c r="A1762" s="35"/>
      <c r="B1762" s="36"/>
      <c r="C1762" s="182" t="s">
        <v>1602</v>
      </c>
      <c r="D1762" s="182" t="s">
        <v>118</v>
      </c>
      <c r="E1762" s="183" t="s">
        <v>3071</v>
      </c>
      <c r="F1762" s="184" t="s">
        <v>3072</v>
      </c>
      <c r="G1762" s="185" t="s">
        <v>128</v>
      </c>
      <c r="H1762" s="186">
        <v>60</v>
      </c>
      <c r="I1762" s="187"/>
      <c r="J1762" s="188">
        <f>ROUND(I1762*H1762,2)</f>
        <v>0</v>
      </c>
      <c r="K1762" s="184" t="s">
        <v>122</v>
      </c>
      <c r="L1762" s="41"/>
      <c r="M1762" s="189" t="s">
        <v>19</v>
      </c>
      <c r="N1762" s="190" t="s">
        <v>43</v>
      </c>
      <c r="O1762" s="81"/>
      <c r="P1762" s="191">
        <f>O1762*H1762</f>
        <v>0</v>
      </c>
      <c r="Q1762" s="191">
        <v>0</v>
      </c>
      <c r="R1762" s="191">
        <f>Q1762*H1762</f>
        <v>0</v>
      </c>
      <c r="S1762" s="191">
        <v>0</v>
      </c>
      <c r="T1762" s="192">
        <f>S1762*H1762</f>
        <v>0</v>
      </c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R1762" s="193" t="s">
        <v>123</v>
      </c>
      <c r="AT1762" s="193" t="s">
        <v>118</v>
      </c>
      <c r="AU1762" s="193" t="s">
        <v>72</v>
      </c>
      <c r="AY1762" s="14" t="s">
        <v>124</v>
      </c>
      <c r="BE1762" s="194">
        <f>IF(N1762="základní",J1762,0)</f>
        <v>0</v>
      </c>
      <c r="BF1762" s="194">
        <f>IF(N1762="snížená",J1762,0)</f>
        <v>0</v>
      </c>
      <c r="BG1762" s="194">
        <f>IF(N1762="zákl. přenesená",J1762,0)</f>
        <v>0</v>
      </c>
      <c r="BH1762" s="194">
        <f>IF(N1762="sníž. přenesená",J1762,0)</f>
        <v>0</v>
      </c>
      <c r="BI1762" s="194">
        <f>IF(N1762="nulová",J1762,0)</f>
        <v>0</v>
      </c>
      <c r="BJ1762" s="14" t="s">
        <v>79</v>
      </c>
      <c r="BK1762" s="194">
        <f>ROUND(I1762*H1762,2)</f>
        <v>0</v>
      </c>
      <c r="BL1762" s="14" t="s">
        <v>123</v>
      </c>
      <c r="BM1762" s="193" t="s">
        <v>3073</v>
      </c>
    </row>
    <row r="1763" s="2" customFormat="1">
      <c r="A1763" s="35"/>
      <c r="B1763" s="36"/>
      <c r="C1763" s="37"/>
      <c r="D1763" s="195" t="s">
        <v>125</v>
      </c>
      <c r="E1763" s="37"/>
      <c r="F1763" s="196" t="s">
        <v>3072</v>
      </c>
      <c r="G1763" s="37"/>
      <c r="H1763" s="37"/>
      <c r="I1763" s="197"/>
      <c r="J1763" s="37"/>
      <c r="K1763" s="37"/>
      <c r="L1763" s="41"/>
      <c r="M1763" s="198"/>
      <c r="N1763" s="199"/>
      <c r="O1763" s="81"/>
      <c r="P1763" s="81"/>
      <c r="Q1763" s="81"/>
      <c r="R1763" s="81"/>
      <c r="S1763" s="81"/>
      <c r="T1763" s="82"/>
      <c r="U1763" s="35"/>
      <c r="V1763" s="35"/>
      <c r="W1763" s="35"/>
      <c r="X1763" s="35"/>
      <c r="Y1763" s="35"/>
      <c r="Z1763" s="35"/>
      <c r="AA1763" s="35"/>
      <c r="AB1763" s="35"/>
      <c r="AC1763" s="35"/>
      <c r="AD1763" s="35"/>
      <c r="AE1763" s="35"/>
      <c r="AT1763" s="14" t="s">
        <v>125</v>
      </c>
      <c r="AU1763" s="14" t="s">
        <v>72</v>
      </c>
    </row>
    <row r="1764" s="2" customFormat="1" ht="24.15" customHeight="1">
      <c r="A1764" s="35"/>
      <c r="B1764" s="36"/>
      <c r="C1764" s="182" t="s">
        <v>3074</v>
      </c>
      <c r="D1764" s="182" t="s">
        <v>118</v>
      </c>
      <c r="E1764" s="183" t="s">
        <v>3075</v>
      </c>
      <c r="F1764" s="184" t="s">
        <v>3076</v>
      </c>
      <c r="G1764" s="185" t="s">
        <v>128</v>
      </c>
      <c r="H1764" s="186">
        <v>100</v>
      </c>
      <c r="I1764" s="187"/>
      <c r="J1764" s="188">
        <f>ROUND(I1764*H1764,2)</f>
        <v>0</v>
      </c>
      <c r="K1764" s="184" t="s">
        <v>122</v>
      </c>
      <c r="L1764" s="41"/>
      <c r="M1764" s="189" t="s">
        <v>19</v>
      </c>
      <c r="N1764" s="190" t="s">
        <v>43</v>
      </c>
      <c r="O1764" s="81"/>
      <c r="P1764" s="191">
        <f>O1764*H1764</f>
        <v>0</v>
      </c>
      <c r="Q1764" s="191">
        <v>0</v>
      </c>
      <c r="R1764" s="191">
        <f>Q1764*H1764</f>
        <v>0</v>
      </c>
      <c r="S1764" s="191">
        <v>0</v>
      </c>
      <c r="T1764" s="192">
        <f>S1764*H1764</f>
        <v>0</v>
      </c>
      <c r="U1764" s="35"/>
      <c r="V1764" s="35"/>
      <c r="W1764" s="35"/>
      <c r="X1764" s="35"/>
      <c r="Y1764" s="35"/>
      <c r="Z1764" s="35"/>
      <c r="AA1764" s="35"/>
      <c r="AB1764" s="35"/>
      <c r="AC1764" s="35"/>
      <c r="AD1764" s="35"/>
      <c r="AE1764" s="35"/>
      <c r="AR1764" s="193" t="s">
        <v>123</v>
      </c>
      <c r="AT1764" s="193" t="s">
        <v>118</v>
      </c>
      <c r="AU1764" s="193" t="s">
        <v>72</v>
      </c>
      <c r="AY1764" s="14" t="s">
        <v>124</v>
      </c>
      <c r="BE1764" s="194">
        <f>IF(N1764="základní",J1764,0)</f>
        <v>0</v>
      </c>
      <c r="BF1764" s="194">
        <f>IF(N1764="snížená",J1764,0)</f>
        <v>0</v>
      </c>
      <c r="BG1764" s="194">
        <f>IF(N1764="zákl. přenesená",J1764,0)</f>
        <v>0</v>
      </c>
      <c r="BH1764" s="194">
        <f>IF(N1764="sníž. přenesená",J1764,0)</f>
        <v>0</v>
      </c>
      <c r="BI1764" s="194">
        <f>IF(N1764="nulová",J1764,0)</f>
        <v>0</v>
      </c>
      <c r="BJ1764" s="14" t="s">
        <v>79</v>
      </c>
      <c r="BK1764" s="194">
        <f>ROUND(I1764*H1764,2)</f>
        <v>0</v>
      </c>
      <c r="BL1764" s="14" t="s">
        <v>123</v>
      </c>
      <c r="BM1764" s="193" t="s">
        <v>3077</v>
      </c>
    </row>
    <row r="1765" s="2" customFormat="1">
      <c r="A1765" s="35"/>
      <c r="B1765" s="36"/>
      <c r="C1765" s="37"/>
      <c r="D1765" s="195" t="s">
        <v>125</v>
      </c>
      <c r="E1765" s="37"/>
      <c r="F1765" s="196" t="s">
        <v>3076</v>
      </c>
      <c r="G1765" s="37"/>
      <c r="H1765" s="37"/>
      <c r="I1765" s="197"/>
      <c r="J1765" s="37"/>
      <c r="K1765" s="37"/>
      <c r="L1765" s="41"/>
      <c r="M1765" s="198"/>
      <c r="N1765" s="199"/>
      <c r="O1765" s="81"/>
      <c r="P1765" s="81"/>
      <c r="Q1765" s="81"/>
      <c r="R1765" s="81"/>
      <c r="S1765" s="81"/>
      <c r="T1765" s="82"/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T1765" s="14" t="s">
        <v>125</v>
      </c>
      <c r="AU1765" s="14" t="s">
        <v>72</v>
      </c>
    </row>
    <row r="1766" s="2" customFormat="1" ht="24.15" customHeight="1">
      <c r="A1766" s="35"/>
      <c r="B1766" s="36"/>
      <c r="C1766" s="182" t="s">
        <v>1606</v>
      </c>
      <c r="D1766" s="182" t="s">
        <v>118</v>
      </c>
      <c r="E1766" s="183" t="s">
        <v>3078</v>
      </c>
      <c r="F1766" s="184" t="s">
        <v>3079</v>
      </c>
      <c r="G1766" s="185" t="s">
        <v>128</v>
      </c>
      <c r="H1766" s="186">
        <v>100</v>
      </c>
      <c r="I1766" s="187"/>
      <c r="J1766" s="188">
        <f>ROUND(I1766*H1766,2)</f>
        <v>0</v>
      </c>
      <c r="K1766" s="184" t="s">
        <v>122</v>
      </c>
      <c r="L1766" s="41"/>
      <c r="M1766" s="189" t="s">
        <v>19</v>
      </c>
      <c r="N1766" s="190" t="s">
        <v>43</v>
      </c>
      <c r="O1766" s="81"/>
      <c r="P1766" s="191">
        <f>O1766*H1766</f>
        <v>0</v>
      </c>
      <c r="Q1766" s="191">
        <v>0</v>
      </c>
      <c r="R1766" s="191">
        <f>Q1766*H1766</f>
        <v>0</v>
      </c>
      <c r="S1766" s="191">
        <v>0</v>
      </c>
      <c r="T1766" s="192">
        <f>S1766*H1766</f>
        <v>0</v>
      </c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R1766" s="193" t="s">
        <v>123</v>
      </c>
      <c r="AT1766" s="193" t="s">
        <v>118</v>
      </c>
      <c r="AU1766" s="193" t="s">
        <v>72</v>
      </c>
      <c r="AY1766" s="14" t="s">
        <v>124</v>
      </c>
      <c r="BE1766" s="194">
        <f>IF(N1766="základní",J1766,0)</f>
        <v>0</v>
      </c>
      <c r="BF1766" s="194">
        <f>IF(N1766="snížená",J1766,0)</f>
        <v>0</v>
      </c>
      <c r="BG1766" s="194">
        <f>IF(N1766="zákl. přenesená",J1766,0)</f>
        <v>0</v>
      </c>
      <c r="BH1766" s="194">
        <f>IF(N1766="sníž. přenesená",J1766,0)</f>
        <v>0</v>
      </c>
      <c r="BI1766" s="194">
        <f>IF(N1766="nulová",J1766,0)</f>
        <v>0</v>
      </c>
      <c r="BJ1766" s="14" t="s">
        <v>79</v>
      </c>
      <c r="BK1766" s="194">
        <f>ROUND(I1766*H1766,2)</f>
        <v>0</v>
      </c>
      <c r="BL1766" s="14" t="s">
        <v>123</v>
      </c>
      <c r="BM1766" s="193" t="s">
        <v>3080</v>
      </c>
    </row>
    <row r="1767" s="2" customFormat="1">
      <c r="A1767" s="35"/>
      <c r="B1767" s="36"/>
      <c r="C1767" s="37"/>
      <c r="D1767" s="195" t="s">
        <v>125</v>
      </c>
      <c r="E1767" s="37"/>
      <c r="F1767" s="196" t="s">
        <v>3079</v>
      </c>
      <c r="G1767" s="37"/>
      <c r="H1767" s="37"/>
      <c r="I1767" s="197"/>
      <c r="J1767" s="37"/>
      <c r="K1767" s="37"/>
      <c r="L1767" s="41"/>
      <c r="M1767" s="198"/>
      <c r="N1767" s="199"/>
      <c r="O1767" s="81"/>
      <c r="P1767" s="81"/>
      <c r="Q1767" s="81"/>
      <c r="R1767" s="81"/>
      <c r="S1767" s="81"/>
      <c r="T1767" s="82"/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T1767" s="14" t="s">
        <v>125</v>
      </c>
      <c r="AU1767" s="14" t="s">
        <v>72</v>
      </c>
    </row>
    <row r="1768" s="2" customFormat="1" ht="24.15" customHeight="1">
      <c r="A1768" s="35"/>
      <c r="B1768" s="36"/>
      <c r="C1768" s="182" t="s">
        <v>3081</v>
      </c>
      <c r="D1768" s="182" t="s">
        <v>118</v>
      </c>
      <c r="E1768" s="183" t="s">
        <v>3082</v>
      </c>
      <c r="F1768" s="184" t="s">
        <v>3083</v>
      </c>
      <c r="G1768" s="185" t="s">
        <v>128</v>
      </c>
      <c r="H1768" s="186">
        <v>100</v>
      </c>
      <c r="I1768" s="187"/>
      <c r="J1768" s="188">
        <f>ROUND(I1768*H1768,2)</f>
        <v>0</v>
      </c>
      <c r="K1768" s="184" t="s">
        <v>122</v>
      </c>
      <c r="L1768" s="41"/>
      <c r="M1768" s="189" t="s">
        <v>19</v>
      </c>
      <c r="N1768" s="190" t="s">
        <v>43</v>
      </c>
      <c r="O1768" s="81"/>
      <c r="P1768" s="191">
        <f>O1768*H1768</f>
        <v>0</v>
      </c>
      <c r="Q1768" s="191">
        <v>0</v>
      </c>
      <c r="R1768" s="191">
        <f>Q1768*H1768</f>
        <v>0</v>
      </c>
      <c r="S1768" s="191">
        <v>0</v>
      </c>
      <c r="T1768" s="192">
        <f>S1768*H1768</f>
        <v>0</v>
      </c>
      <c r="U1768" s="35"/>
      <c r="V1768" s="35"/>
      <c r="W1768" s="35"/>
      <c r="X1768" s="35"/>
      <c r="Y1768" s="35"/>
      <c r="Z1768" s="35"/>
      <c r="AA1768" s="35"/>
      <c r="AB1768" s="35"/>
      <c r="AC1768" s="35"/>
      <c r="AD1768" s="35"/>
      <c r="AE1768" s="35"/>
      <c r="AR1768" s="193" t="s">
        <v>123</v>
      </c>
      <c r="AT1768" s="193" t="s">
        <v>118</v>
      </c>
      <c r="AU1768" s="193" t="s">
        <v>72</v>
      </c>
      <c r="AY1768" s="14" t="s">
        <v>124</v>
      </c>
      <c r="BE1768" s="194">
        <f>IF(N1768="základní",J1768,0)</f>
        <v>0</v>
      </c>
      <c r="BF1768" s="194">
        <f>IF(N1768="snížená",J1768,0)</f>
        <v>0</v>
      </c>
      <c r="BG1768" s="194">
        <f>IF(N1768="zákl. přenesená",J1768,0)</f>
        <v>0</v>
      </c>
      <c r="BH1768" s="194">
        <f>IF(N1768="sníž. přenesená",J1768,0)</f>
        <v>0</v>
      </c>
      <c r="BI1768" s="194">
        <f>IF(N1768="nulová",J1768,0)</f>
        <v>0</v>
      </c>
      <c r="BJ1768" s="14" t="s">
        <v>79</v>
      </c>
      <c r="BK1768" s="194">
        <f>ROUND(I1768*H1768,2)</f>
        <v>0</v>
      </c>
      <c r="BL1768" s="14" t="s">
        <v>123</v>
      </c>
      <c r="BM1768" s="193" t="s">
        <v>3084</v>
      </c>
    </row>
    <row r="1769" s="2" customFormat="1">
      <c r="A1769" s="35"/>
      <c r="B1769" s="36"/>
      <c r="C1769" s="37"/>
      <c r="D1769" s="195" t="s">
        <v>125</v>
      </c>
      <c r="E1769" s="37"/>
      <c r="F1769" s="196" t="s">
        <v>3083</v>
      </c>
      <c r="G1769" s="37"/>
      <c r="H1769" s="37"/>
      <c r="I1769" s="197"/>
      <c r="J1769" s="37"/>
      <c r="K1769" s="37"/>
      <c r="L1769" s="41"/>
      <c r="M1769" s="198"/>
      <c r="N1769" s="199"/>
      <c r="O1769" s="81"/>
      <c r="P1769" s="81"/>
      <c r="Q1769" s="81"/>
      <c r="R1769" s="81"/>
      <c r="S1769" s="81"/>
      <c r="T1769" s="82"/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T1769" s="14" t="s">
        <v>125</v>
      </c>
      <c r="AU1769" s="14" t="s">
        <v>72</v>
      </c>
    </row>
    <row r="1770" s="2" customFormat="1" ht="24.15" customHeight="1">
      <c r="A1770" s="35"/>
      <c r="B1770" s="36"/>
      <c r="C1770" s="182" t="s">
        <v>1609</v>
      </c>
      <c r="D1770" s="182" t="s">
        <v>118</v>
      </c>
      <c r="E1770" s="183" t="s">
        <v>3085</v>
      </c>
      <c r="F1770" s="184" t="s">
        <v>3086</v>
      </c>
      <c r="G1770" s="185" t="s">
        <v>128</v>
      </c>
      <c r="H1770" s="186">
        <v>100</v>
      </c>
      <c r="I1770" s="187"/>
      <c r="J1770" s="188">
        <f>ROUND(I1770*H1770,2)</f>
        <v>0</v>
      </c>
      <c r="K1770" s="184" t="s">
        <v>122</v>
      </c>
      <c r="L1770" s="41"/>
      <c r="M1770" s="189" t="s">
        <v>19</v>
      </c>
      <c r="N1770" s="190" t="s">
        <v>43</v>
      </c>
      <c r="O1770" s="81"/>
      <c r="P1770" s="191">
        <f>O1770*H1770</f>
        <v>0</v>
      </c>
      <c r="Q1770" s="191">
        <v>0</v>
      </c>
      <c r="R1770" s="191">
        <f>Q1770*H1770</f>
        <v>0</v>
      </c>
      <c r="S1770" s="191">
        <v>0</v>
      </c>
      <c r="T1770" s="192">
        <f>S1770*H1770</f>
        <v>0</v>
      </c>
      <c r="U1770" s="35"/>
      <c r="V1770" s="35"/>
      <c r="W1770" s="35"/>
      <c r="X1770" s="35"/>
      <c r="Y1770" s="35"/>
      <c r="Z1770" s="35"/>
      <c r="AA1770" s="35"/>
      <c r="AB1770" s="35"/>
      <c r="AC1770" s="35"/>
      <c r="AD1770" s="35"/>
      <c r="AE1770" s="35"/>
      <c r="AR1770" s="193" t="s">
        <v>123</v>
      </c>
      <c r="AT1770" s="193" t="s">
        <v>118</v>
      </c>
      <c r="AU1770" s="193" t="s">
        <v>72</v>
      </c>
      <c r="AY1770" s="14" t="s">
        <v>124</v>
      </c>
      <c r="BE1770" s="194">
        <f>IF(N1770="základní",J1770,0)</f>
        <v>0</v>
      </c>
      <c r="BF1770" s="194">
        <f>IF(N1770="snížená",J1770,0)</f>
        <v>0</v>
      </c>
      <c r="BG1770" s="194">
        <f>IF(N1770="zákl. přenesená",J1770,0)</f>
        <v>0</v>
      </c>
      <c r="BH1770" s="194">
        <f>IF(N1770="sníž. přenesená",J1770,0)</f>
        <v>0</v>
      </c>
      <c r="BI1770" s="194">
        <f>IF(N1770="nulová",J1770,0)</f>
        <v>0</v>
      </c>
      <c r="BJ1770" s="14" t="s">
        <v>79</v>
      </c>
      <c r="BK1770" s="194">
        <f>ROUND(I1770*H1770,2)</f>
        <v>0</v>
      </c>
      <c r="BL1770" s="14" t="s">
        <v>123</v>
      </c>
      <c r="BM1770" s="193" t="s">
        <v>3087</v>
      </c>
    </row>
    <row r="1771" s="2" customFormat="1">
      <c r="A1771" s="35"/>
      <c r="B1771" s="36"/>
      <c r="C1771" s="37"/>
      <c r="D1771" s="195" t="s">
        <v>125</v>
      </c>
      <c r="E1771" s="37"/>
      <c r="F1771" s="196" t="s">
        <v>3086</v>
      </c>
      <c r="G1771" s="37"/>
      <c r="H1771" s="37"/>
      <c r="I1771" s="197"/>
      <c r="J1771" s="37"/>
      <c r="K1771" s="37"/>
      <c r="L1771" s="41"/>
      <c r="M1771" s="198"/>
      <c r="N1771" s="199"/>
      <c r="O1771" s="81"/>
      <c r="P1771" s="81"/>
      <c r="Q1771" s="81"/>
      <c r="R1771" s="81"/>
      <c r="S1771" s="81"/>
      <c r="T1771" s="82"/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T1771" s="14" t="s">
        <v>125</v>
      </c>
      <c r="AU1771" s="14" t="s">
        <v>72</v>
      </c>
    </row>
    <row r="1772" s="2" customFormat="1" ht="24.15" customHeight="1">
      <c r="A1772" s="35"/>
      <c r="B1772" s="36"/>
      <c r="C1772" s="182" t="s">
        <v>3088</v>
      </c>
      <c r="D1772" s="182" t="s">
        <v>118</v>
      </c>
      <c r="E1772" s="183" t="s">
        <v>3089</v>
      </c>
      <c r="F1772" s="184" t="s">
        <v>3090</v>
      </c>
      <c r="G1772" s="185" t="s">
        <v>128</v>
      </c>
      <c r="H1772" s="186">
        <v>60</v>
      </c>
      <c r="I1772" s="187"/>
      <c r="J1772" s="188">
        <f>ROUND(I1772*H1772,2)</f>
        <v>0</v>
      </c>
      <c r="K1772" s="184" t="s">
        <v>122</v>
      </c>
      <c r="L1772" s="41"/>
      <c r="M1772" s="189" t="s">
        <v>19</v>
      </c>
      <c r="N1772" s="190" t="s">
        <v>43</v>
      </c>
      <c r="O1772" s="81"/>
      <c r="P1772" s="191">
        <f>O1772*H1772</f>
        <v>0</v>
      </c>
      <c r="Q1772" s="191">
        <v>0</v>
      </c>
      <c r="R1772" s="191">
        <f>Q1772*H1772</f>
        <v>0</v>
      </c>
      <c r="S1772" s="191">
        <v>0</v>
      </c>
      <c r="T1772" s="192">
        <f>S1772*H1772</f>
        <v>0</v>
      </c>
      <c r="U1772" s="35"/>
      <c r="V1772" s="35"/>
      <c r="W1772" s="35"/>
      <c r="X1772" s="35"/>
      <c r="Y1772" s="35"/>
      <c r="Z1772" s="35"/>
      <c r="AA1772" s="35"/>
      <c r="AB1772" s="35"/>
      <c r="AC1772" s="35"/>
      <c r="AD1772" s="35"/>
      <c r="AE1772" s="35"/>
      <c r="AR1772" s="193" t="s">
        <v>123</v>
      </c>
      <c r="AT1772" s="193" t="s">
        <v>118</v>
      </c>
      <c r="AU1772" s="193" t="s">
        <v>72</v>
      </c>
      <c r="AY1772" s="14" t="s">
        <v>124</v>
      </c>
      <c r="BE1772" s="194">
        <f>IF(N1772="základní",J1772,0)</f>
        <v>0</v>
      </c>
      <c r="BF1772" s="194">
        <f>IF(N1772="snížená",J1772,0)</f>
        <v>0</v>
      </c>
      <c r="BG1772" s="194">
        <f>IF(N1772="zákl. přenesená",J1772,0)</f>
        <v>0</v>
      </c>
      <c r="BH1772" s="194">
        <f>IF(N1772="sníž. přenesená",J1772,0)</f>
        <v>0</v>
      </c>
      <c r="BI1772" s="194">
        <f>IF(N1772="nulová",J1772,0)</f>
        <v>0</v>
      </c>
      <c r="BJ1772" s="14" t="s">
        <v>79</v>
      </c>
      <c r="BK1772" s="194">
        <f>ROUND(I1772*H1772,2)</f>
        <v>0</v>
      </c>
      <c r="BL1772" s="14" t="s">
        <v>123</v>
      </c>
      <c r="BM1772" s="193" t="s">
        <v>3091</v>
      </c>
    </row>
    <row r="1773" s="2" customFormat="1">
      <c r="A1773" s="35"/>
      <c r="B1773" s="36"/>
      <c r="C1773" s="37"/>
      <c r="D1773" s="195" t="s">
        <v>125</v>
      </c>
      <c r="E1773" s="37"/>
      <c r="F1773" s="196" t="s">
        <v>3090</v>
      </c>
      <c r="G1773" s="37"/>
      <c r="H1773" s="37"/>
      <c r="I1773" s="197"/>
      <c r="J1773" s="37"/>
      <c r="K1773" s="37"/>
      <c r="L1773" s="41"/>
      <c r="M1773" s="198"/>
      <c r="N1773" s="199"/>
      <c r="O1773" s="81"/>
      <c r="P1773" s="81"/>
      <c r="Q1773" s="81"/>
      <c r="R1773" s="81"/>
      <c r="S1773" s="81"/>
      <c r="T1773" s="82"/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T1773" s="14" t="s">
        <v>125</v>
      </c>
      <c r="AU1773" s="14" t="s">
        <v>72</v>
      </c>
    </row>
    <row r="1774" s="2" customFormat="1" ht="24.15" customHeight="1">
      <c r="A1774" s="35"/>
      <c r="B1774" s="36"/>
      <c r="C1774" s="182" t="s">
        <v>1613</v>
      </c>
      <c r="D1774" s="182" t="s">
        <v>118</v>
      </c>
      <c r="E1774" s="183" t="s">
        <v>3092</v>
      </c>
      <c r="F1774" s="184" t="s">
        <v>3093</v>
      </c>
      <c r="G1774" s="185" t="s">
        <v>128</v>
      </c>
      <c r="H1774" s="186">
        <v>60</v>
      </c>
      <c r="I1774" s="187"/>
      <c r="J1774" s="188">
        <f>ROUND(I1774*H1774,2)</f>
        <v>0</v>
      </c>
      <c r="K1774" s="184" t="s">
        <v>122</v>
      </c>
      <c r="L1774" s="41"/>
      <c r="M1774" s="189" t="s">
        <v>19</v>
      </c>
      <c r="N1774" s="190" t="s">
        <v>43</v>
      </c>
      <c r="O1774" s="81"/>
      <c r="P1774" s="191">
        <f>O1774*H1774</f>
        <v>0</v>
      </c>
      <c r="Q1774" s="191">
        <v>0</v>
      </c>
      <c r="R1774" s="191">
        <f>Q1774*H1774</f>
        <v>0</v>
      </c>
      <c r="S1774" s="191">
        <v>0</v>
      </c>
      <c r="T1774" s="192">
        <f>S1774*H1774</f>
        <v>0</v>
      </c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R1774" s="193" t="s">
        <v>123</v>
      </c>
      <c r="AT1774" s="193" t="s">
        <v>118</v>
      </c>
      <c r="AU1774" s="193" t="s">
        <v>72</v>
      </c>
      <c r="AY1774" s="14" t="s">
        <v>124</v>
      </c>
      <c r="BE1774" s="194">
        <f>IF(N1774="základní",J1774,0)</f>
        <v>0</v>
      </c>
      <c r="BF1774" s="194">
        <f>IF(N1774="snížená",J1774,0)</f>
        <v>0</v>
      </c>
      <c r="BG1774" s="194">
        <f>IF(N1774="zákl. přenesená",J1774,0)</f>
        <v>0</v>
      </c>
      <c r="BH1774" s="194">
        <f>IF(N1774="sníž. přenesená",J1774,0)</f>
        <v>0</v>
      </c>
      <c r="BI1774" s="194">
        <f>IF(N1774="nulová",J1774,0)</f>
        <v>0</v>
      </c>
      <c r="BJ1774" s="14" t="s">
        <v>79</v>
      </c>
      <c r="BK1774" s="194">
        <f>ROUND(I1774*H1774,2)</f>
        <v>0</v>
      </c>
      <c r="BL1774" s="14" t="s">
        <v>123</v>
      </c>
      <c r="BM1774" s="193" t="s">
        <v>3094</v>
      </c>
    </row>
    <row r="1775" s="2" customFormat="1">
      <c r="A1775" s="35"/>
      <c r="B1775" s="36"/>
      <c r="C1775" s="37"/>
      <c r="D1775" s="195" t="s">
        <v>125</v>
      </c>
      <c r="E1775" s="37"/>
      <c r="F1775" s="196" t="s">
        <v>3093</v>
      </c>
      <c r="G1775" s="37"/>
      <c r="H1775" s="37"/>
      <c r="I1775" s="197"/>
      <c r="J1775" s="37"/>
      <c r="K1775" s="37"/>
      <c r="L1775" s="41"/>
      <c r="M1775" s="198"/>
      <c r="N1775" s="199"/>
      <c r="O1775" s="81"/>
      <c r="P1775" s="81"/>
      <c r="Q1775" s="81"/>
      <c r="R1775" s="81"/>
      <c r="S1775" s="81"/>
      <c r="T1775" s="82"/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T1775" s="14" t="s">
        <v>125</v>
      </c>
      <c r="AU1775" s="14" t="s">
        <v>72</v>
      </c>
    </row>
    <row r="1776" s="2" customFormat="1" ht="24.15" customHeight="1">
      <c r="A1776" s="35"/>
      <c r="B1776" s="36"/>
      <c r="C1776" s="182" t="s">
        <v>3095</v>
      </c>
      <c r="D1776" s="182" t="s">
        <v>118</v>
      </c>
      <c r="E1776" s="183" t="s">
        <v>3096</v>
      </c>
      <c r="F1776" s="184" t="s">
        <v>3097</v>
      </c>
      <c r="G1776" s="185" t="s">
        <v>128</v>
      </c>
      <c r="H1776" s="186">
        <v>100</v>
      </c>
      <c r="I1776" s="187"/>
      <c r="J1776" s="188">
        <f>ROUND(I1776*H1776,2)</f>
        <v>0</v>
      </c>
      <c r="K1776" s="184" t="s">
        <v>122</v>
      </c>
      <c r="L1776" s="41"/>
      <c r="M1776" s="189" t="s">
        <v>19</v>
      </c>
      <c r="N1776" s="190" t="s">
        <v>43</v>
      </c>
      <c r="O1776" s="81"/>
      <c r="P1776" s="191">
        <f>O1776*H1776</f>
        <v>0</v>
      </c>
      <c r="Q1776" s="191">
        <v>0</v>
      </c>
      <c r="R1776" s="191">
        <f>Q1776*H1776</f>
        <v>0</v>
      </c>
      <c r="S1776" s="191">
        <v>0</v>
      </c>
      <c r="T1776" s="192">
        <f>S1776*H1776</f>
        <v>0</v>
      </c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R1776" s="193" t="s">
        <v>123</v>
      </c>
      <c r="AT1776" s="193" t="s">
        <v>118</v>
      </c>
      <c r="AU1776" s="193" t="s">
        <v>72</v>
      </c>
      <c r="AY1776" s="14" t="s">
        <v>124</v>
      </c>
      <c r="BE1776" s="194">
        <f>IF(N1776="základní",J1776,0)</f>
        <v>0</v>
      </c>
      <c r="BF1776" s="194">
        <f>IF(N1776="snížená",J1776,0)</f>
        <v>0</v>
      </c>
      <c r="BG1776" s="194">
        <f>IF(N1776="zákl. přenesená",J1776,0)</f>
        <v>0</v>
      </c>
      <c r="BH1776" s="194">
        <f>IF(N1776="sníž. přenesená",J1776,0)</f>
        <v>0</v>
      </c>
      <c r="BI1776" s="194">
        <f>IF(N1776="nulová",J1776,0)</f>
        <v>0</v>
      </c>
      <c r="BJ1776" s="14" t="s">
        <v>79</v>
      </c>
      <c r="BK1776" s="194">
        <f>ROUND(I1776*H1776,2)</f>
        <v>0</v>
      </c>
      <c r="BL1776" s="14" t="s">
        <v>123</v>
      </c>
      <c r="BM1776" s="193" t="s">
        <v>3098</v>
      </c>
    </row>
    <row r="1777" s="2" customFormat="1">
      <c r="A1777" s="35"/>
      <c r="B1777" s="36"/>
      <c r="C1777" s="37"/>
      <c r="D1777" s="195" t="s">
        <v>125</v>
      </c>
      <c r="E1777" s="37"/>
      <c r="F1777" s="196" t="s">
        <v>3097</v>
      </c>
      <c r="G1777" s="37"/>
      <c r="H1777" s="37"/>
      <c r="I1777" s="197"/>
      <c r="J1777" s="37"/>
      <c r="K1777" s="37"/>
      <c r="L1777" s="41"/>
      <c r="M1777" s="198"/>
      <c r="N1777" s="199"/>
      <c r="O1777" s="81"/>
      <c r="P1777" s="81"/>
      <c r="Q1777" s="81"/>
      <c r="R1777" s="81"/>
      <c r="S1777" s="81"/>
      <c r="T1777" s="82"/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T1777" s="14" t="s">
        <v>125</v>
      </c>
      <c r="AU1777" s="14" t="s">
        <v>72</v>
      </c>
    </row>
    <row r="1778" s="2" customFormat="1" ht="24.15" customHeight="1">
      <c r="A1778" s="35"/>
      <c r="B1778" s="36"/>
      <c r="C1778" s="182" t="s">
        <v>1616</v>
      </c>
      <c r="D1778" s="182" t="s">
        <v>118</v>
      </c>
      <c r="E1778" s="183" t="s">
        <v>3099</v>
      </c>
      <c r="F1778" s="184" t="s">
        <v>3100</v>
      </c>
      <c r="G1778" s="185" t="s">
        <v>128</v>
      </c>
      <c r="H1778" s="186">
        <v>100</v>
      </c>
      <c r="I1778" s="187"/>
      <c r="J1778" s="188">
        <f>ROUND(I1778*H1778,2)</f>
        <v>0</v>
      </c>
      <c r="K1778" s="184" t="s">
        <v>122</v>
      </c>
      <c r="L1778" s="41"/>
      <c r="M1778" s="189" t="s">
        <v>19</v>
      </c>
      <c r="N1778" s="190" t="s">
        <v>43</v>
      </c>
      <c r="O1778" s="81"/>
      <c r="P1778" s="191">
        <f>O1778*H1778</f>
        <v>0</v>
      </c>
      <c r="Q1778" s="191">
        <v>0</v>
      </c>
      <c r="R1778" s="191">
        <f>Q1778*H1778</f>
        <v>0</v>
      </c>
      <c r="S1778" s="191">
        <v>0</v>
      </c>
      <c r="T1778" s="192">
        <f>S1778*H1778</f>
        <v>0</v>
      </c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R1778" s="193" t="s">
        <v>123</v>
      </c>
      <c r="AT1778" s="193" t="s">
        <v>118</v>
      </c>
      <c r="AU1778" s="193" t="s">
        <v>72</v>
      </c>
      <c r="AY1778" s="14" t="s">
        <v>124</v>
      </c>
      <c r="BE1778" s="194">
        <f>IF(N1778="základní",J1778,0)</f>
        <v>0</v>
      </c>
      <c r="BF1778" s="194">
        <f>IF(N1778="snížená",J1778,0)</f>
        <v>0</v>
      </c>
      <c r="BG1778" s="194">
        <f>IF(N1778="zákl. přenesená",J1778,0)</f>
        <v>0</v>
      </c>
      <c r="BH1778" s="194">
        <f>IF(N1778="sníž. přenesená",J1778,0)</f>
        <v>0</v>
      </c>
      <c r="BI1778" s="194">
        <f>IF(N1778="nulová",J1778,0)</f>
        <v>0</v>
      </c>
      <c r="BJ1778" s="14" t="s">
        <v>79</v>
      </c>
      <c r="BK1778" s="194">
        <f>ROUND(I1778*H1778,2)</f>
        <v>0</v>
      </c>
      <c r="BL1778" s="14" t="s">
        <v>123</v>
      </c>
      <c r="BM1778" s="193" t="s">
        <v>3101</v>
      </c>
    </row>
    <row r="1779" s="2" customFormat="1">
      <c r="A1779" s="35"/>
      <c r="B1779" s="36"/>
      <c r="C1779" s="37"/>
      <c r="D1779" s="195" t="s">
        <v>125</v>
      </c>
      <c r="E1779" s="37"/>
      <c r="F1779" s="196" t="s">
        <v>3100</v>
      </c>
      <c r="G1779" s="37"/>
      <c r="H1779" s="37"/>
      <c r="I1779" s="197"/>
      <c r="J1779" s="37"/>
      <c r="K1779" s="37"/>
      <c r="L1779" s="41"/>
      <c r="M1779" s="198"/>
      <c r="N1779" s="199"/>
      <c r="O1779" s="81"/>
      <c r="P1779" s="81"/>
      <c r="Q1779" s="81"/>
      <c r="R1779" s="81"/>
      <c r="S1779" s="81"/>
      <c r="T1779" s="82"/>
      <c r="U1779" s="35"/>
      <c r="V1779" s="35"/>
      <c r="W1779" s="35"/>
      <c r="X1779" s="35"/>
      <c r="Y1779" s="35"/>
      <c r="Z1779" s="35"/>
      <c r="AA1779" s="35"/>
      <c r="AB1779" s="35"/>
      <c r="AC1779" s="35"/>
      <c r="AD1779" s="35"/>
      <c r="AE1779" s="35"/>
      <c r="AT1779" s="14" t="s">
        <v>125</v>
      </c>
      <c r="AU1779" s="14" t="s">
        <v>72</v>
      </c>
    </row>
    <row r="1780" s="2" customFormat="1" ht="24.15" customHeight="1">
      <c r="A1780" s="35"/>
      <c r="B1780" s="36"/>
      <c r="C1780" s="182" t="s">
        <v>3102</v>
      </c>
      <c r="D1780" s="182" t="s">
        <v>118</v>
      </c>
      <c r="E1780" s="183" t="s">
        <v>3103</v>
      </c>
      <c r="F1780" s="184" t="s">
        <v>3104</v>
      </c>
      <c r="G1780" s="185" t="s">
        <v>128</v>
      </c>
      <c r="H1780" s="186">
        <v>60</v>
      </c>
      <c r="I1780" s="187"/>
      <c r="J1780" s="188">
        <f>ROUND(I1780*H1780,2)</f>
        <v>0</v>
      </c>
      <c r="K1780" s="184" t="s">
        <v>122</v>
      </c>
      <c r="L1780" s="41"/>
      <c r="M1780" s="189" t="s">
        <v>19</v>
      </c>
      <c r="N1780" s="190" t="s">
        <v>43</v>
      </c>
      <c r="O1780" s="81"/>
      <c r="P1780" s="191">
        <f>O1780*H1780</f>
        <v>0</v>
      </c>
      <c r="Q1780" s="191">
        <v>0</v>
      </c>
      <c r="R1780" s="191">
        <f>Q1780*H1780</f>
        <v>0</v>
      </c>
      <c r="S1780" s="191">
        <v>0</v>
      </c>
      <c r="T1780" s="192">
        <f>S1780*H1780</f>
        <v>0</v>
      </c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R1780" s="193" t="s">
        <v>123</v>
      </c>
      <c r="AT1780" s="193" t="s">
        <v>118</v>
      </c>
      <c r="AU1780" s="193" t="s">
        <v>72</v>
      </c>
      <c r="AY1780" s="14" t="s">
        <v>124</v>
      </c>
      <c r="BE1780" s="194">
        <f>IF(N1780="základní",J1780,0)</f>
        <v>0</v>
      </c>
      <c r="BF1780" s="194">
        <f>IF(N1780="snížená",J1780,0)</f>
        <v>0</v>
      </c>
      <c r="BG1780" s="194">
        <f>IF(N1780="zákl. přenesená",J1780,0)</f>
        <v>0</v>
      </c>
      <c r="BH1780" s="194">
        <f>IF(N1780="sníž. přenesená",J1780,0)</f>
        <v>0</v>
      </c>
      <c r="BI1780" s="194">
        <f>IF(N1780="nulová",J1780,0)</f>
        <v>0</v>
      </c>
      <c r="BJ1780" s="14" t="s">
        <v>79</v>
      </c>
      <c r="BK1780" s="194">
        <f>ROUND(I1780*H1780,2)</f>
        <v>0</v>
      </c>
      <c r="BL1780" s="14" t="s">
        <v>123</v>
      </c>
      <c r="BM1780" s="193" t="s">
        <v>3105</v>
      </c>
    </row>
    <row r="1781" s="2" customFormat="1">
      <c r="A1781" s="35"/>
      <c r="B1781" s="36"/>
      <c r="C1781" s="37"/>
      <c r="D1781" s="195" t="s">
        <v>125</v>
      </c>
      <c r="E1781" s="37"/>
      <c r="F1781" s="196" t="s">
        <v>3104</v>
      </c>
      <c r="G1781" s="37"/>
      <c r="H1781" s="37"/>
      <c r="I1781" s="197"/>
      <c r="J1781" s="37"/>
      <c r="K1781" s="37"/>
      <c r="L1781" s="41"/>
      <c r="M1781" s="198"/>
      <c r="N1781" s="199"/>
      <c r="O1781" s="81"/>
      <c r="P1781" s="81"/>
      <c r="Q1781" s="81"/>
      <c r="R1781" s="81"/>
      <c r="S1781" s="81"/>
      <c r="T1781" s="82"/>
      <c r="U1781" s="35"/>
      <c r="V1781" s="35"/>
      <c r="W1781" s="35"/>
      <c r="X1781" s="35"/>
      <c r="Y1781" s="35"/>
      <c r="Z1781" s="35"/>
      <c r="AA1781" s="35"/>
      <c r="AB1781" s="35"/>
      <c r="AC1781" s="35"/>
      <c r="AD1781" s="35"/>
      <c r="AE1781" s="35"/>
      <c r="AT1781" s="14" t="s">
        <v>125</v>
      </c>
      <c r="AU1781" s="14" t="s">
        <v>72</v>
      </c>
    </row>
    <row r="1782" s="2" customFormat="1" ht="24.15" customHeight="1">
      <c r="A1782" s="35"/>
      <c r="B1782" s="36"/>
      <c r="C1782" s="182" t="s">
        <v>1620</v>
      </c>
      <c r="D1782" s="182" t="s">
        <v>118</v>
      </c>
      <c r="E1782" s="183" t="s">
        <v>3106</v>
      </c>
      <c r="F1782" s="184" t="s">
        <v>3107</v>
      </c>
      <c r="G1782" s="185" t="s">
        <v>128</v>
      </c>
      <c r="H1782" s="186">
        <v>60</v>
      </c>
      <c r="I1782" s="187"/>
      <c r="J1782" s="188">
        <f>ROUND(I1782*H1782,2)</f>
        <v>0</v>
      </c>
      <c r="K1782" s="184" t="s">
        <v>122</v>
      </c>
      <c r="L1782" s="41"/>
      <c r="M1782" s="189" t="s">
        <v>19</v>
      </c>
      <c r="N1782" s="190" t="s">
        <v>43</v>
      </c>
      <c r="O1782" s="81"/>
      <c r="P1782" s="191">
        <f>O1782*H1782</f>
        <v>0</v>
      </c>
      <c r="Q1782" s="191">
        <v>0</v>
      </c>
      <c r="R1782" s="191">
        <f>Q1782*H1782</f>
        <v>0</v>
      </c>
      <c r="S1782" s="191">
        <v>0</v>
      </c>
      <c r="T1782" s="192">
        <f>S1782*H1782</f>
        <v>0</v>
      </c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R1782" s="193" t="s">
        <v>123</v>
      </c>
      <c r="AT1782" s="193" t="s">
        <v>118</v>
      </c>
      <c r="AU1782" s="193" t="s">
        <v>72</v>
      </c>
      <c r="AY1782" s="14" t="s">
        <v>124</v>
      </c>
      <c r="BE1782" s="194">
        <f>IF(N1782="základní",J1782,0)</f>
        <v>0</v>
      </c>
      <c r="BF1782" s="194">
        <f>IF(N1782="snížená",J1782,0)</f>
        <v>0</v>
      </c>
      <c r="BG1782" s="194">
        <f>IF(N1782="zákl. přenesená",J1782,0)</f>
        <v>0</v>
      </c>
      <c r="BH1782" s="194">
        <f>IF(N1782="sníž. přenesená",J1782,0)</f>
        <v>0</v>
      </c>
      <c r="BI1782" s="194">
        <f>IF(N1782="nulová",J1782,0)</f>
        <v>0</v>
      </c>
      <c r="BJ1782" s="14" t="s">
        <v>79</v>
      </c>
      <c r="BK1782" s="194">
        <f>ROUND(I1782*H1782,2)</f>
        <v>0</v>
      </c>
      <c r="BL1782" s="14" t="s">
        <v>123</v>
      </c>
      <c r="BM1782" s="193" t="s">
        <v>3108</v>
      </c>
    </row>
    <row r="1783" s="2" customFormat="1">
      <c r="A1783" s="35"/>
      <c r="B1783" s="36"/>
      <c r="C1783" s="37"/>
      <c r="D1783" s="195" t="s">
        <v>125</v>
      </c>
      <c r="E1783" s="37"/>
      <c r="F1783" s="196" t="s">
        <v>3107</v>
      </c>
      <c r="G1783" s="37"/>
      <c r="H1783" s="37"/>
      <c r="I1783" s="197"/>
      <c r="J1783" s="37"/>
      <c r="K1783" s="37"/>
      <c r="L1783" s="41"/>
      <c r="M1783" s="198"/>
      <c r="N1783" s="199"/>
      <c r="O1783" s="81"/>
      <c r="P1783" s="81"/>
      <c r="Q1783" s="81"/>
      <c r="R1783" s="81"/>
      <c r="S1783" s="81"/>
      <c r="T1783" s="82"/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T1783" s="14" t="s">
        <v>125</v>
      </c>
      <c r="AU1783" s="14" t="s">
        <v>72</v>
      </c>
    </row>
    <row r="1784" s="2" customFormat="1" ht="24.15" customHeight="1">
      <c r="A1784" s="35"/>
      <c r="B1784" s="36"/>
      <c r="C1784" s="182" t="s">
        <v>3109</v>
      </c>
      <c r="D1784" s="182" t="s">
        <v>118</v>
      </c>
      <c r="E1784" s="183" t="s">
        <v>3110</v>
      </c>
      <c r="F1784" s="184" t="s">
        <v>3111</v>
      </c>
      <c r="G1784" s="185" t="s">
        <v>128</v>
      </c>
      <c r="H1784" s="186">
        <v>100</v>
      </c>
      <c r="I1784" s="187"/>
      <c r="J1784" s="188">
        <f>ROUND(I1784*H1784,2)</f>
        <v>0</v>
      </c>
      <c r="K1784" s="184" t="s">
        <v>122</v>
      </c>
      <c r="L1784" s="41"/>
      <c r="M1784" s="189" t="s">
        <v>19</v>
      </c>
      <c r="N1784" s="190" t="s">
        <v>43</v>
      </c>
      <c r="O1784" s="81"/>
      <c r="P1784" s="191">
        <f>O1784*H1784</f>
        <v>0</v>
      </c>
      <c r="Q1784" s="191">
        <v>0</v>
      </c>
      <c r="R1784" s="191">
        <f>Q1784*H1784</f>
        <v>0</v>
      </c>
      <c r="S1784" s="191">
        <v>0</v>
      </c>
      <c r="T1784" s="192">
        <f>S1784*H1784</f>
        <v>0</v>
      </c>
      <c r="U1784" s="35"/>
      <c r="V1784" s="35"/>
      <c r="W1784" s="35"/>
      <c r="X1784" s="35"/>
      <c r="Y1784" s="35"/>
      <c r="Z1784" s="35"/>
      <c r="AA1784" s="35"/>
      <c r="AB1784" s="35"/>
      <c r="AC1784" s="35"/>
      <c r="AD1784" s="35"/>
      <c r="AE1784" s="35"/>
      <c r="AR1784" s="193" t="s">
        <v>123</v>
      </c>
      <c r="AT1784" s="193" t="s">
        <v>118</v>
      </c>
      <c r="AU1784" s="193" t="s">
        <v>72</v>
      </c>
      <c r="AY1784" s="14" t="s">
        <v>124</v>
      </c>
      <c r="BE1784" s="194">
        <f>IF(N1784="základní",J1784,0)</f>
        <v>0</v>
      </c>
      <c r="BF1784" s="194">
        <f>IF(N1784="snížená",J1784,0)</f>
        <v>0</v>
      </c>
      <c r="BG1784" s="194">
        <f>IF(N1784="zákl. přenesená",J1784,0)</f>
        <v>0</v>
      </c>
      <c r="BH1784" s="194">
        <f>IF(N1784="sníž. přenesená",J1784,0)</f>
        <v>0</v>
      </c>
      <c r="BI1784" s="194">
        <f>IF(N1784="nulová",J1784,0)</f>
        <v>0</v>
      </c>
      <c r="BJ1784" s="14" t="s">
        <v>79</v>
      </c>
      <c r="BK1784" s="194">
        <f>ROUND(I1784*H1784,2)</f>
        <v>0</v>
      </c>
      <c r="BL1784" s="14" t="s">
        <v>123</v>
      </c>
      <c r="BM1784" s="193" t="s">
        <v>3112</v>
      </c>
    </row>
    <row r="1785" s="2" customFormat="1">
      <c r="A1785" s="35"/>
      <c r="B1785" s="36"/>
      <c r="C1785" s="37"/>
      <c r="D1785" s="195" t="s">
        <v>125</v>
      </c>
      <c r="E1785" s="37"/>
      <c r="F1785" s="196" t="s">
        <v>3111</v>
      </c>
      <c r="G1785" s="37"/>
      <c r="H1785" s="37"/>
      <c r="I1785" s="197"/>
      <c r="J1785" s="37"/>
      <c r="K1785" s="37"/>
      <c r="L1785" s="41"/>
      <c r="M1785" s="198"/>
      <c r="N1785" s="199"/>
      <c r="O1785" s="81"/>
      <c r="P1785" s="81"/>
      <c r="Q1785" s="81"/>
      <c r="R1785" s="81"/>
      <c r="S1785" s="81"/>
      <c r="T1785" s="82"/>
      <c r="U1785" s="35"/>
      <c r="V1785" s="35"/>
      <c r="W1785" s="35"/>
      <c r="X1785" s="35"/>
      <c r="Y1785" s="35"/>
      <c r="Z1785" s="35"/>
      <c r="AA1785" s="35"/>
      <c r="AB1785" s="35"/>
      <c r="AC1785" s="35"/>
      <c r="AD1785" s="35"/>
      <c r="AE1785" s="35"/>
      <c r="AT1785" s="14" t="s">
        <v>125</v>
      </c>
      <c r="AU1785" s="14" t="s">
        <v>72</v>
      </c>
    </row>
    <row r="1786" s="2" customFormat="1" ht="24.15" customHeight="1">
      <c r="A1786" s="35"/>
      <c r="B1786" s="36"/>
      <c r="C1786" s="182" t="s">
        <v>1623</v>
      </c>
      <c r="D1786" s="182" t="s">
        <v>118</v>
      </c>
      <c r="E1786" s="183" t="s">
        <v>3113</v>
      </c>
      <c r="F1786" s="184" t="s">
        <v>3114</v>
      </c>
      <c r="G1786" s="185" t="s">
        <v>128</v>
      </c>
      <c r="H1786" s="186">
        <v>100</v>
      </c>
      <c r="I1786" s="187"/>
      <c r="J1786" s="188">
        <f>ROUND(I1786*H1786,2)</f>
        <v>0</v>
      </c>
      <c r="K1786" s="184" t="s">
        <v>122</v>
      </c>
      <c r="L1786" s="41"/>
      <c r="M1786" s="189" t="s">
        <v>19</v>
      </c>
      <c r="N1786" s="190" t="s">
        <v>43</v>
      </c>
      <c r="O1786" s="81"/>
      <c r="P1786" s="191">
        <f>O1786*H1786</f>
        <v>0</v>
      </c>
      <c r="Q1786" s="191">
        <v>0</v>
      </c>
      <c r="R1786" s="191">
        <f>Q1786*H1786</f>
        <v>0</v>
      </c>
      <c r="S1786" s="191">
        <v>0</v>
      </c>
      <c r="T1786" s="192">
        <f>S1786*H1786</f>
        <v>0</v>
      </c>
      <c r="U1786" s="35"/>
      <c r="V1786" s="35"/>
      <c r="W1786" s="35"/>
      <c r="X1786" s="35"/>
      <c r="Y1786" s="35"/>
      <c r="Z1786" s="35"/>
      <c r="AA1786" s="35"/>
      <c r="AB1786" s="35"/>
      <c r="AC1786" s="35"/>
      <c r="AD1786" s="35"/>
      <c r="AE1786" s="35"/>
      <c r="AR1786" s="193" t="s">
        <v>123</v>
      </c>
      <c r="AT1786" s="193" t="s">
        <v>118</v>
      </c>
      <c r="AU1786" s="193" t="s">
        <v>72</v>
      </c>
      <c r="AY1786" s="14" t="s">
        <v>124</v>
      </c>
      <c r="BE1786" s="194">
        <f>IF(N1786="základní",J1786,0)</f>
        <v>0</v>
      </c>
      <c r="BF1786" s="194">
        <f>IF(N1786="snížená",J1786,0)</f>
        <v>0</v>
      </c>
      <c r="BG1786" s="194">
        <f>IF(N1786="zákl. přenesená",J1786,0)</f>
        <v>0</v>
      </c>
      <c r="BH1786" s="194">
        <f>IF(N1786="sníž. přenesená",J1786,0)</f>
        <v>0</v>
      </c>
      <c r="BI1786" s="194">
        <f>IF(N1786="nulová",J1786,0)</f>
        <v>0</v>
      </c>
      <c r="BJ1786" s="14" t="s">
        <v>79</v>
      </c>
      <c r="BK1786" s="194">
        <f>ROUND(I1786*H1786,2)</f>
        <v>0</v>
      </c>
      <c r="BL1786" s="14" t="s">
        <v>123</v>
      </c>
      <c r="BM1786" s="193" t="s">
        <v>3115</v>
      </c>
    </row>
    <row r="1787" s="2" customFormat="1">
      <c r="A1787" s="35"/>
      <c r="B1787" s="36"/>
      <c r="C1787" s="37"/>
      <c r="D1787" s="195" t="s">
        <v>125</v>
      </c>
      <c r="E1787" s="37"/>
      <c r="F1787" s="196" t="s">
        <v>3114</v>
      </c>
      <c r="G1787" s="37"/>
      <c r="H1787" s="37"/>
      <c r="I1787" s="197"/>
      <c r="J1787" s="37"/>
      <c r="K1787" s="37"/>
      <c r="L1787" s="41"/>
      <c r="M1787" s="198"/>
      <c r="N1787" s="199"/>
      <c r="O1787" s="81"/>
      <c r="P1787" s="81"/>
      <c r="Q1787" s="81"/>
      <c r="R1787" s="81"/>
      <c r="S1787" s="81"/>
      <c r="T1787" s="82"/>
      <c r="U1787" s="35"/>
      <c r="V1787" s="35"/>
      <c r="W1787" s="35"/>
      <c r="X1787" s="35"/>
      <c r="Y1787" s="35"/>
      <c r="Z1787" s="35"/>
      <c r="AA1787" s="35"/>
      <c r="AB1787" s="35"/>
      <c r="AC1787" s="35"/>
      <c r="AD1787" s="35"/>
      <c r="AE1787" s="35"/>
      <c r="AT1787" s="14" t="s">
        <v>125</v>
      </c>
      <c r="AU1787" s="14" t="s">
        <v>72</v>
      </c>
    </row>
    <row r="1788" s="2" customFormat="1" ht="24.15" customHeight="1">
      <c r="A1788" s="35"/>
      <c r="B1788" s="36"/>
      <c r="C1788" s="182" t="s">
        <v>3116</v>
      </c>
      <c r="D1788" s="182" t="s">
        <v>118</v>
      </c>
      <c r="E1788" s="183" t="s">
        <v>3117</v>
      </c>
      <c r="F1788" s="184" t="s">
        <v>3118</v>
      </c>
      <c r="G1788" s="185" t="s">
        <v>128</v>
      </c>
      <c r="H1788" s="186">
        <v>60</v>
      </c>
      <c r="I1788" s="187"/>
      <c r="J1788" s="188">
        <f>ROUND(I1788*H1788,2)</f>
        <v>0</v>
      </c>
      <c r="K1788" s="184" t="s">
        <v>122</v>
      </c>
      <c r="L1788" s="41"/>
      <c r="M1788" s="189" t="s">
        <v>19</v>
      </c>
      <c r="N1788" s="190" t="s">
        <v>43</v>
      </c>
      <c r="O1788" s="81"/>
      <c r="P1788" s="191">
        <f>O1788*H1788</f>
        <v>0</v>
      </c>
      <c r="Q1788" s="191">
        <v>0</v>
      </c>
      <c r="R1788" s="191">
        <f>Q1788*H1788</f>
        <v>0</v>
      </c>
      <c r="S1788" s="191">
        <v>0</v>
      </c>
      <c r="T1788" s="192">
        <f>S1788*H1788</f>
        <v>0</v>
      </c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R1788" s="193" t="s">
        <v>123</v>
      </c>
      <c r="AT1788" s="193" t="s">
        <v>118</v>
      </c>
      <c r="AU1788" s="193" t="s">
        <v>72</v>
      </c>
      <c r="AY1788" s="14" t="s">
        <v>124</v>
      </c>
      <c r="BE1788" s="194">
        <f>IF(N1788="základní",J1788,0)</f>
        <v>0</v>
      </c>
      <c r="BF1788" s="194">
        <f>IF(N1788="snížená",J1788,0)</f>
        <v>0</v>
      </c>
      <c r="BG1788" s="194">
        <f>IF(N1788="zákl. přenesená",J1788,0)</f>
        <v>0</v>
      </c>
      <c r="BH1788" s="194">
        <f>IF(N1788="sníž. přenesená",J1788,0)</f>
        <v>0</v>
      </c>
      <c r="BI1788" s="194">
        <f>IF(N1788="nulová",J1788,0)</f>
        <v>0</v>
      </c>
      <c r="BJ1788" s="14" t="s">
        <v>79</v>
      </c>
      <c r="BK1788" s="194">
        <f>ROUND(I1788*H1788,2)</f>
        <v>0</v>
      </c>
      <c r="BL1788" s="14" t="s">
        <v>123</v>
      </c>
      <c r="BM1788" s="193" t="s">
        <v>3119</v>
      </c>
    </row>
    <row r="1789" s="2" customFormat="1">
      <c r="A1789" s="35"/>
      <c r="B1789" s="36"/>
      <c r="C1789" s="37"/>
      <c r="D1789" s="195" t="s">
        <v>125</v>
      </c>
      <c r="E1789" s="37"/>
      <c r="F1789" s="196" t="s">
        <v>3118</v>
      </c>
      <c r="G1789" s="37"/>
      <c r="H1789" s="37"/>
      <c r="I1789" s="197"/>
      <c r="J1789" s="37"/>
      <c r="K1789" s="37"/>
      <c r="L1789" s="41"/>
      <c r="M1789" s="198"/>
      <c r="N1789" s="199"/>
      <c r="O1789" s="81"/>
      <c r="P1789" s="81"/>
      <c r="Q1789" s="81"/>
      <c r="R1789" s="81"/>
      <c r="S1789" s="81"/>
      <c r="T1789" s="82"/>
      <c r="U1789" s="35"/>
      <c r="V1789" s="35"/>
      <c r="W1789" s="35"/>
      <c r="X1789" s="35"/>
      <c r="Y1789" s="35"/>
      <c r="Z1789" s="35"/>
      <c r="AA1789" s="35"/>
      <c r="AB1789" s="35"/>
      <c r="AC1789" s="35"/>
      <c r="AD1789" s="35"/>
      <c r="AE1789" s="35"/>
      <c r="AT1789" s="14" t="s">
        <v>125</v>
      </c>
      <c r="AU1789" s="14" t="s">
        <v>72</v>
      </c>
    </row>
    <row r="1790" s="2" customFormat="1" ht="24.15" customHeight="1">
      <c r="A1790" s="35"/>
      <c r="B1790" s="36"/>
      <c r="C1790" s="182" t="s">
        <v>1627</v>
      </c>
      <c r="D1790" s="182" t="s">
        <v>118</v>
      </c>
      <c r="E1790" s="183" t="s">
        <v>3120</v>
      </c>
      <c r="F1790" s="184" t="s">
        <v>3121</v>
      </c>
      <c r="G1790" s="185" t="s">
        <v>128</v>
      </c>
      <c r="H1790" s="186">
        <v>60</v>
      </c>
      <c r="I1790" s="187"/>
      <c r="J1790" s="188">
        <f>ROUND(I1790*H1790,2)</f>
        <v>0</v>
      </c>
      <c r="K1790" s="184" t="s">
        <v>122</v>
      </c>
      <c r="L1790" s="41"/>
      <c r="M1790" s="189" t="s">
        <v>19</v>
      </c>
      <c r="N1790" s="190" t="s">
        <v>43</v>
      </c>
      <c r="O1790" s="81"/>
      <c r="P1790" s="191">
        <f>O1790*H1790</f>
        <v>0</v>
      </c>
      <c r="Q1790" s="191">
        <v>0</v>
      </c>
      <c r="R1790" s="191">
        <f>Q1790*H1790</f>
        <v>0</v>
      </c>
      <c r="S1790" s="191">
        <v>0</v>
      </c>
      <c r="T1790" s="192">
        <f>S1790*H1790</f>
        <v>0</v>
      </c>
      <c r="U1790" s="35"/>
      <c r="V1790" s="35"/>
      <c r="W1790" s="35"/>
      <c r="X1790" s="35"/>
      <c r="Y1790" s="35"/>
      <c r="Z1790" s="35"/>
      <c r="AA1790" s="35"/>
      <c r="AB1790" s="35"/>
      <c r="AC1790" s="35"/>
      <c r="AD1790" s="35"/>
      <c r="AE1790" s="35"/>
      <c r="AR1790" s="193" t="s">
        <v>123</v>
      </c>
      <c r="AT1790" s="193" t="s">
        <v>118</v>
      </c>
      <c r="AU1790" s="193" t="s">
        <v>72</v>
      </c>
      <c r="AY1790" s="14" t="s">
        <v>124</v>
      </c>
      <c r="BE1790" s="194">
        <f>IF(N1790="základní",J1790,0)</f>
        <v>0</v>
      </c>
      <c r="BF1790" s="194">
        <f>IF(N1790="snížená",J1790,0)</f>
        <v>0</v>
      </c>
      <c r="BG1790" s="194">
        <f>IF(N1790="zákl. přenesená",J1790,0)</f>
        <v>0</v>
      </c>
      <c r="BH1790" s="194">
        <f>IF(N1790="sníž. přenesená",J1790,0)</f>
        <v>0</v>
      </c>
      <c r="BI1790" s="194">
        <f>IF(N1790="nulová",J1790,0)</f>
        <v>0</v>
      </c>
      <c r="BJ1790" s="14" t="s">
        <v>79</v>
      </c>
      <c r="BK1790" s="194">
        <f>ROUND(I1790*H1790,2)</f>
        <v>0</v>
      </c>
      <c r="BL1790" s="14" t="s">
        <v>123</v>
      </c>
      <c r="BM1790" s="193" t="s">
        <v>3122</v>
      </c>
    </row>
    <row r="1791" s="2" customFormat="1">
      <c r="A1791" s="35"/>
      <c r="B1791" s="36"/>
      <c r="C1791" s="37"/>
      <c r="D1791" s="195" t="s">
        <v>125</v>
      </c>
      <c r="E1791" s="37"/>
      <c r="F1791" s="196" t="s">
        <v>3121</v>
      </c>
      <c r="G1791" s="37"/>
      <c r="H1791" s="37"/>
      <c r="I1791" s="197"/>
      <c r="J1791" s="37"/>
      <c r="K1791" s="37"/>
      <c r="L1791" s="41"/>
      <c r="M1791" s="198"/>
      <c r="N1791" s="199"/>
      <c r="O1791" s="81"/>
      <c r="P1791" s="81"/>
      <c r="Q1791" s="81"/>
      <c r="R1791" s="81"/>
      <c r="S1791" s="81"/>
      <c r="T1791" s="82"/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T1791" s="14" t="s">
        <v>125</v>
      </c>
      <c r="AU1791" s="14" t="s">
        <v>72</v>
      </c>
    </row>
    <row r="1792" s="2" customFormat="1" ht="37.8" customHeight="1">
      <c r="A1792" s="35"/>
      <c r="B1792" s="36"/>
      <c r="C1792" s="182" t="s">
        <v>3123</v>
      </c>
      <c r="D1792" s="182" t="s">
        <v>118</v>
      </c>
      <c r="E1792" s="183" t="s">
        <v>3124</v>
      </c>
      <c r="F1792" s="184" t="s">
        <v>3125</v>
      </c>
      <c r="G1792" s="185" t="s">
        <v>128</v>
      </c>
      <c r="H1792" s="186">
        <v>60</v>
      </c>
      <c r="I1792" s="187"/>
      <c r="J1792" s="188">
        <f>ROUND(I1792*H1792,2)</f>
        <v>0</v>
      </c>
      <c r="K1792" s="184" t="s">
        <v>122</v>
      </c>
      <c r="L1792" s="41"/>
      <c r="M1792" s="189" t="s">
        <v>19</v>
      </c>
      <c r="N1792" s="190" t="s">
        <v>43</v>
      </c>
      <c r="O1792" s="81"/>
      <c r="P1792" s="191">
        <f>O1792*H1792</f>
        <v>0</v>
      </c>
      <c r="Q1792" s="191">
        <v>0</v>
      </c>
      <c r="R1792" s="191">
        <f>Q1792*H1792</f>
        <v>0</v>
      </c>
      <c r="S1792" s="191">
        <v>0</v>
      </c>
      <c r="T1792" s="192">
        <f>S1792*H1792</f>
        <v>0</v>
      </c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R1792" s="193" t="s">
        <v>123</v>
      </c>
      <c r="AT1792" s="193" t="s">
        <v>118</v>
      </c>
      <c r="AU1792" s="193" t="s">
        <v>72</v>
      </c>
      <c r="AY1792" s="14" t="s">
        <v>124</v>
      </c>
      <c r="BE1792" s="194">
        <f>IF(N1792="základní",J1792,0)</f>
        <v>0</v>
      </c>
      <c r="BF1792" s="194">
        <f>IF(N1792="snížená",J1792,0)</f>
        <v>0</v>
      </c>
      <c r="BG1792" s="194">
        <f>IF(N1792="zákl. přenesená",J1792,0)</f>
        <v>0</v>
      </c>
      <c r="BH1792" s="194">
        <f>IF(N1792="sníž. přenesená",J1792,0)</f>
        <v>0</v>
      </c>
      <c r="BI1792" s="194">
        <f>IF(N1792="nulová",J1792,0)</f>
        <v>0</v>
      </c>
      <c r="BJ1792" s="14" t="s">
        <v>79</v>
      </c>
      <c r="BK1792" s="194">
        <f>ROUND(I1792*H1792,2)</f>
        <v>0</v>
      </c>
      <c r="BL1792" s="14" t="s">
        <v>123</v>
      </c>
      <c r="BM1792" s="193" t="s">
        <v>3126</v>
      </c>
    </row>
    <row r="1793" s="2" customFormat="1">
      <c r="A1793" s="35"/>
      <c r="B1793" s="36"/>
      <c r="C1793" s="37"/>
      <c r="D1793" s="195" t="s">
        <v>125</v>
      </c>
      <c r="E1793" s="37"/>
      <c r="F1793" s="196" t="s">
        <v>3125</v>
      </c>
      <c r="G1793" s="37"/>
      <c r="H1793" s="37"/>
      <c r="I1793" s="197"/>
      <c r="J1793" s="37"/>
      <c r="K1793" s="37"/>
      <c r="L1793" s="41"/>
      <c r="M1793" s="198"/>
      <c r="N1793" s="199"/>
      <c r="O1793" s="81"/>
      <c r="P1793" s="81"/>
      <c r="Q1793" s="81"/>
      <c r="R1793" s="81"/>
      <c r="S1793" s="81"/>
      <c r="T1793" s="82"/>
      <c r="U1793" s="35"/>
      <c r="V1793" s="35"/>
      <c r="W1793" s="35"/>
      <c r="X1793" s="35"/>
      <c r="Y1793" s="35"/>
      <c r="Z1793" s="35"/>
      <c r="AA1793" s="35"/>
      <c r="AB1793" s="35"/>
      <c r="AC1793" s="35"/>
      <c r="AD1793" s="35"/>
      <c r="AE1793" s="35"/>
      <c r="AT1793" s="14" t="s">
        <v>125</v>
      </c>
      <c r="AU1793" s="14" t="s">
        <v>72</v>
      </c>
    </row>
    <row r="1794" s="2" customFormat="1" ht="37.8" customHeight="1">
      <c r="A1794" s="35"/>
      <c r="B1794" s="36"/>
      <c r="C1794" s="182" t="s">
        <v>1630</v>
      </c>
      <c r="D1794" s="182" t="s">
        <v>118</v>
      </c>
      <c r="E1794" s="183" t="s">
        <v>3127</v>
      </c>
      <c r="F1794" s="184" t="s">
        <v>3128</v>
      </c>
      <c r="G1794" s="185" t="s">
        <v>128</v>
      </c>
      <c r="H1794" s="186">
        <v>60</v>
      </c>
      <c r="I1794" s="187"/>
      <c r="J1794" s="188">
        <f>ROUND(I1794*H1794,2)</f>
        <v>0</v>
      </c>
      <c r="K1794" s="184" t="s">
        <v>122</v>
      </c>
      <c r="L1794" s="41"/>
      <c r="M1794" s="189" t="s">
        <v>19</v>
      </c>
      <c r="N1794" s="190" t="s">
        <v>43</v>
      </c>
      <c r="O1794" s="81"/>
      <c r="P1794" s="191">
        <f>O1794*H1794</f>
        <v>0</v>
      </c>
      <c r="Q1794" s="191">
        <v>0</v>
      </c>
      <c r="R1794" s="191">
        <f>Q1794*H1794</f>
        <v>0</v>
      </c>
      <c r="S1794" s="191">
        <v>0</v>
      </c>
      <c r="T1794" s="192">
        <f>S1794*H1794</f>
        <v>0</v>
      </c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R1794" s="193" t="s">
        <v>123</v>
      </c>
      <c r="AT1794" s="193" t="s">
        <v>118</v>
      </c>
      <c r="AU1794" s="193" t="s">
        <v>72</v>
      </c>
      <c r="AY1794" s="14" t="s">
        <v>124</v>
      </c>
      <c r="BE1794" s="194">
        <f>IF(N1794="základní",J1794,0)</f>
        <v>0</v>
      </c>
      <c r="BF1794" s="194">
        <f>IF(N1794="snížená",J1794,0)</f>
        <v>0</v>
      </c>
      <c r="BG1794" s="194">
        <f>IF(N1794="zákl. přenesená",J1794,0)</f>
        <v>0</v>
      </c>
      <c r="BH1794" s="194">
        <f>IF(N1794="sníž. přenesená",J1794,0)</f>
        <v>0</v>
      </c>
      <c r="BI1794" s="194">
        <f>IF(N1794="nulová",J1794,0)</f>
        <v>0</v>
      </c>
      <c r="BJ1794" s="14" t="s">
        <v>79</v>
      </c>
      <c r="BK1794" s="194">
        <f>ROUND(I1794*H1794,2)</f>
        <v>0</v>
      </c>
      <c r="BL1794" s="14" t="s">
        <v>123</v>
      </c>
      <c r="BM1794" s="193" t="s">
        <v>3129</v>
      </c>
    </row>
    <row r="1795" s="2" customFormat="1">
      <c r="A1795" s="35"/>
      <c r="B1795" s="36"/>
      <c r="C1795" s="37"/>
      <c r="D1795" s="195" t="s">
        <v>125</v>
      </c>
      <c r="E1795" s="37"/>
      <c r="F1795" s="196" t="s">
        <v>3128</v>
      </c>
      <c r="G1795" s="37"/>
      <c r="H1795" s="37"/>
      <c r="I1795" s="197"/>
      <c r="J1795" s="37"/>
      <c r="K1795" s="37"/>
      <c r="L1795" s="41"/>
      <c r="M1795" s="198"/>
      <c r="N1795" s="199"/>
      <c r="O1795" s="81"/>
      <c r="P1795" s="81"/>
      <c r="Q1795" s="81"/>
      <c r="R1795" s="81"/>
      <c r="S1795" s="81"/>
      <c r="T1795" s="82"/>
      <c r="U1795" s="35"/>
      <c r="V1795" s="35"/>
      <c r="W1795" s="35"/>
      <c r="X1795" s="35"/>
      <c r="Y1795" s="35"/>
      <c r="Z1795" s="35"/>
      <c r="AA1795" s="35"/>
      <c r="AB1795" s="35"/>
      <c r="AC1795" s="35"/>
      <c r="AD1795" s="35"/>
      <c r="AE1795" s="35"/>
      <c r="AT1795" s="14" t="s">
        <v>125</v>
      </c>
      <c r="AU1795" s="14" t="s">
        <v>72</v>
      </c>
    </row>
    <row r="1796" s="2" customFormat="1" ht="37.8" customHeight="1">
      <c r="A1796" s="35"/>
      <c r="B1796" s="36"/>
      <c r="C1796" s="182" t="s">
        <v>3130</v>
      </c>
      <c r="D1796" s="182" t="s">
        <v>118</v>
      </c>
      <c r="E1796" s="183" t="s">
        <v>3131</v>
      </c>
      <c r="F1796" s="184" t="s">
        <v>3132</v>
      </c>
      <c r="G1796" s="185" t="s">
        <v>128</v>
      </c>
      <c r="H1796" s="186">
        <v>60</v>
      </c>
      <c r="I1796" s="187"/>
      <c r="J1796" s="188">
        <f>ROUND(I1796*H1796,2)</f>
        <v>0</v>
      </c>
      <c r="K1796" s="184" t="s">
        <v>122</v>
      </c>
      <c r="L1796" s="41"/>
      <c r="M1796" s="189" t="s">
        <v>19</v>
      </c>
      <c r="N1796" s="190" t="s">
        <v>43</v>
      </c>
      <c r="O1796" s="81"/>
      <c r="P1796" s="191">
        <f>O1796*H1796</f>
        <v>0</v>
      </c>
      <c r="Q1796" s="191">
        <v>0</v>
      </c>
      <c r="R1796" s="191">
        <f>Q1796*H1796</f>
        <v>0</v>
      </c>
      <c r="S1796" s="191">
        <v>0</v>
      </c>
      <c r="T1796" s="192">
        <f>S1796*H1796</f>
        <v>0</v>
      </c>
      <c r="U1796" s="35"/>
      <c r="V1796" s="35"/>
      <c r="W1796" s="35"/>
      <c r="X1796" s="35"/>
      <c r="Y1796" s="35"/>
      <c r="Z1796" s="35"/>
      <c r="AA1796" s="35"/>
      <c r="AB1796" s="35"/>
      <c r="AC1796" s="35"/>
      <c r="AD1796" s="35"/>
      <c r="AE1796" s="35"/>
      <c r="AR1796" s="193" t="s">
        <v>123</v>
      </c>
      <c r="AT1796" s="193" t="s">
        <v>118</v>
      </c>
      <c r="AU1796" s="193" t="s">
        <v>72</v>
      </c>
      <c r="AY1796" s="14" t="s">
        <v>124</v>
      </c>
      <c r="BE1796" s="194">
        <f>IF(N1796="základní",J1796,0)</f>
        <v>0</v>
      </c>
      <c r="BF1796" s="194">
        <f>IF(N1796="snížená",J1796,0)</f>
        <v>0</v>
      </c>
      <c r="BG1796" s="194">
        <f>IF(N1796="zákl. přenesená",J1796,0)</f>
        <v>0</v>
      </c>
      <c r="BH1796" s="194">
        <f>IF(N1796="sníž. přenesená",J1796,0)</f>
        <v>0</v>
      </c>
      <c r="BI1796" s="194">
        <f>IF(N1796="nulová",J1796,0)</f>
        <v>0</v>
      </c>
      <c r="BJ1796" s="14" t="s">
        <v>79</v>
      </c>
      <c r="BK1796" s="194">
        <f>ROUND(I1796*H1796,2)</f>
        <v>0</v>
      </c>
      <c r="BL1796" s="14" t="s">
        <v>123</v>
      </c>
      <c r="BM1796" s="193" t="s">
        <v>3133</v>
      </c>
    </row>
    <row r="1797" s="2" customFormat="1">
      <c r="A1797" s="35"/>
      <c r="B1797" s="36"/>
      <c r="C1797" s="37"/>
      <c r="D1797" s="195" t="s">
        <v>125</v>
      </c>
      <c r="E1797" s="37"/>
      <c r="F1797" s="196" t="s">
        <v>3132</v>
      </c>
      <c r="G1797" s="37"/>
      <c r="H1797" s="37"/>
      <c r="I1797" s="197"/>
      <c r="J1797" s="37"/>
      <c r="K1797" s="37"/>
      <c r="L1797" s="41"/>
      <c r="M1797" s="198"/>
      <c r="N1797" s="199"/>
      <c r="O1797" s="81"/>
      <c r="P1797" s="81"/>
      <c r="Q1797" s="81"/>
      <c r="R1797" s="81"/>
      <c r="S1797" s="81"/>
      <c r="T1797" s="82"/>
      <c r="U1797" s="35"/>
      <c r="V1797" s="35"/>
      <c r="W1797" s="35"/>
      <c r="X1797" s="35"/>
      <c r="Y1797" s="35"/>
      <c r="Z1797" s="35"/>
      <c r="AA1797" s="35"/>
      <c r="AB1797" s="35"/>
      <c r="AC1797" s="35"/>
      <c r="AD1797" s="35"/>
      <c r="AE1797" s="35"/>
      <c r="AT1797" s="14" t="s">
        <v>125</v>
      </c>
      <c r="AU1797" s="14" t="s">
        <v>72</v>
      </c>
    </row>
    <row r="1798" s="2" customFormat="1" ht="37.8" customHeight="1">
      <c r="A1798" s="35"/>
      <c r="B1798" s="36"/>
      <c r="C1798" s="182" t="s">
        <v>1634</v>
      </c>
      <c r="D1798" s="182" t="s">
        <v>118</v>
      </c>
      <c r="E1798" s="183" t="s">
        <v>3134</v>
      </c>
      <c r="F1798" s="184" t="s">
        <v>3135</v>
      </c>
      <c r="G1798" s="185" t="s">
        <v>128</v>
      </c>
      <c r="H1798" s="186">
        <v>60</v>
      </c>
      <c r="I1798" s="187"/>
      <c r="J1798" s="188">
        <f>ROUND(I1798*H1798,2)</f>
        <v>0</v>
      </c>
      <c r="K1798" s="184" t="s">
        <v>122</v>
      </c>
      <c r="L1798" s="41"/>
      <c r="M1798" s="189" t="s">
        <v>19</v>
      </c>
      <c r="N1798" s="190" t="s">
        <v>43</v>
      </c>
      <c r="O1798" s="81"/>
      <c r="P1798" s="191">
        <f>O1798*H1798</f>
        <v>0</v>
      </c>
      <c r="Q1798" s="191">
        <v>0</v>
      </c>
      <c r="R1798" s="191">
        <f>Q1798*H1798</f>
        <v>0</v>
      </c>
      <c r="S1798" s="191">
        <v>0</v>
      </c>
      <c r="T1798" s="192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193" t="s">
        <v>123</v>
      </c>
      <c r="AT1798" s="193" t="s">
        <v>118</v>
      </c>
      <c r="AU1798" s="193" t="s">
        <v>72</v>
      </c>
      <c r="AY1798" s="14" t="s">
        <v>124</v>
      </c>
      <c r="BE1798" s="194">
        <f>IF(N1798="základní",J1798,0)</f>
        <v>0</v>
      </c>
      <c r="BF1798" s="194">
        <f>IF(N1798="snížená",J1798,0)</f>
        <v>0</v>
      </c>
      <c r="BG1798" s="194">
        <f>IF(N1798="zákl. přenesená",J1798,0)</f>
        <v>0</v>
      </c>
      <c r="BH1798" s="194">
        <f>IF(N1798="sníž. přenesená",J1798,0)</f>
        <v>0</v>
      </c>
      <c r="BI1798" s="194">
        <f>IF(N1798="nulová",J1798,0)</f>
        <v>0</v>
      </c>
      <c r="BJ1798" s="14" t="s">
        <v>79</v>
      </c>
      <c r="BK1798" s="194">
        <f>ROUND(I1798*H1798,2)</f>
        <v>0</v>
      </c>
      <c r="BL1798" s="14" t="s">
        <v>123</v>
      </c>
      <c r="BM1798" s="193" t="s">
        <v>3136</v>
      </c>
    </row>
    <row r="1799" s="2" customFormat="1">
      <c r="A1799" s="35"/>
      <c r="B1799" s="36"/>
      <c r="C1799" s="37"/>
      <c r="D1799" s="195" t="s">
        <v>125</v>
      </c>
      <c r="E1799" s="37"/>
      <c r="F1799" s="196" t="s">
        <v>3135</v>
      </c>
      <c r="G1799" s="37"/>
      <c r="H1799" s="37"/>
      <c r="I1799" s="197"/>
      <c r="J1799" s="37"/>
      <c r="K1799" s="37"/>
      <c r="L1799" s="41"/>
      <c r="M1799" s="198"/>
      <c r="N1799" s="199"/>
      <c r="O1799" s="81"/>
      <c r="P1799" s="81"/>
      <c r="Q1799" s="81"/>
      <c r="R1799" s="81"/>
      <c r="S1799" s="81"/>
      <c r="T1799" s="82"/>
      <c r="U1799" s="35"/>
      <c r="V1799" s="35"/>
      <c r="W1799" s="35"/>
      <c r="X1799" s="35"/>
      <c r="Y1799" s="35"/>
      <c r="Z1799" s="35"/>
      <c r="AA1799" s="35"/>
      <c r="AB1799" s="35"/>
      <c r="AC1799" s="35"/>
      <c r="AD1799" s="35"/>
      <c r="AE1799" s="35"/>
      <c r="AT1799" s="14" t="s">
        <v>125</v>
      </c>
      <c r="AU1799" s="14" t="s">
        <v>72</v>
      </c>
    </row>
    <row r="1800" s="2" customFormat="1" ht="37.8" customHeight="1">
      <c r="A1800" s="35"/>
      <c r="B1800" s="36"/>
      <c r="C1800" s="182" t="s">
        <v>3137</v>
      </c>
      <c r="D1800" s="182" t="s">
        <v>118</v>
      </c>
      <c r="E1800" s="183" t="s">
        <v>3138</v>
      </c>
      <c r="F1800" s="184" t="s">
        <v>3139</v>
      </c>
      <c r="G1800" s="185" t="s">
        <v>128</v>
      </c>
      <c r="H1800" s="186">
        <v>60</v>
      </c>
      <c r="I1800" s="187"/>
      <c r="J1800" s="188">
        <f>ROUND(I1800*H1800,2)</f>
        <v>0</v>
      </c>
      <c r="K1800" s="184" t="s">
        <v>122</v>
      </c>
      <c r="L1800" s="41"/>
      <c r="M1800" s="189" t="s">
        <v>19</v>
      </c>
      <c r="N1800" s="190" t="s">
        <v>43</v>
      </c>
      <c r="O1800" s="81"/>
      <c r="P1800" s="191">
        <f>O1800*H1800</f>
        <v>0</v>
      </c>
      <c r="Q1800" s="191">
        <v>0</v>
      </c>
      <c r="R1800" s="191">
        <f>Q1800*H1800</f>
        <v>0</v>
      </c>
      <c r="S1800" s="191">
        <v>0</v>
      </c>
      <c r="T1800" s="192">
        <f>S1800*H1800</f>
        <v>0</v>
      </c>
      <c r="U1800" s="35"/>
      <c r="V1800" s="35"/>
      <c r="W1800" s="35"/>
      <c r="X1800" s="35"/>
      <c r="Y1800" s="35"/>
      <c r="Z1800" s="35"/>
      <c r="AA1800" s="35"/>
      <c r="AB1800" s="35"/>
      <c r="AC1800" s="35"/>
      <c r="AD1800" s="35"/>
      <c r="AE1800" s="35"/>
      <c r="AR1800" s="193" t="s">
        <v>123</v>
      </c>
      <c r="AT1800" s="193" t="s">
        <v>118</v>
      </c>
      <c r="AU1800" s="193" t="s">
        <v>72</v>
      </c>
      <c r="AY1800" s="14" t="s">
        <v>124</v>
      </c>
      <c r="BE1800" s="194">
        <f>IF(N1800="základní",J1800,0)</f>
        <v>0</v>
      </c>
      <c r="BF1800" s="194">
        <f>IF(N1800="snížená",J1800,0)</f>
        <v>0</v>
      </c>
      <c r="BG1800" s="194">
        <f>IF(N1800="zákl. přenesená",J1800,0)</f>
        <v>0</v>
      </c>
      <c r="BH1800" s="194">
        <f>IF(N1800="sníž. přenesená",J1800,0)</f>
        <v>0</v>
      </c>
      <c r="BI1800" s="194">
        <f>IF(N1800="nulová",J1800,0)</f>
        <v>0</v>
      </c>
      <c r="BJ1800" s="14" t="s">
        <v>79</v>
      </c>
      <c r="BK1800" s="194">
        <f>ROUND(I1800*H1800,2)</f>
        <v>0</v>
      </c>
      <c r="BL1800" s="14" t="s">
        <v>123</v>
      </c>
      <c r="BM1800" s="193" t="s">
        <v>3140</v>
      </c>
    </row>
    <row r="1801" s="2" customFormat="1">
      <c r="A1801" s="35"/>
      <c r="B1801" s="36"/>
      <c r="C1801" s="37"/>
      <c r="D1801" s="195" t="s">
        <v>125</v>
      </c>
      <c r="E1801" s="37"/>
      <c r="F1801" s="196" t="s">
        <v>3139</v>
      </c>
      <c r="G1801" s="37"/>
      <c r="H1801" s="37"/>
      <c r="I1801" s="197"/>
      <c r="J1801" s="37"/>
      <c r="K1801" s="37"/>
      <c r="L1801" s="41"/>
      <c r="M1801" s="198"/>
      <c r="N1801" s="199"/>
      <c r="O1801" s="81"/>
      <c r="P1801" s="81"/>
      <c r="Q1801" s="81"/>
      <c r="R1801" s="81"/>
      <c r="S1801" s="81"/>
      <c r="T1801" s="82"/>
      <c r="U1801" s="35"/>
      <c r="V1801" s="35"/>
      <c r="W1801" s="35"/>
      <c r="X1801" s="35"/>
      <c r="Y1801" s="35"/>
      <c r="Z1801" s="35"/>
      <c r="AA1801" s="35"/>
      <c r="AB1801" s="35"/>
      <c r="AC1801" s="35"/>
      <c r="AD1801" s="35"/>
      <c r="AE1801" s="35"/>
      <c r="AT1801" s="14" t="s">
        <v>125</v>
      </c>
      <c r="AU1801" s="14" t="s">
        <v>72</v>
      </c>
    </row>
    <row r="1802" s="2" customFormat="1" ht="37.8" customHeight="1">
      <c r="A1802" s="35"/>
      <c r="B1802" s="36"/>
      <c r="C1802" s="182" t="s">
        <v>1637</v>
      </c>
      <c r="D1802" s="182" t="s">
        <v>118</v>
      </c>
      <c r="E1802" s="183" t="s">
        <v>3141</v>
      </c>
      <c r="F1802" s="184" t="s">
        <v>3142</v>
      </c>
      <c r="G1802" s="185" t="s">
        <v>128</v>
      </c>
      <c r="H1802" s="186">
        <v>60</v>
      </c>
      <c r="I1802" s="187"/>
      <c r="J1802" s="188">
        <f>ROUND(I1802*H1802,2)</f>
        <v>0</v>
      </c>
      <c r="K1802" s="184" t="s">
        <v>122</v>
      </c>
      <c r="L1802" s="41"/>
      <c r="M1802" s="189" t="s">
        <v>19</v>
      </c>
      <c r="N1802" s="190" t="s">
        <v>43</v>
      </c>
      <c r="O1802" s="81"/>
      <c r="P1802" s="191">
        <f>O1802*H1802</f>
        <v>0</v>
      </c>
      <c r="Q1802" s="191">
        <v>0</v>
      </c>
      <c r="R1802" s="191">
        <f>Q1802*H1802</f>
        <v>0</v>
      </c>
      <c r="S1802" s="191">
        <v>0</v>
      </c>
      <c r="T1802" s="192">
        <f>S1802*H1802</f>
        <v>0</v>
      </c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R1802" s="193" t="s">
        <v>123</v>
      </c>
      <c r="AT1802" s="193" t="s">
        <v>118</v>
      </c>
      <c r="AU1802" s="193" t="s">
        <v>72</v>
      </c>
      <c r="AY1802" s="14" t="s">
        <v>124</v>
      </c>
      <c r="BE1802" s="194">
        <f>IF(N1802="základní",J1802,0)</f>
        <v>0</v>
      </c>
      <c r="BF1802" s="194">
        <f>IF(N1802="snížená",J1802,0)</f>
        <v>0</v>
      </c>
      <c r="BG1802" s="194">
        <f>IF(N1802="zákl. přenesená",J1802,0)</f>
        <v>0</v>
      </c>
      <c r="BH1802" s="194">
        <f>IF(N1802="sníž. přenesená",J1802,0)</f>
        <v>0</v>
      </c>
      <c r="BI1802" s="194">
        <f>IF(N1802="nulová",J1802,0)</f>
        <v>0</v>
      </c>
      <c r="BJ1802" s="14" t="s">
        <v>79</v>
      </c>
      <c r="BK1802" s="194">
        <f>ROUND(I1802*H1802,2)</f>
        <v>0</v>
      </c>
      <c r="BL1802" s="14" t="s">
        <v>123</v>
      </c>
      <c r="BM1802" s="193" t="s">
        <v>3143</v>
      </c>
    </row>
    <row r="1803" s="2" customFormat="1">
      <c r="A1803" s="35"/>
      <c r="B1803" s="36"/>
      <c r="C1803" s="37"/>
      <c r="D1803" s="195" t="s">
        <v>125</v>
      </c>
      <c r="E1803" s="37"/>
      <c r="F1803" s="196" t="s">
        <v>3142</v>
      </c>
      <c r="G1803" s="37"/>
      <c r="H1803" s="37"/>
      <c r="I1803" s="197"/>
      <c r="J1803" s="37"/>
      <c r="K1803" s="37"/>
      <c r="L1803" s="41"/>
      <c r="M1803" s="198"/>
      <c r="N1803" s="199"/>
      <c r="O1803" s="81"/>
      <c r="P1803" s="81"/>
      <c r="Q1803" s="81"/>
      <c r="R1803" s="81"/>
      <c r="S1803" s="81"/>
      <c r="T1803" s="82"/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T1803" s="14" t="s">
        <v>125</v>
      </c>
      <c r="AU1803" s="14" t="s">
        <v>72</v>
      </c>
    </row>
    <row r="1804" s="2" customFormat="1" ht="33" customHeight="1">
      <c r="A1804" s="35"/>
      <c r="B1804" s="36"/>
      <c r="C1804" s="182" t="s">
        <v>3144</v>
      </c>
      <c r="D1804" s="182" t="s">
        <v>118</v>
      </c>
      <c r="E1804" s="183" t="s">
        <v>3145</v>
      </c>
      <c r="F1804" s="184" t="s">
        <v>3146</v>
      </c>
      <c r="G1804" s="185" t="s">
        <v>128</v>
      </c>
      <c r="H1804" s="186">
        <v>60</v>
      </c>
      <c r="I1804" s="187"/>
      <c r="J1804" s="188">
        <f>ROUND(I1804*H1804,2)</f>
        <v>0</v>
      </c>
      <c r="K1804" s="184" t="s">
        <v>122</v>
      </c>
      <c r="L1804" s="41"/>
      <c r="M1804" s="189" t="s">
        <v>19</v>
      </c>
      <c r="N1804" s="190" t="s">
        <v>43</v>
      </c>
      <c r="O1804" s="81"/>
      <c r="P1804" s="191">
        <f>O1804*H1804</f>
        <v>0</v>
      </c>
      <c r="Q1804" s="191">
        <v>0</v>
      </c>
      <c r="R1804" s="191">
        <f>Q1804*H1804</f>
        <v>0</v>
      </c>
      <c r="S1804" s="191">
        <v>0</v>
      </c>
      <c r="T1804" s="192">
        <f>S1804*H1804</f>
        <v>0</v>
      </c>
      <c r="U1804" s="35"/>
      <c r="V1804" s="35"/>
      <c r="W1804" s="35"/>
      <c r="X1804" s="35"/>
      <c r="Y1804" s="35"/>
      <c r="Z1804" s="35"/>
      <c r="AA1804" s="35"/>
      <c r="AB1804" s="35"/>
      <c r="AC1804" s="35"/>
      <c r="AD1804" s="35"/>
      <c r="AE1804" s="35"/>
      <c r="AR1804" s="193" t="s">
        <v>123</v>
      </c>
      <c r="AT1804" s="193" t="s">
        <v>118</v>
      </c>
      <c r="AU1804" s="193" t="s">
        <v>72</v>
      </c>
      <c r="AY1804" s="14" t="s">
        <v>124</v>
      </c>
      <c r="BE1804" s="194">
        <f>IF(N1804="základní",J1804,0)</f>
        <v>0</v>
      </c>
      <c r="BF1804" s="194">
        <f>IF(N1804="snížená",J1804,0)</f>
        <v>0</v>
      </c>
      <c r="BG1804" s="194">
        <f>IF(N1804="zákl. přenesená",J1804,0)</f>
        <v>0</v>
      </c>
      <c r="BH1804" s="194">
        <f>IF(N1804="sníž. přenesená",J1804,0)</f>
        <v>0</v>
      </c>
      <c r="BI1804" s="194">
        <f>IF(N1804="nulová",J1804,0)</f>
        <v>0</v>
      </c>
      <c r="BJ1804" s="14" t="s">
        <v>79</v>
      </c>
      <c r="BK1804" s="194">
        <f>ROUND(I1804*H1804,2)</f>
        <v>0</v>
      </c>
      <c r="BL1804" s="14" t="s">
        <v>123</v>
      </c>
      <c r="BM1804" s="193" t="s">
        <v>3147</v>
      </c>
    </row>
    <row r="1805" s="2" customFormat="1">
      <c r="A1805" s="35"/>
      <c r="B1805" s="36"/>
      <c r="C1805" s="37"/>
      <c r="D1805" s="195" t="s">
        <v>125</v>
      </c>
      <c r="E1805" s="37"/>
      <c r="F1805" s="196" t="s">
        <v>3146</v>
      </c>
      <c r="G1805" s="37"/>
      <c r="H1805" s="37"/>
      <c r="I1805" s="197"/>
      <c r="J1805" s="37"/>
      <c r="K1805" s="37"/>
      <c r="L1805" s="41"/>
      <c r="M1805" s="198"/>
      <c r="N1805" s="199"/>
      <c r="O1805" s="81"/>
      <c r="P1805" s="81"/>
      <c r="Q1805" s="81"/>
      <c r="R1805" s="81"/>
      <c r="S1805" s="81"/>
      <c r="T1805" s="82"/>
      <c r="U1805" s="35"/>
      <c r="V1805" s="35"/>
      <c r="W1805" s="35"/>
      <c r="X1805" s="35"/>
      <c r="Y1805" s="35"/>
      <c r="Z1805" s="35"/>
      <c r="AA1805" s="35"/>
      <c r="AB1805" s="35"/>
      <c r="AC1805" s="35"/>
      <c r="AD1805" s="35"/>
      <c r="AE1805" s="35"/>
      <c r="AT1805" s="14" t="s">
        <v>125</v>
      </c>
      <c r="AU1805" s="14" t="s">
        <v>72</v>
      </c>
    </row>
    <row r="1806" s="2" customFormat="1" ht="33" customHeight="1">
      <c r="A1806" s="35"/>
      <c r="B1806" s="36"/>
      <c r="C1806" s="182" t="s">
        <v>1641</v>
      </c>
      <c r="D1806" s="182" t="s">
        <v>118</v>
      </c>
      <c r="E1806" s="183" t="s">
        <v>3148</v>
      </c>
      <c r="F1806" s="184" t="s">
        <v>3149</v>
      </c>
      <c r="G1806" s="185" t="s">
        <v>128</v>
      </c>
      <c r="H1806" s="186">
        <v>60</v>
      </c>
      <c r="I1806" s="187"/>
      <c r="J1806" s="188">
        <f>ROUND(I1806*H1806,2)</f>
        <v>0</v>
      </c>
      <c r="K1806" s="184" t="s">
        <v>122</v>
      </c>
      <c r="L1806" s="41"/>
      <c r="M1806" s="189" t="s">
        <v>19</v>
      </c>
      <c r="N1806" s="190" t="s">
        <v>43</v>
      </c>
      <c r="O1806" s="81"/>
      <c r="P1806" s="191">
        <f>O1806*H1806</f>
        <v>0</v>
      </c>
      <c r="Q1806" s="191">
        <v>0</v>
      </c>
      <c r="R1806" s="191">
        <f>Q1806*H1806</f>
        <v>0</v>
      </c>
      <c r="S1806" s="191">
        <v>0</v>
      </c>
      <c r="T1806" s="192">
        <f>S1806*H1806</f>
        <v>0</v>
      </c>
      <c r="U1806" s="35"/>
      <c r="V1806" s="35"/>
      <c r="W1806" s="35"/>
      <c r="X1806" s="35"/>
      <c r="Y1806" s="35"/>
      <c r="Z1806" s="35"/>
      <c r="AA1806" s="35"/>
      <c r="AB1806" s="35"/>
      <c r="AC1806" s="35"/>
      <c r="AD1806" s="35"/>
      <c r="AE1806" s="35"/>
      <c r="AR1806" s="193" t="s">
        <v>123</v>
      </c>
      <c r="AT1806" s="193" t="s">
        <v>118</v>
      </c>
      <c r="AU1806" s="193" t="s">
        <v>72</v>
      </c>
      <c r="AY1806" s="14" t="s">
        <v>124</v>
      </c>
      <c r="BE1806" s="194">
        <f>IF(N1806="základní",J1806,0)</f>
        <v>0</v>
      </c>
      <c r="BF1806" s="194">
        <f>IF(N1806="snížená",J1806,0)</f>
        <v>0</v>
      </c>
      <c r="BG1806" s="194">
        <f>IF(N1806="zákl. přenesená",J1806,0)</f>
        <v>0</v>
      </c>
      <c r="BH1806" s="194">
        <f>IF(N1806="sníž. přenesená",J1806,0)</f>
        <v>0</v>
      </c>
      <c r="BI1806" s="194">
        <f>IF(N1806="nulová",J1806,0)</f>
        <v>0</v>
      </c>
      <c r="BJ1806" s="14" t="s">
        <v>79</v>
      </c>
      <c r="BK1806" s="194">
        <f>ROUND(I1806*H1806,2)</f>
        <v>0</v>
      </c>
      <c r="BL1806" s="14" t="s">
        <v>123</v>
      </c>
      <c r="BM1806" s="193" t="s">
        <v>3150</v>
      </c>
    </row>
    <row r="1807" s="2" customFormat="1">
      <c r="A1807" s="35"/>
      <c r="B1807" s="36"/>
      <c r="C1807" s="37"/>
      <c r="D1807" s="195" t="s">
        <v>125</v>
      </c>
      <c r="E1807" s="37"/>
      <c r="F1807" s="196" t="s">
        <v>3149</v>
      </c>
      <c r="G1807" s="37"/>
      <c r="H1807" s="37"/>
      <c r="I1807" s="197"/>
      <c r="J1807" s="37"/>
      <c r="K1807" s="37"/>
      <c r="L1807" s="41"/>
      <c r="M1807" s="198"/>
      <c r="N1807" s="199"/>
      <c r="O1807" s="81"/>
      <c r="P1807" s="81"/>
      <c r="Q1807" s="81"/>
      <c r="R1807" s="81"/>
      <c r="S1807" s="81"/>
      <c r="T1807" s="82"/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T1807" s="14" t="s">
        <v>125</v>
      </c>
      <c r="AU1807" s="14" t="s">
        <v>72</v>
      </c>
    </row>
    <row r="1808" s="2" customFormat="1" ht="33" customHeight="1">
      <c r="A1808" s="35"/>
      <c r="B1808" s="36"/>
      <c r="C1808" s="182" t="s">
        <v>3151</v>
      </c>
      <c r="D1808" s="182" t="s">
        <v>118</v>
      </c>
      <c r="E1808" s="183" t="s">
        <v>3152</v>
      </c>
      <c r="F1808" s="184" t="s">
        <v>3153</v>
      </c>
      <c r="G1808" s="185" t="s">
        <v>128</v>
      </c>
      <c r="H1808" s="186">
        <v>60</v>
      </c>
      <c r="I1808" s="187"/>
      <c r="J1808" s="188">
        <f>ROUND(I1808*H1808,2)</f>
        <v>0</v>
      </c>
      <c r="K1808" s="184" t="s">
        <v>122</v>
      </c>
      <c r="L1808" s="41"/>
      <c r="M1808" s="189" t="s">
        <v>19</v>
      </c>
      <c r="N1808" s="190" t="s">
        <v>43</v>
      </c>
      <c r="O1808" s="81"/>
      <c r="P1808" s="191">
        <f>O1808*H1808</f>
        <v>0</v>
      </c>
      <c r="Q1808" s="191">
        <v>0</v>
      </c>
      <c r="R1808" s="191">
        <f>Q1808*H1808</f>
        <v>0</v>
      </c>
      <c r="S1808" s="191">
        <v>0</v>
      </c>
      <c r="T1808" s="192">
        <f>S1808*H1808</f>
        <v>0</v>
      </c>
      <c r="U1808" s="35"/>
      <c r="V1808" s="35"/>
      <c r="W1808" s="35"/>
      <c r="X1808" s="35"/>
      <c r="Y1808" s="35"/>
      <c r="Z1808" s="35"/>
      <c r="AA1808" s="35"/>
      <c r="AB1808" s="35"/>
      <c r="AC1808" s="35"/>
      <c r="AD1808" s="35"/>
      <c r="AE1808" s="35"/>
      <c r="AR1808" s="193" t="s">
        <v>123</v>
      </c>
      <c r="AT1808" s="193" t="s">
        <v>118</v>
      </c>
      <c r="AU1808" s="193" t="s">
        <v>72</v>
      </c>
      <c r="AY1808" s="14" t="s">
        <v>124</v>
      </c>
      <c r="BE1808" s="194">
        <f>IF(N1808="základní",J1808,0)</f>
        <v>0</v>
      </c>
      <c r="BF1808" s="194">
        <f>IF(N1808="snížená",J1808,0)</f>
        <v>0</v>
      </c>
      <c r="BG1808" s="194">
        <f>IF(N1808="zákl. přenesená",J1808,0)</f>
        <v>0</v>
      </c>
      <c r="BH1808" s="194">
        <f>IF(N1808="sníž. přenesená",J1808,0)</f>
        <v>0</v>
      </c>
      <c r="BI1808" s="194">
        <f>IF(N1808="nulová",J1808,0)</f>
        <v>0</v>
      </c>
      <c r="BJ1808" s="14" t="s">
        <v>79</v>
      </c>
      <c r="BK1808" s="194">
        <f>ROUND(I1808*H1808,2)</f>
        <v>0</v>
      </c>
      <c r="BL1808" s="14" t="s">
        <v>123</v>
      </c>
      <c r="BM1808" s="193" t="s">
        <v>3154</v>
      </c>
    </row>
    <row r="1809" s="2" customFormat="1">
      <c r="A1809" s="35"/>
      <c r="B1809" s="36"/>
      <c r="C1809" s="37"/>
      <c r="D1809" s="195" t="s">
        <v>125</v>
      </c>
      <c r="E1809" s="37"/>
      <c r="F1809" s="196" t="s">
        <v>3153</v>
      </c>
      <c r="G1809" s="37"/>
      <c r="H1809" s="37"/>
      <c r="I1809" s="197"/>
      <c r="J1809" s="37"/>
      <c r="K1809" s="37"/>
      <c r="L1809" s="41"/>
      <c r="M1809" s="198"/>
      <c r="N1809" s="199"/>
      <c r="O1809" s="81"/>
      <c r="P1809" s="81"/>
      <c r="Q1809" s="81"/>
      <c r="R1809" s="81"/>
      <c r="S1809" s="81"/>
      <c r="T1809" s="82"/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T1809" s="14" t="s">
        <v>125</v>
      </c>
      <c r="AU1809" s="14" t="s">
        <v>72</v>
      </c>
    </row>
    <row r="1810" s="2" customFormat="1" ht="33" customHeight="1">
      <c r="A1810" s="35"/>
      <c r="B1810" s="36"/>
      <c r="C1810" s="182" t="s">
        <v>1644</v>
      </c>
      <c r="D1810" s="182" t="s">
        <v>118</v>
      </c>
      <c r="E1810" s="183" t="s">
        <v>3155</v>
      </c>
      <c r="F1810" s="184" t="s">
        <v>3156</v>
      </c>
      <c r="G1810" s="185" t="s">
        <v>128</v>
      </c>
      <c r="H1810" s="186">
        <v>60</v>
      </c>
      <c r="I1810" s="187"/>
      <c r="J1810" s="188">
        <f>ROUND(I1810*H1810,2)</f>
        <v>0</v>
      </c>
      <c r="K1810" s="184" t="s">
        <v>122</v>
      </c>
      <c r="L1810" s="41"/>
      <c r="M1810" s="189" t="s">
        <v>19</v>
      </c>
      <c r="N1810" s="190" t="s">
        <v>43</v>
      </c>
      <c r="O1810" s="81"/>
      <c r="P1810" s="191">
        <f>O1810*H1810</f>
        <v>0</v>
      </c>
      <c r="Q1810" s="191">
        <v>0</v>
      </c>
      <c r="R1810" s="191">
        <f>Q1810*H1810</f>
        <v>0</v>
      </c>
      <c r="S1810" s="191">
        <v>0</v>
      </c>
      <c r="T1810" s="192">
        <f>S1810*H1810</f>
        <v>0</v>
      </c>
      <c r="U1810" s="35"/>
      <c r="V1810" s="35"/>
      <c r="W1810" s="35"/>
      <c r="X1810" s="35"/>
      <c r="Y1810" s="35"/>
      <c r="Z1810" s="35"/>
      <c r="AA1810" s="35"/>
      <c r="AB1810" s="35"/>
      <c r="AC1810" s="35"/>
      <c r="AD1810" s="35"/>
      <c r="AE1810" s="35"/>
      <c r="AR1810" s="193" t="s">
        <v>123</v>
      </c>
      <c r="AT1810" s="193" t="s">
        <v>118</v>
      </c>
      <c r="AU1810" s="193" t="s">
        <v>72</v>
      </c>
      <c r="AY1810" s="14" t="s">
        <v>124</v>
      </c>
      <c r="BE1810" s="194">
        <f>IF(N1810="základní",J1810,0)</f>
        <v>0</v>
      </c>
      <c r="BF1810" s="194">
        <f>IF(N1810="snížená",J1810,0)</f>
        <v>0</v>
      </c>
      <c r="BG1810" s="194">
        <f>IF(N1810="zákl. přenesená",J1810,0)</f>
        <v>0</v>
      </c>
      <c r="BH1810" s="194">
        <f>IF(N1810="sníž. přenesená",J1810,0)</f>
        <v>0</v>
      </c>
      <c r="BI1810" s="194">
        <f>IF(N1810="nulová",J1810,0)</f>
        <v>0</v>
      </c>
      <c r="BJ1810" s="14" t="s">
        <v>79</v>
      </c>
      <c r="BK1810" s="194">
        <f>ROUND(I1810*H1810,2)</f>
        <v>0</v>
      </c>
      <c r="BL1810" s="14" t="s">
        <v>123</v>
      </c>
      <c r="BM1810" s="193" t="s">
        <v>3157</v>
      </c>
    </row>
    <row r="1811" s="2" customFormat="1">
      <c r="A1811" s="35"/>
      <c r="B1811" s="36"/>
      <c r="C1811" s="37"/>
      <c r="D1811" s="195" t="s">
        <v>125</v>
      </c>
      <c r="E1811" s="37"/>
      <c r="F1811" s="196" t="s">
        <v>3156</v>
      </c>
      <c r="G1811" s="37"/>
      <c r="H1811" s="37"/>
      <c r="I1811" s="197"/>
      <c r="J1811" s="37"/>
      <c r="K1811" s="37"/>
      <c r="L1811" s="41"/>
      <c r="M1811" s="198"/>
      <c r="N1811" s="199"/>
      <c r="O1811" s="81"/>
      <c r="P1811" s="81"/>
      <c r="Q1811" s="81"/>
      <c r="R1811" s="81"/>
      <c r="S1811" s="81"/>
      <c r="T1811" s="82"/>
      <c r="U1811" s="35"/>
      <c r="V1811" s="35"/>
      <c r="W1811" s="35"/>
      <c r="X1811" s="35"/>
      <c r="Y1811" s="35"/>
      <c r="Z1811" s="35"/>
      <c r="AA1811" s="35"/>
      <c r="AB1811" s="35"/>
      <c r="AC1811" s="35"/>
      <c r="AD1811" s="35"/>
      <c r="AE1811" s="35"/>
      <c r="AT1811" s="14" t="s">
        <v>125</v>
      </c>
      <c r="AU1811" s="14" t="s">
        <v>72</v>
      </c>
    </row>
    <row r="1812" s="2" customFormat="1" ht="33" customHeight="1">
      <c r="A1812" s="35"/>
      <c r="B1812" s="36"/>
      <c r="C1812" s="182" t="s">
        <v>3158</v>
      </c>
      <c r="D1812" s="182" t="s">
        <v>118</v>
      </c>
      <c r="E1812" s="183" t="s">
        <v>3159</v>
      </c>
      <c r="F1812" s="184" t="s">
        <v>3160</v>
      </c>
      <c r="G1812" s="185" t="s">
        <v>128</v>
      </c>
      <c r="H1812" s="186">
        <v>60</v>
      </c>
      <c r="I1812" s="187"/>
      <c r="J1812" s="188">
        <f>ROUND(I1812*H1812,2)</f>
        <v>0</v>
      </c>
      <c r="K1812" s="184" t="s">
        <v>122</v>
      </c>
      <c r="L1812" s="41"/>
      <c r="M1812" s="189" t="s">
        <v>19</v>
      </c>
      <c r="N1812" s="190" t="s">
        <v>43</v>
      </c>
      <c r="O1812" s="81"/>
      <c r="P1812" s="191">
        <f>O1812*H1812</f>
        <v>0</v>
      </c>
      <c r="Q1812" s="191">
        <v>0</v>
      </c>
      <c r="R1812" s="191">
        <f>Q1812*H1812</f>
        <v>0</v>
      </c>
      <c r="S1812" s="191">
        <v>0</v>
      </c>
      <c r="T1812" s="192">
        <f>S1812*H1812</f>
        <v>0</v>
      </c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R1812" s="193" t="s">
        <v>123</v>
      </c>
      <c r="AT1812" s="193" t="s">
        <v>118</v>
      </c>
      <c r="AU1812" s="193" t="s">
        <v>72</v>
      </c>
      <c r="AY1812" s="14" t="s">
        <v>124</v>
      </c>
      <c r="BE1812" s="194">
        <f>IF(N1812="základní",J1812,0)</f>
        <v>0</v>
      </c>
      <c r="BF1812" s="194">
        <f>IF(N1812="snížená",J1812,0)</f>
        <v>0</v>
      </c>
      <c r="BG1812" s="194">
        <f>IF(N1812="zákl. přenesená",J1812,0)</f>
        <v>0</v>
      </c>
      <c r="BH1812" s="194">
        <f>IF(N1812="sníž. přenesená",J1812,0)</f>
        <v>0</v>
      </c>
      <c r="BI1812" s="194">
        <f>IF(N1812="nulová",J1812,0)</f>
        <v>0</v>
      </c>
      <c r="BJ1812" s="14" t="s">
        <v>79</v>
      </c>
      <c r="BK1812" s="194">
        <f>ROUND(I1812*H1812,2)</f>
        <v>0</v>
      </c>
      <c r="BL1812" s="14" t="s">
        <v>123</v>
      </c>
      <c r="BM1812" s="193" t="s">
        <v>3161</v>
      </c>
    </row>
    <row r="1813" s="2" customFormat="1">
      <c r="A1813" s="35"/>
      <c r="B1813" s="36"/>
      <c r="C1813" s="37"/>
      <c r="D1813" s="195" t="s">
        <v>125</v>
      </c>
      <c r="E1813" s="37"/>
      <c r="F1813" s="196" t="s">
        <v>3160</v>
      </c>
      <c r="G1813" s="37"/>
      <c r="H1813" s="37"/>
      <c r="I1813" s="197"/>
      <c r="J1813" s="37"/>
      <c r="K1813" s="37"/>
      <c r="L1813" s="41"/>
      <c r="M1813" s="198"/>
      <c r="N1813" s="199"/>
      <c r="O1813" s="81"/>
      <c r="P1813" s="81"/>
      <c r="Q1813" s="81"/>
      <c r="R1813" s="81"/>
      <c r="S1813" s="81"/>
      <c r="T1813" s="82"/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T1813" s="14" t="s">
        <v>125</v>
      </c>
      <c r="AU1813" s="14" t="s">
        <v>72</v>
      </c>
    </row>
    <row r="1814" s="2" customFormat="1" ht="33" customHeight="1">
      <c r="A1814" s="35"/>
      <c r="B1814" s="36"/>
      <c r="C1814" s="182" t="s">
        <v>1648</v>
      </c>
      <c r="D1814" s="182" t="s">
        <v>118</v>
      </c>
      <c r="E1814" s="183" t="s">
        <v>3162</v>
      </c>
      <c r="F1814" s="184" t="s">
        <v>3163</v>
      </c>
      <c r="G1814" s="185" t="s">
        <v>128</v>
      </c>
      <c r="H1814" s="186">
        <v>60</v>
      </c>
      <c r="I1814" s="187"/>
      <c r="J1814" s="188">
        <f>ROUND(I1814*H1814,2)</f>
        <v>0</v>
      </c>
      <c r="K1814" s="184" t="s">
        <v>122</v>
      </c>
      <c r="L1814" s="41"/>
      <c r="M1814" s="189" t="s">
        <v>19</v>
      </c>
      <c r="N1814" s="190" t="s">
        <v>43</v>
      </c>
      <c r="O1814" s="81"/>
      <c r="P1814" s="191">
        <f>O1814*H1814</f>
        <v>0</v>
      </c>
      <c r="Q1814" s="191">
        <v>0</v>
      </c>
      <c r="R1814" s="191">
        <f>Q1814*H1814</f>
        <v>0</v>
      </c>
      <c r="S1814" s="191">
        <v>0</v>
      </c>
      <c r="T1814" s="192">
        <f>S1814*H1814</f>
        <v>0</v>
      </c>
      <c r="U1814" s="35"/>
      <c r="V1814" s="35"/>
      <c r="W1814" s="35"/>
      <c r="X1814" s="35"/>
      <c r="Y1814" s="35"/>
      <c r="Z1814" s="35"/>
      <c r="AA1814" s="35"/>
      <c r="AB1814" s="35"/>
      <c r="AC1814" s="35"/>
      <c r="AD1814" s="35"/>
      <c r="AE1814" s="35"/>
      <c r="AR1814" s="193" t="s">
        <v>123</v>
      </c>
      <c r="AT1814" s="193" t="s">
        <v>118</v>
      </c>
      <c r="AU1814" s="193" t="s">
        <v>72</v>
      </c>
      <c r="AY1814" s="14" t="s">
        <v>124</v>
      </c>
      <c r="BE1814" s="194">
        <f>IF(N1814="základní",J1814,0)</f>
        <v>0</v>
      </c>
      <c r="BF1814" s="194">
        <f>IF(N1814="snížená",J1814,0)</f>
        <v>0</v>
      </c>
      <c r="BG1814" s="194">
        <f>IF(N1814="zákl. přenesená",J1814,0)</f>
        <v>0</v>
      </c>
      <c r="BH1814" s="194">
        <f>IF(N1814="sníž. přenesená",J1814,0)</f>
        <v>0</v>
      </c>
      <c r="BI1814" s="194">
        <f>IF(N1814="nulová",J1814,0)</f>
        <v>0</v>
      </c>
      <c r="BJ1814" s="14" t="s">
        <v>79</v>
      </c>
      <c r="BK1814" s="194">
        <f>ROUND(I1814*H1814,2)</f>
        <v>0</v>
      </c>
      <c r="BL1814" s="14" t="s">
        <v>123</v>
      </c>
      <c r="BM1814" s="193" t="s">
        <v>3164</v>
      </c>
    </row>
    <row r="1815" s="2" customFormat="1">
      <c r="A1815" s="35"/>
      <c r="B1815" s="36"/>
      <c r="C1815" s="37"/>
      <c r="D1815" s="195" t="s">
        <v>125</v>
      </c>
      <c r="E1815" s="37"/>
      <c r="F1815" s="196" t="s">
        <v>3163</v>
      </c>
      <c r="G1815" s="37"/>
      <c r="H1815" s="37"/>
      <c r="I1815" s="197"/>
      <c r="J1815" s="37"/>
      <c r="K1815" s="37"/>
      <c r="L1815" s="41"/>
      <c r="M1815" s="198"/>
      <c r="N1815" s="199"/>
      <c r="O1815" s="81"/>
      <c r="P1815" s="81"/>
      <c r="Q1815" s="81"/>
      <c r="R1815" s="81"/>
      <c r="S1815" s="81"/>
      <c r="T1815" s="82"/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T1815" s="14" t="s">
        <v>125</v>
      </c>
      <c r="AU1815" s="14" t="s">
        <v>72</v>
      </c>
    </row>
    <row r="1816" s="2" customFormat="1" ht="24.15" customHeight="1">
      <c r="A1816" s="35"/>
      <c r="B1816" s="36"/>
      <c r="C1816" s="182" t="s">
        <v>3165</v>
      </c>
      <c r="D1816" s="182" t="s">
        <v>118</v>
      </c>
      <c r="E1816" s="183" t="s">
        <v>3166</v>
      </c>
      <c r="F1816" s="184" t="s">
        <v>3167</v>
      </c>
      <c r="G1816" s="185" t="s">
        <v>128</v>
      </c>
      <c r="H1816" s="186">
        <v>60</v>
      </c>
      <c r="I1816" s="187"/>
      <c r="J1816" s="188">
        <f>ROUND(I1816*H1816,2)</f>
        <v>0</v>
      </c>
      <c r="K1816" s="184" t="s">
        <v>122</v>
      </c>
      <c r="L1816" s="41"/>
      <c r="M1816" s="189" t="s">
        <v>19</v>
      </c>
      <c r="N1816" s="190" t="s">
        <v>43</v>
      </c>
      <c r="O1816" s="81"/>
      <c r="P1816" s="191">
        <f>O1816*H1816</f>
        <v>0</v>
      </c>
      <c r="Q1816" s="191">
        <v>0</v>
      </c>
      <c r="R1816" s="191">
        <f>Q1816*H1816</f>
        <v>0</v>
      </c>
      <c r="S1816" s="191">
        <v>0</v>
      </c>
      <c r="T1816" s="192">
        <f>S1816*H1816</f>
        <v>0</v>
      </c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R1816" s="193" t="s">
        <v>123</v>
      </c>
      <c r="AT1816" s="193" t="s">
        <v>118</v>
      </c>
      <c r="AU1816" s="193" t="s">
        <v>72</v>
      </c>
      <c r="AY1816" s="14" t="s">
        <v>124</v>
      </c>
      <c r="BE1816" s="194">
        <f>IF(N1816="základní",J1816,0)</f>
        <v>0</v>
      </c>
      <c r="BF1816" s="194">
        <f>IF(N1816="snížená",J1816,0)</f>
        <v>0</v>
      </c>
      <c r="BG1816" s="194">
        <f>IF(N1816="zákl. přenesená",J1816,0)</f>
        <v>0</v>
      </c>
      <c r="BH1816" s="194">
        <f>IF(N1816="sníž. přenesená",J1816,0)</f>
        <v>0</v>
      </c>
      <c r="BI1816" s="194">
        <f>IF(N1816="nulová",J1816,0)</f>
        <v>0</v>
      </c>
      <c r="BJ1816" s="14" t="s">
        <v>79</v>
      </c>
      <c r="BK1816" s="194">
        <f>ROUND(I1816*H1816,2)</f>
        <v>0</v>
      </c>
      <c r="BL1816" s="14" t="s">
        <v>123</v>
      </c>
      <c r="BM1816" s="193" t="s">
        <v>3168</v>
      </c>
    </row>
    <row r="1817" s="2" customFormat="1">
      <c r="A1817" s="35"/>
      <c r="B1817" s="36"/>
      <c r="C1817" s="37"/>
      <c r="D1817" s="195" t="s">
        <v>125</v>
      </c>
      <c r="E1817" s="37"/>
      <c r="F1817" s="196" t="s">
        <v>3167</v>
      </c>
      <c r="G1817" s="37"/>
      <c r="H1817" s="37"/>
      <c r="I1817" s="197"/>
      <c r="J1817" s="37"/>
      <c r="K1817" s="37"/>
      <c r="L1817" s="41"/>
      <c r="M1817" s="198"/>
      <c r="N1817" s="199"/>
      <c r="O1817" s="81"/>
      <c r="P1817" s="81"/>
      <c r="Q1817" s="81"/>
      <c r="R1817" s="81"/>
      <c r="S1817" s="81"/>
      <c r="T1817" s="82"/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T1817" s="14" t="s">
        <v>125</v>
      </c>
      <c r="AU1817" s="14" t="s">
        <v>72</v>
      </c>
    </row>
    <row r="1818" s="2" customFormat="1" ht="24.15" customHeight="1">
      <c r="A1818" s="35"/>
      <c r="B1818" s="36"/>
      <c r="C1818" s="182" t="s">
        <v>1651</v>
      </c>
      <c r="D1818" s="182" t="s">
        <v>118</v>
      </c>
      <c r="E1818" s="183" t="s">
        <v>3169</v>
      </c>
      <c r="F1818" s="184" t="s">
        <v>3170</v>
      </c>
      <c r="G1818" s="185" t="s">
        <v>128</v>
      </c>
      <c r="H1818" s="186">
        <v>60</v>
      </c>
      <c r="I1818" s="187"/>
      <c r="J1818" s="188">
        <f>ROUND(I1818*H1818,2)</f>
        <v>0</v>
      </c>
      <c r="K1818" s="184" t="s">
        <v>122</v>
      </c>
      <c r="L1818" s="41"/>
      <c r="M1818" s="189" t="s">
        <v>19</v>
      </c>
      <c r="N1818" s="190" t="s">
        <v>43</v>
      </c>
      <c r="O1818" s="81"/>
      <c r="P1818" s="191">
        <f>O1818*H1818</f>
        <v>0</v>
      </c>
      <c r="Q1818" s="191">
        <v>0</v>
      </c>
      <c r="R1818" s="191">
        <f>Q1818*H1818</f>
        <v>0</v>
      </c>
      <c r="S1818" s="191">
        <v>0</v>
      </c>
      <c r="T1818" s="192">
        <f>S1818*H1818</f>
        <v>0</v>
      </c>
      <c r="U1818" s="35"/>
      <c r="V1818" s="35"/>
      <c r="W1818" s="35"/>
      <c r="X1818" s="35"/>
      <c r="Y1818" s="35"/>
      <c r="Z1818" s="35"/>
      <c r="AA1818" s="35"/>
      <c r="AB1818" s="35"/>
      <c r="AC1818" s="35"/>
      <c r="AD1818" s="35"/>
      <c r="AE1818" s="35"/>
      <c r="AR1818" s="193" t="s">
        <v>123</v>
      </c>
      <c r="AT1818" s="193" t="s">
        <v>118</v>
      </c>
      <c r="AU1818" s="193" t="s">
        <v>72</v>
      </c>
      <c r="AY1818" s="14" t="s">
        <v>124</v>
      </c>
      <c r="BE1818" s="194">
        <f>IF(N1818="základní",J1818,0)</f>
        <v>0</v>
      </c>
      <c r="BF1818" s="194">
        <f>IF(N1818="snížená",J1818,0)</f>
        <v>0</v>
      </c>
      <c r="BG1818" s="194">
        <f>IF(N1818="zákl. přenesená",J1818,0)</f>
        <v>0</v>
      </c>
      <c r="BH1818" s="194">
        <f>IF(N1818="sníž. přenesená",J1818,0)</f>
        <v>0</v>
      </c>
      <c r="BI1818" s="194">
        <f>IF(N1818="nulová",J1818,0)</f>
        <v>0</v>
      </c>
      <c r="BJ1818" s="14" t="s">
        <v>79</v>
      </c>
      <c r="BK1818" s="194">
        <f>ROUND(I1818*H1818,2)</f>
        <v>0</v>
      </c>
      <c r="BL1818" s="14" t="s">
        <v>123</v>
      </c>
      <c r="BM1818" s="193" t="s">
        <v>3171</v>
      </c>
    </row>
    <row r="1819" s="2" customFormat="1">
      <c r="A1819" s="35"/>
      <c r="B1819" s="36"/>
      <c r="C1819" s="37"/>
      <c r="D1819" s="195" t="s">
        <v>125</v>
      </c>
      <c r="E1819" s="37"/>
      <c r="F1819" s="196" t="s">
        <v>3170</v>
      </c>
      <c r="G1819" s="37"/>
      <c r="H1819" s="37"/>
      <c r="I1819" s="197"/>
      <c r="J1819" s="37"/>
      <c r="K1819" s="37"/>
      <c r="L1819" s="41"/>
      <c r="M1819" s="198"/>
      <c r="N1819" s="199"/>
      <c r="O1819" s="81"/>
      <c r="P1819" s="81"/>
      <c r="Q1819" s="81"/>
      <c r="R1819" s="81"/>
      <c r="S1819" s="81"/>
      <c r="T1819" s="82"/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T1819" s="14" t="s">
        <v>125</v>
      </c>
      <c r="AU1819" s="14" t="s">
        <v>72</v>
      </c>
    </row>
    <row r="1820" s="2" customFormat="1" ht="24.15" customHeight="1">
      <c r="A1820" s="35"/>
      <c r="B1820" s="36"/>
      <c r="C1820" s="182" t="s">
        <v>3172</v>
      </c>
      <c r="D1820" s="182" t="s">
        <v>118</v>
      </c>
      <c r="E1820" s="183" t="s">
        <v>3173</v>
      </c>
      <c r="F1820" s="184" t="s">
        <v>3174</v>
      </c>
      <c r="G1820" s="185" t="s">
        <v>128</v>
      </c>
      <c r="H1820" s="186">
        <v>60</v>
      </c>
      <c r="I1820" s="187"/>
      <c r="J1820" s="188">
        <f>ROUND(I1820*H1820,2)</f>
        <v>0</v>
      </c>
      <c r="K1820" s="184" t="s">
        <v>122</v>
      </c>
      <c r="L1820" s="41"/>
      <c r="M1820" s="189" t="s">
        <v>19</v>
      </c>
      <c r="N1820" s="190" t="s">
        <v>43</v>
      </c>
      <c r="O1820" s="81"/>
      <c r="P1820" s="191">
        <f>O1820*H1820</f>
        <v>0</v>
      </c>
      <c r="Q1820" s="191">
        <v>0</v>
      </c>
      <c r="R1820" s="191">
        <f>Q1820*H1820</f>
        <v>0</v>
      </c>
      <c r="S1820" s="191">
        <v>0</v>
      </c>
      <c r="T1820" s="192">
        <f>S1820*H1820</f>
        <v>0</v>
      </c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R1820" s="193" t="s">
        <v>123</v>
      </c>
      <c r="AT1820" s="193" t="s">
        <v>118</v>
      </c>
      <c r="AU1820" s="193" t="s">
        <v>72</v>
      </c>
      <c r="AY1820" s="14" t="s">
        <v>124</v>
      </c>
      <c r="BE1820" s="194">
        <f>IF(N1820="základní",J1820,0)</f>
        <v>0</v>
      </c>
      <c r="BF1820" s="194">
        <f>IF(N1820="snížená",J1820,0)</f>
        <v>0</v>
      </c>
      <c r="BG1820" s="194">
        <f>IF(N1820="zákl. přenesená",J1820,0)</f>
        <v>0</v>
      </c>
      <c r="BH1820" s="194">
        <f>IF(N1820="sníž. přenesená",J1820,0)</f>
        <v>0</v>
      </c>
      <c r="BI1820" s="194">
        <f>IF(N1820="nulová",J1820,0)</f>
        <v>0</v>
      </c>
      <c r="BJ1820" s="14" t="s">
        <v>79</v>
      </c>
      <c r="BK1820" s="194">
        <f>ROUND(I1820*H1820,2)</f>
        <v>0</v>
      </c>
      <c r="BL1820" s="14" t="s">
        <v>123</v>
      </c>
      <c r="BM1820" s="193" t="s">
        <v>3175</v>
      </c>
    </row>
    <row r="1821" s="2" customFormat="1">
      <c r="A1821" s="35"/>
      <c r="B1821" s="36"/>
      <c r="C1821" s="37"/>
      <c r="D1821" s="195" t="s">
        <v>125</v>
      </c>
      <c r="E1821" s="37"/>
      <c r="F1821" s="196" t="s">
        <v>3174</v>
      </c>
      <c r="G1821" s="37"/>
      <c r="H1821" s="37"/>
      <c r="I1821" s="197"/>
      <c r="J1821" s="37"/>
      <c r="K1821" s="37"/>
      <c r="L1821" s="41"/>
      <c r="M1821" s="198"/>
      <c r="N1821" s="199"/>
      <c r="O1821" s="81"/>
      <c r="P1821" s="81"/>
      <c r="Q1821" s="81"/>
      <c r="R1821" s="81"/>
      <c r="S1821" s="81"/>
      <c r="T1821" s="82"/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T1821" s="14" t="s">
        <v>125</v>
      </c>
      <c r="AU1821" s="14" t="s">
        <v>72</v>
      </c>
    </row>
    <row r="1822" s="2" customFormat="1" ht="24.15" customHeight="1">
      <c r="A1822" s="35"/>
      <c r="B1822" s="36"/>
      <c r="C1822" s="182" t="s">
        <v>1655</v>
      </c>
      <c r="D1822" s="182" t="s">
        <v>118</v>
      </c>
      <c r="E1822" s="183" t="s">
        <v>3176</v>
      </c>
      <c r="F1822" s="184" t="s">
        <v>3177</v>
      </c>
      <c r="G1822" s="185" t="s">
        <v>128</v>
      </c>
      <c r="H1822" s="186">
        <v>60</v>
      </c>
      <c r="I1822" s="187"/>
      <c r="J1822" s="188">
        <f>ROUND(I1822*H1822,2)</f>
        <v>0</v>
      </c>
      <c r="K1822" s="184" t="s">
        <v>122</v>
      </c>
      <c r="L1822" s="41"/>
      <c r="M1822" s="189" t="s">
        <v>19</v>
      </c>
      <c r="N1822" s="190" t="s">
        <v>43</v>
      </c>
      <c r="O1822" s="81"/>
      <c r="P1822" s="191">
        <f>O1822*H1822</f>
        <v>0</v>
      </c>
      <c r="Q1822" s="191">
        <v>0</v>
      </c>
      <c r="R1822" s="191">
        <f>Q1822*H1822</f>
        <v>0</v>
      </c>
      <c r="S1822" s="191">
        <v>0</v>
      </c>
      <c r="T1822" s="192">
        <f>S1822*H1822</f>
        <v>0</v>
      </c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R1822" s="193" t="s">
        <v>123</v>
      </c>
      <c r="AT1822" s="193" t="s">
        <v>118</v>
      </c>
      <c r="AU1822" s="193" t="s">
        <v>72</v>
      </c>
      <c r="AY1822" s="14" t="s">
        <v>124</v>
      </c>
      <c r="BE1822" s="194">
        <f>IF(N1822="základní",J1822,0)</f>
        <v>0</v>
      </c>
      <c r="BF1822" s="194">
        <f>IF(N1822="snížená",J1822,0)</f>
        <v>0</v>
      </c>
      <c r="BG1822" s="194">
        <f>IF(N1822="zákl. přenesená",J1822,0)</f>
        <v>0</v>
      </c>
      <c r="BH1822" s="194">
        <f>IF(N1822="sníž. přenesená",J1822,0)</f>
        <v>0</v>
      </c>
      <c r="BI1822" s="194">
        <f>IF(N1822="nulová",J1822,0)</f>
        <v>0</v>
      </c>
      <c r="BJ1822" s="14" t="s">
        <v>79</v>
      </c>
      <c r="BK1822" s="194">
        <f>ROUND(I1822*H1822,2)</f>
        <v>0</v>
      </c>
      <c r="BL1822" s="14" t="s">
        <v>123</v>
      </c>
      <c r="BM1822" s="193" t="s">
        <v>3178</v>
      </c>
    </row>
    <row r="1823" s="2" customFormat="1">
      <c r="A1823" s="35"/>
      <c r="B1823" s="36"/>
      <c r="C1823" s="37"/>
      <c r="D1823" s="195" t="s">
        <v>125</v>
      </c>
      <c r="E1823" s="37"/>
      <c r="F1823" s="196" t="s">
        <v>3177</v>
      </c>
      <c r="G1823" s="37"/>
      <c r="H1823" s="37"/>
      <c r="I1823" s="197"/>
      <c r="J1823" s="37"/>
      <c r="K1823" s="37"/>
      <c r="L1823" s="41"/>
      <c r="M1823" s="198"/>
      <c r="N1823" s="199"/>
      <c r="O1823" s="81"/>
      <c r="P1823" s="81"/>
      <c r="Q1823" s="81"/>
      <c r="R1823" s="81"/>
      <c r="S1823" s="81"/>
      <c r="T1823" s="82"/>
      <c r="U1823" s="35"/>
      <c r="V1823" s="35"/>
      <c r="W1823" s="35"/>
      <c r="X1823" s="35"/>
      <c r="Y1823" s="35"/>
      <c r="Z1823" s="35"/>
      <c r="AA1823" s="35"/>
      <c r="AB1823" s="35"/>
      <c r="AC1823" s="35"/>
      <c r="AD1823" s="35"/>
      <c r="AE1823" s="35"/>
      <c r="AT1823" s="14" t="s">
        <v>125</v>
      </c>
      <c r="AU1823" s="14" t="s">
        <v>72</v>
      </c>
    </row>
    <row r="1824" s="2" customFormat="1" ht="24.15" customHeight="1">
      <c r="A1824" s="35"/>
      <c r="B1824" s="36"/>
      <c r="C1824" s="182" t="s">
        <v>3179</v>
      </c>
      <c r="D1824" s="182" t="s">
        <v>118</v>
      </c>
      <c r="E1824" s="183" t="s">
        <v>3180</v>
      </c>
      <c r="F1824" s="184" t="s">
        <v>3181</v>
      </c>
      <c r="G1824" s="185" t="s">
        <v>128</v>
      </c>
      <c r="H1824" s="186">
        <v>60</v>
      </c>
      <c r="I1824" s="187"/>
      <c r="J1824" s="188">
        <f>ROUND(I1824*H1824,2)</f>
        <v>0</v>
      </c>
      <c r="K1824" s="184" t="s">
        <v>122</v>
      </c>
      <c r="L1824" s="41"/>
      <c r="M1824" s="189" t="s">
        <v>19</v>
      </c>
      <c r="N1824" s="190" t="s">
        <v>43</v>
      </c>
      <c r="O1824" s="81"/>
      <c r="P1824" s="191">
        <f>O1824*H1824</f>
        <v>0</v>
      </c>
      <c r="Q1824" s="191">
        <v>0</v>
      </c>
      <c r="R1824" s="191">
        <f>Q1824*H1824</f>
        <v>0</v>
      </c>
      <c r="S1824" s="191">
        <v>0</v>
      </c>
      <c r="T1824" s="192">
        <f>S1824*H1824</f>
        <v>0</v>
      </c>
      <c r="U1824" s="35"/>
      <c r="V1824" s="35"/>
      <c r="W1824" s="35"/>
      <c r="X1824" s="35"/>
      <c r="Y1824" s="35"/>
      <c r="Z1824" s="35"/>
      <c r="AA1824" s="35"/>
      <c r="AB1824" s="35"/>
      <c r="AC1824" s="35"/>
      <c r="AD1824" s="35"/>
      <c r="AE1824" s="35"/>
      <c r="AR1824" s="193" t="s">
        <v>123</v>
      </c>
      <c r="AT1824" s="193" t="s">
        <v>118</v>
      </c>
      <c r="AU1824" s="193" t="s">
        <v>72</v>
      </c>
      <c r="AY1824" s="14" t="s">
        <v>124</v>
      </c>
      <c r="BE1824" s="194">
        <f>IF(N1824="základní",J1824,0)</f>
        <v>0</v>
      </c>
      <c r="BF1824" s="194">
        <f>IF(N1824="snížená",J1824,0)</f>
        <v>0</v>
      </c>
      <c r="BG1824" s="194">
        <f>IF(N1824="zákl. přenesená",J1824,0)</f>
        <v>0</v>
      </c>
      <c r="BH1824" s="194">
        <f>IF(N1824="sníž. přenesená",J1824,0)</f>
        <v>0</v>
      </c>
      <c r="BI1824" s="194">
        <f>IF(N1824="nulová",J1824,0)</f>
        <v>0</v>
      </c>
      <c r="BJ1824" s="14" t="s">
        <v>79</v>
      </c>
      <c r="BK1824" s="194">
        <f>ROUND(I1824*H1824,2)</f>
        <v>0</v>
      </c>
      <c r="BL1824" s="14" t="s">
        <v>123</v>
      </c>
      <c r="BM1824" s="193" t="s">
        <v>3182</v>
      </c>
    </row>
    <row r="1825" s="2" customFormat="1">
      <c r="A1825" s="35"/>
      <c r="B1825" s="36"/>
      <c r="C1825" s="37"/>
      <c r="D1825" s="195" t="s">
        <v>125</v>
      </c>
      <c r="E1825" s="37"/>
      <c r="F1825" s="196" t="s">
        <v>3181</v>
      </c>
      <c r="G1825" s="37"/>
      <c r="H1825" s="37"/>
      <c r="I1825" s="197"/>
      <c r="J1825" s="37"/>
      <c r="K1825" s="37"/>
      <c r="L1825" s="41"/>
      <c r="M1825" s="198"/>
      <c r="N1825" s="199"/>
      <c r="O1825" s="81"/>
      <c r="P1825" s="81"/>
      <c r="Q1825" s="81"/>
      <c r="R1825" s="81"/>
      <c r="S1825" s="81"/>
      <c r="T1825" s="82"/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T1825" s="14" t="s">
        <v>125</v>
      </c>
      <c r="AU1825" s="14" t="s">
        <v>72</v>
      </c>
    </row>
    <row r="1826" s="2" customFormat="1" ht="24.15" customHeight="1">
      <c r="A1826" s="35"/>
      <c r="B1826" s="36"/>
      <c r="C1826" s="182" t="s">
        <v>1658</v>
      </c>
      <c r="D1826" s="182" t="s">
        <v>118</v>
      </c>
      <c r="E1826" s="183" t="s">
        <v>3183</v>
      </c>
      <c r="F1826" s="184" t="s">
        <v>3184</v>
      </c>
      <c r="G1826" s="185" t="s">
        <v>128</v>
      </c>
      <c r="H1826" s="186">
        <v>60</v>
      </c>
      <c r="I1826" s="187"/>
      <c r="J1826" s="188">
        <f>ROUND(I1826*H1826,2)</f>
        <v>0</v>
      </c>
      <c r="K1826" s="184" t="s">
        <v>122</v>
      </c>
      <c r="L1826" s="41"/>
      <c r="M1826" s="189" t="s">
        <v>19</v>
      </c>
      <c r="N1826" s="190" t="s">
        <v>43</v>
      </c>
      <c r="O1826" s="81"/>
      <c r="P1826" s="191">
        <f>O1826*H1826</f>
        <v>0</v>
      </c>
      <c r="Q1826" s="191">
        <v>0</v>
      </c>
      <c r="R1826" s="191">
        <f>Q1826*H1826</f>
        <v>0</v>
      </c>
      <c r="S1826" s="191">
        <v>0</v>
      </c>
      <c r="T1826" s="192">
        <f>S1826*H1826</f>
        <v>0</v>
      </c>
      <c r="U1826" s="35"/>
      <c r="V1826" s="35"/>
      <c r="W1826" s="35"/>
      <c r="X1826" s="35"/>
      <c r="Y1826" s="35"/>
      <c r="Z1826" s="35"/>
      <c r="AA1826" s="35"/>
      <c r="AB1826" s="35"/>
      <c r="AC1826" s="35"/>
      <c r="AD1826" s="35"/>
      <c r="AE1826" s="35"/>
      <c r="AR1826" s="193" t="s">
        <v>123</v>
      </c>
      <c r="AT1826" s="193" t="s">
        <v>118</v>
      </c>
      <c r="AU1826" s="193" t="s">
        <v>72</v>
      </c>
      <c r="AY1826" s="14" t="s">
        <v>124</v>
      </c>
      <c r="BE1826" s="194">
        <f>IF(N1826="základní",J1826,0)</f>
        <v>0</v>
      </c>
      <c r="BF1826" s="194">
        <f>IF(N1826="snížená",J1826,0)</f>
        <v>0</v>
      </c>
      <c r="BG1826" s="194">
        <f>IF(N1826="zákl. přenesená",J1826,0)</f>
        <v>0</v>
      </c>
      <c r="BH1826" s="194">
        <f>IF(N1826="sníž. přenesená",J1826,0)</f>
        <v>0</v>
      </c>
      <c r="BI1826" s="194">
        <f>IF(N1826="nulová",J1826,0)</f>
        <v>0</v>
      </c>
      <c r="BJ1826" s="14" t="s">
        <v>79</v>
      </c>
      <c r="BK1826" s="194">
        <f>ROUND(I1826*H1826,2)</f>
        <v>0</v>
      </c>
      <c r="BL1826" s="14" t="s">
        <v>123</v>
      </c>
      <c r="BM1826" s="193" t="s">
        <v>3185</v>
      </c>
    </row>
    <row r="1827" s="2" customFormat="1">
      <c r="A1827" s="35"/>
      <c r="B1827" s="36"/>
      <c r="C1827" s="37"/>
      <c r="D1827" s="195" t="s">
        <v>125</v>
      </c>
      <c r="E1827" s="37"/>
      <c r="F1827" s="196" t="s">
        <v>3184</v>
      </c>
      <c r="G1827" s="37"/>
      <c r="H1827" s="37"/>
      <c r="I1827" s="197"/>
      <c r="J1827" s="37"/>
      <c r="K1827" s="37"/>
      <c r="L1827" s="41"/>
      <c r="M1827" s="198"/>
      <c r="N1827" s="199"/>
      <c r="O1827" s="81"/>
      <c r="P1827" s="81"/>
      <c r="Q1827" s="81"/>
      <c r="R1827" s="81"/>
      <c r="S1827" s="81"/>
      <c r="T1827" s="82"/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T1827" s="14" t="s">
        <v>125</v>
      </c>
      <c r="AU1827" s="14" t="s">
        <v>72</v>
      </c>
    </row>
    <row r="1828" s="2" customFormat="1" ht="24.15" customHeight="1">
      <c r="A1828" s="35"/>
      <c r="B1828" s="36"/>
      <c r="C1828" s="182" t="s">
        <v>3186</v>
      </c>
      <c r="D1828" s="182" t="s">
        <v>118</v>
      </c>
      <c r="E1828" s="183" t="s">
        <v>3187</v>
      </c>
      <c r="F1828" s="184" t="s">
        <v>3188</v>
      </c>
      <c r="G1828" s="185" t="s">
        <v>128</v>
      </c>
      <c r="H1828" s="186">
        <v>60</v>
      </c>
      <c r="I1828" s="187"/>
      <c r="J1828" s="188">
        <f>ROUND(I1828*H1828,2)</f>
        <v>0</v>
      </c>
      <c r="K1828" s="184" t="s">
        <v>122</v>
      </c>
      <c r="L1828" s="41"/>
      <c r="M1828" s="189" t="s">
        <v>19</v>
      </c>
      <c r="N1828" s="190" t="s">
        <v>43</v>
      </c>
      <c r="O1828" s="81"/>
      <c r="P1828" s="191">
        <f>O1828*H1828</f>
        <v>0</v>
      </c>
      <c r="Q1828" s="191">
        <v>0</v>
      </c>
      <c r="R1828" s="191">
        <f>Q1828*H1828</f>
        <v>0</v>
      </c>
      <c r="S1828" s="191">
        <v>0</v>
      </c>
      <c r="T1828" s="192">
        <f>S1828*H1828</f>
        <v>0</v>
      </c>
      <c r="U1828" s="35"/>
      <c r="V1828" s="35"/>
      <c r="W1828" s="35"/>
      <c r="X1828" s="35"/>
      <c r="Y1828" s="35"/>
      <c r="Z1828" s="35"/>
      <c r="AA1828" s="35"/>
      <c r="AB1828" s="35"/>
      <c r="AC1828" s="35"/>
      <c r="AD1828" s="35"/>
      <c r="AE1828" s="35"/>
      <c r="AR1828" s="193" t="s">
        <v>123</v>
      </c>
      <c r="AT1828" s="193" t="s">
        <v>118</v>
      </c>
      <c r="AU1828" s="193" t="s">
        <v>72</v>
      </c>
      <c r="AY1828" s="14" t="s">
        <v>124</v>
      </c>
      <c r="BE1828" s="194">
        <f>IF(N1828="základní",J1828,0)</f>
        <v>0</v>
      </c>
      <c r="BF1828" s="194">
        <f>IF(N1828="snížená",J1828,0)</f>
        <v>0</v>
      </c>
      <c r="BG1828" s="194">
        <f>IF(N1828="zákl. přenesená",J1828,0)</f>
        <v>0</v>
      </c>
      <c r="BH1828" s="194">
        <f>IF(N1828="sníž. přenesená",J1828,0)</f>
        <v>0</v>
      </c>
      <c r="BI1828" s="194">
        <f>IF(N1828="nulová",J1828,0)</f>
        <v>0</v>
      </c>
      <c r="BJ1828" s="14" t="s">
        <v>79</v>
      </c>
      <c r="BK1828" s="194">
        <f>ROUND(I1828*H1828,2)</f>
        <v>0</v>
      </c>
      <c r="BL1828" s="14" t="s">
        <v>123</v>
      </c>
      <c r="BM1828" s="193" t="s">
        <v>3189</v>
      </c>
    </row>
    <row r="1829" s="2" customFormat="1">
      <c r="A1829" s="35"/>
      <c r="B1829" s="36"/>
      <c r="C1829" s="37"/>
      <c r="D1829" s="195" t="s">
        <v>125</v>
      </c>
      <c r="E1829" s="37"/>
      <c r="F1829" s="196" t="s">
        <v>3188</v>
      </c>
      <c r="G1829" s="37"/>
      <c r="H1829" s="37"/>
      <c r="I1829" s="197"/>
      <c r="J1829" s="37"/>
      <c r="K1829" s="37"/>
      <c r="L1829" s="41"/>
      <c r="M1829" s="198"/>
      <c r="N1829" s="199"/>
      <c r="O1829" s="81"/>
      <c r="P1829" s="81"/>
      <c r="Q1829" s="81"/>
      <c r="R1829" s="81"/>
      <c r="S1829" s="81"/>
      <c r="T1829" s="82"/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T1829" s="14" t="s">
        <v>125</v>
      </c>
      <c r="AU1829" s="14" t="s">
        <v>72</v>
      </c>
    </row>
    <row r="1830" s="2" customFormat="1" ht="24.15" customHeight="1">
      <c r="A1830" s="35"/>
      <c r="B1830" s="36"/>
      <c r="C1830" s="182" t="s">
        <v>1662</v>
      </c>
      <c r="D1830" s="182" t="s">
        <v>118</v>
      </c>
      <c r="E1830" s="183" t="s">
        <v>3190</v>
      </c>
      <c r="F1830" s="184" t="s">
        <v>3191</v>
      </c>
      <c r="G1830" s="185" t="s">
        <v>128</v>
      </c>
      <c r="H1830" s="186">
        <v>60</v>
      </c>
      <c r="I1830" s="187"/>
      <c r="J1830" s="188">
        <f>ROUND(I1830*H1830,2)</f>
        <v>0</v>
      </c>
      <c r="K1830" s="184" t="s">
        <v>122</v>
      </c>
      <c r="L1830" s="41"/>
      <c r="M1830" s="189" t="s">
        <v>19</v>
      </c>
      <c r="N1830" s="190" t="s">
        <v>43</v>
      </c>
      <c r="O1830" s="81"/>
      <c r="P1830" s="191">
        <f>O1830*H1830</f>
        <v>0</v>
      </c>
      <c r="Q1830" s="191">
        <v>0</v>
      </c>
      <c r="R1830" s="191">
        <f>Q1830*H1830</f>
        <v>0</v>
      </c>
      <c r="S1830" s="191">
        <v>0</v>
      </c>
      <c r="T1830" s="192">
        <f>S1830*H1830</f>
        <v>0</v>
      </c>
      <c r="U1830" s="35"/>
      <c r="V1830" s="35"/>
      <c r="W1830" s="35"/>
      <c r="X1830" s="35"/>
      <c r="Y1830" s="35"/>
      <c r="Z1830" s="35"/>
      <c r="AA1830" s="35"/>
      <c r="AB1830" s="35"/>
      <c r="AC1830" s="35"/>
      <c r="AD1830" s="35"/>
      <c r="AE1830" s="35"/>
      <c r="AR1830" s="193" t="s">
        <v>123</v>
      </c>
      <c r="AT1830" s="193" t="s">
        <v>118</v>
      </c>
      <c r="AU1830" s="193" t="s">
        <v>72</v>
      </c>
      <c r="AY1830" s="14" t="s">
        <v>124</v>
      </c>
      <c r="BE1830" s="194">
        <f>IF(N1830="základní",J1830,0)</f>
        <v>0</v>
      </c>
      <c r="BF1830" s="194">
        <f>IF(N1830="snížená",J1830,0)</f>
        <v>0</v>
      </c>
      <c r="BG1830" s="194">
        <f>IF(N1830="zákl. přenesená",J1830,0)</f>
        <v>0</v>
      </c>
      <c r="BH1830" s="194">
        <f>IF(N1830="sníž. přenesená",J1830,0)</f>
        <v>0</v>
      </c>
      <c r="BI1830" s="194">
        <f>IF(N1830="nulová",J1830,0)</f>
        <v>0</v>
      </c>
      <c r="BJ1830" s="14" t="s">
        <v>79</v>
      </c>
      <c r="BK1830" s="194">
        <f>ROUND(I1830*H1830,2)</f>
        <v>0</v>
      </c>
      <c r="BL1830" s="14" t="s">
        <v>123</v>
      </c>
      <c r="BM1830" s="193" t="s">
        <v>3192</v>
      </c>
    </row>
    <row r="1831" s="2" customFormat="1">
      <c r="A1831" s="35"/>
      <c r="B1831" s="36"/>
      <c r="C1831" s="37"/>
      <c r="D1831" s="195" t="s">
        <v>125</v>
      </c>
      <c r="E1831" s="37"/>
      <c r="F1831" s="196" t="s">
        <v>3191</v>
      </c>
      <c r="G1831" s="37"/>
      <c r="H1831" s="37"/>
      <c r="I1831" s="197"/>
      <c r="J1831" s="37"/>
      <c r="K1831" s="37"/>
      <c r="L1831" s="41"/>
      <c r="M1831" s="198"/>
      <c r="N1831" s="199"/>
      <c r="O1831" s="81"/>
      <c r="P1831" s="81"/>
      <c r="Q1831" s="81"/>
      <c r="R1831" s="81"/>
      <c r="S1831" s="81"/>
      <c r="T1831" s="82"/>
      <c r="U1831" s="35"/>
      <c r="V1831" s="35"/>
      <c r="W1831" s="35"/>
      <c r="X1831" s="35"/>
      <c r="Y1831" s="35"/>
      <c r="Z1831" s="35"/>
      <c r="AA1831" s="35"/>
      <c r="AB1831" s="35"/>
      <c r="AC1831" s="35"/>
      <c r="AD1831" s="35"/>
      <c r="AE1831" s="35"/>
      <c r="AT1831" s="14" t="s">
        <v>125</v>
      </c>
      <c r="AU1831" s="14" t="s">
        <v>72</v>
      </c>
    </row>
    <row r="1832" s="2" customFormat="1" ht="24.15" customHeight="1">
      <c r="A1832" s="35"/>
      <c r="B1832" s="36"/>
      <c r="C1832" s="182" t="s">
        <v>3193</v>
      </c>
      <c r="D1832" s="182" t="s">
        <v>118</v>
      </c>
      <c r="E1832" s="183" t="s">
        <v>3194</v>
      </c>
      <c r="F1832" s="184" t="s">
        <v>3195</v>
      </c>
      <c r="G1832" s="185" t="s">
        <v>128</v>
      </c>
      <c r="H1832" s="186">
        <v>60</v>
      </c>
      <c r="I1832" s="187"/>
      <c r="J1832" s="188">
        <f>ROUND(I1832*H1832,2)</f>
        <v>0</v>
      </c>
      <c r="K1832" s="184" t="s">
        <v>122</v>
      </c>
      <c r="L1832" s="41"/>
      <c r="M1832" s="189" t="s">
        <v>19</v>
      </c>
      <c r="N1832" s="190" t="s">
        <v>43</v>
      </c>
      <c r="O1832" s="81"/>
      <c r="P1832" s="191">
        <f>O1832*H1832</f>
        <v>0</v>
      </c>
      <c r="Q1832" s="191">
        <v>0</v>
      </c>
      <c r="R1832" s="191">
        <f>Q1832*H1832</f>
        <v>0</v>
      </c>
      <c r="S1832" s="191">
        <v>0</v>
      </c>
      <c r="T1832" s="192">
        <f>S1832*H1832</f>
        <v>0</v>
      </c>
      <c r="U1832" s="35"/>
      <c r="V1832" s="35"/>
      <c r="W1832" s="35"/>
      <c r="X1832" s="35"/>
      <c r="Y1832" s="35"/>
      <c r="Z1832" s="35"/>
      <c r="AA1832" s="35"/>
      <c r="AB1832" s="35"/>
      <c r="AC1832" s="35"/>
      <c r="AD1832" s="35"/>
      <c r="AE1832" s="35"/>
      <c r="AR1832" s="193" t="s">
        <v>123</v>
      </c>
      <c r="AT1832" s="193" t="s">
        <v>118</v>
      </c>
      <c r="AU1832" s="193" t="s">
        <v>72</v>
      </c>
      <c r="AY1832" s="14" t="s">
        <v>124</v>
      </c>
      <c r="BE1832" s="194">
        <f>IF(N1832="základní",J1832,0)</f>
        <v>0</v>
      </c>
      <c r="BF1832" s="194">
        <f>IF(N1832="snížená",J1832,0)</f>
        <v>0</v>
      </c>
      <c r="BG1832" s="194">
        <f>IF(N1832="zákl. přenesená",J1832,0)</f>
        <v>0</v>
      </c>
      <c r="BH1832" s="194">
        <f>IF(N1832="sníž. přenesená",J1832,0)</f>
        <v>0</v>
      </c>
      <c r="BI1832" s="194">
        <f>IF(N1832="nulová",J1832,0)</f>
        <v>0</v>
      </c>
      <c r="BJ1832" s="14" t="s">
        <v>79</v>
      </c>
      <c r="BK1832" s="194">
        <f>ROUND(I1832*H1832,2)</f>
        <v>0</v>
      </c>
      <c r="BL1832" s="14" t="s">
        <v>123</v>
      </c>
      <c r="BM1832" s="193" t="s">
        <v>3196</v>
      </c>
    </row>
    <row r="1833" s="2" customFormat="1">
      <c r="A1833" s="35"/>
      <c r="B1833" s="36"/>
      <c r="C1833" s="37"/>
      <c r="D1833" s="195" t="s">
        <v>125</v>
      </c>
      <c r="E1833" s="37"/>
      <c r="F1833" s="196" t="s">
        <v>3195</v>
      </c>
      <c r="G1833" s="37"/>
      <c r="H1833" s="37"/>
      <c r="I1833" s="197"/>
      <c r="J1833" s="37"/>
      <c r="K1833" s="37"/>
      <c r="L1833" s="41"/>
      <c r="M1833" s="198"/>
      <c r="N1833" s="199"/>
      <c r="O1833" s="81"/>
      <c r="P1833" s="81"/>
      <c r="Q1833" s="81"/>
      <c r="R1833" s="81"/>
      <c r="S1833" s="81"/>
      <c r="T1833" s="82"/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T1833" s="14" t="s">
        <v>125</v>
      </c>
      <c r="AU1833" s="14" t="s">
        <v>72</v>
      </c>
    </row>
    <row r="1834" s="2" customFormat="1" ht="24.15" customHeight="1">
      <c r="A1834" s="35"/>
      <c r="B1834" s="36"/>
      <c r="C1834" s="182" t="s">
        <v>1665</v>
      </c>
      <c r="D1834" s="182" t="s">
        <v>118</v>
      </c>
      <c r="E1834" s="183" t="s">
        <v>3197</v>
      </c>
      <c r="F1834" s="184" t="s">
        <v>3198</v>
      </c>
      <c r="G1834" s="185" t="s">
        <v>128</v>
      </c>
      <c r="H1834" s="186">
        <v>60</v>
      </c>
      <c r="I1834" s="187"/>
      <c r="J1834" s="188">
        <f>ROUND(I1834*H1834,2)</f>
        <v>0</v>
      </c>
      <c r="K1834" s="184" t="s">
        <v>122</v>
      </c>
      <c r="L1834" s="41"/>
      <c r="M1834" s="189" t="s">
        <v>19</v>
      </c>
      <c r="N1834" s="190" t="s">
        <v>43</v>
      </c>
      <c r="O1834" s="81"/>
      <c r="P1834" s="191">
        <f>O1834*H1834</f>
        <v>0</v>
      </c>
      <c r="Q1834" s="191">
        <v>0</v>
      </c>
      <c r="R1834" s="191">
        <f>Q1834*H1834</f>
        <v>0</v>
      </c>
      <c r="S1834" s="191">
        <v>0</v>
      </c>
      <c r="T1834" s="192">
        <f>S1834*H1834</f>
        <v>0</v>
      </c>
      <c r="U1834" s="35"/>
      <c r="V1834" s="35"/>
      <c r="W1834" s="35"/>
      <c r="X1834" s="35"/>
      <c r="Y1834" s="35"/>
      <c r="Z1834" s="35"/>
      <c r="AA1834" s="35"/>
      <c r="AB1834" s="35"/>
      <c r="AC1834" s="35"/>
      <c r="AD1834" s="35"/>
      <c r="AE1834" s="35"/>
      <c r="AR1834" s="193" t="s">
        <v>123</v>
      </c>
      <c r="AT1834" s="193" t="s">
        <v>118</v>
      </c>
      <c r="AU1834" s="193" t="s">
        <v>72</v>
      </c>
      <c r="AY1834" s="14" t="s">
        <v>124</v>
      </c>
      <c r="BE1834" s="194">
        <f>IF(N1834="základní",J1834,0)</f>
        <v>0</v>
      </c>
      <c r="BF1834" s="194">
        <f>IF(N1834="snížená",J1834,0)</f>
        <v>0</v>
      </c>
      <c r="BG1834" s="194">
        <f>IF(N1834="zákl. přenesená",J1834,0)</f>
        <v>0</v>
      </c>
      <c r="BH1834" s="194">
        <f>IF(N1834="sníž. přenesená",J1834,0)</f>
        <v>0</v>
      </c>
      <c r="BI1834" s="194">
        <f>IF(N1834="nulová",J1834,0)</f>
        <v>0</v>
      </c>
      <c r="BJ1834" s="14" t="s">
        <v>79</v>
      </c>
      <c r="BK1834" s="194">
        <f>ROUND(I1834*H1834,2)</f>
        <v>0</v>
      </c>
      <c r="BL1834" s="14" t="s">
        <v>123</v>
      </c>
      <c r="BM1834" s="193" t="s">
        <v>3199</v>
      </c>
    </row>
    <row r="1835" s="2" customFormat="1">
      <c r="A1835" s="35"/>
      <c r="B1835" s="36"/>
      <c r="C1835" s="37"/>
      <c r="D1835" s="195" t="s">
        <v>125</v>
      </c>
      <c r="E1835" s="37"/>
      <c r="F1835" s="196" t="s">
        <v>3198</v>
      </c>
      <c r="G1835" s="37"/>
      <c r="H1835" s="37"/>
      <c r="I1835" s="197"/>
      <c r="J1835" s="37"/>
      <c r="K1835" s="37"/>
      <c r="L1835" s="41"/>
      <c r="M1835" s="198"/>
      <c r="N1835" s="199"/>
      <c r="O1835" s="81"/>
      <c r="P1835" s="81"/>
      <c r="Q1835" s="81"/>
      <c r="R1835" s="81"/>
      <c r="S1835" s="81"/>
      <c r="T1835" s="82"/>
      <c r="U1835" s="35"/>
      <c r="V1835" s="35"/>
      <c r="W1835" s="35"/>
      <c r="X1835" s="35"/>
      <c r="Y1835" s="35"/>
      <c r="Z1835" s="35"/>
      <c r="AA1835" s="35"/>
      <c r="AB1835" s="35"/>
      <c r="AC1835" s="35"/>
      <c r="AD1835" s="35"/>
      <c r="AE1835" s="35"/>
      <c r="AT1835" s="14" t="s">
        <v>125</v>
      </c>
      <c r="AU1835" s="14" t="s">
        <v>72</v>
      </c>
    </row>
    <row r="1836" s="2" customFormat="1" ht="24.15" customHeight="1">
      <c r="A1836" s="35"/>
      <c r="B1836" s="36"/>
      <c r="C1836" s="182" t="s">
        <v>3200</v>
      </c>
      <c r="D1836" s="182" t="s">
        <v>118</v>
      </c>
      <c r="E1836" s="183" t="s">
        <v>3201</v>
      </c>
      <c r="F1836" s="184" t="s">
        <v>3202</v>
      </c>
      <c r="G1836" s="185" t="s">
        <v>128</v>
      </c>
      <c r="H1836" s="186">
        <v>60</v>
      </c>
      <c r="I1836" s="187"/>
      <c r="J1836" s="188">
        <f>ROUND(I1836*H1836,2)</f>
        <v>0</v>
      </c>
      <c r="K1836" s="184" t="s">
        <v>122</v>
      </c>
      <c r="L1836" s="41"/>
      <c r="M1836" s="189" t="s">
        <v>19</v>
      </c>
      <c r="N1836" s="190" t="s">
        <v>43</v>
      </c>
      <c r="O1836" s="81"/>
      <c r="P1836" s="191">
        <f>O1836*H1836</f>
        <v>0</v>
      </c>
      <c r="Q1836" s="191">
        <v>0</v>
      </c>
      <c r="R1836" s="191">
        <f>Q1836*H1836</f>
        <v>0</v>
      </c>
      <c r="S1836" s="191">
        <v>0</v>
      </c>
      <c r="T1836" s="192">
        <f>S1836*H1836</f>
        <v>0</v>
      </c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R1836" s="193" t="s">
        <v>123</v>
      </c>
      <c r="AT1836" s="193" t="s">
        <v>118</v>
      </c>
      <c r="AU1836" s="193" t="s">
        <v>72</v>
      </c>
      <c r="AY1836" s="14" t="s">
        <v>124</v>
      </c>
      <c r="BE1836" s="194">
        <f>IF(N1836="základní",J1836,0)</f>
        <v>0</v>
      </c>
      <c r="BF1836" s="194">
        <f>IF(N1836="snížená",J1836,0)</f>
        <v>0</v>
      </c>
      <c r="BG1836" s="194">
        <f>IF(N1836="zákl. přenesená",J1836,0)</f>
        <v>0</v>
      </c>
      <c r="BH1836" s="194">
        <f>IF(N1836="sníž. přenesená",J1836,0)</f>
        <v>0</v>
      </c>
      <c r="BI1836" s="194">
        <f>IF(N1836="nulová",J1836,0)</f>
        <v>0</v>
      </c>
      <c r="BJ1836" s="14" t="s">
        <v>79</v>
      </c>
      <c r="BK1836" s="194">
        <f>ROUND(I1836*H1836,2)</f>
        <v>0</v>
      </c>
      <c r="BL1836" s="14" t="s">
        <v>123</v>
      </c>
      <c r="BM1836" s="193" t="s">
        <v>3203</v>
      </c>
    </row>
    <row r="1837" s="2" customFormat="1">
      <c r="A1837" s="35"/>
      <c r="B1837" s="36"/>
      <c r="C1837" s="37"/>
      <c r="D1837" s="195" t="s">
        <v>125</v>
      </c>
      <c r="E1837" s="37"/>
      <c r="F1837" s="196" t="s">
        <v>3202</v>
      </c>
      <c r="G1837" s="37"/>
      <c r="H1837" s="37"/>
      <c r="I1837" s="197"/>
      <c r="J1837" s="37"/>
      <c r="K1837" s="37"/>
      <c r="L1837" s="41"/>
      <c r="M1837" s="198"/>
      <c r="N1837" s="199"/>
      <c r="O1837" s="81"/>
      <c r="P1837" s="81"/>
      <c r="Q1837" s="81"/>
      <c r="R1837" s="81"/>
      <c r="S1837" s="81"/>
      <c r="T1837" s="82"/>
      <c r="U1837" s="35"/>
      <c r="V1837" s="35"/>
      <c r="W1837" s="35"/>
      <c r="X1837" s="35"/>
      <c r="Y1837" s="35"/>
      <c r="Z1837" s="35"/>
      <c r="AA1837" s="35"/>
      <c r="AB1837" s="35"/>
      <c r="AC1837" s="35"/>
      <c r="AD1837" s="35"/>
      <c r="AE1837" s="35"/>
      <c r="AT1837" s="14" t="s">
        <v>125</v>
      </c>
      <c r="AU1837" s="14" t="s">
        <v>72</v>
      </c>
    </row>
    <row r="1838" s="2" customFormat="1" ht="24.15" customHeight="1">
      <c r="A1838" s="35"/>
      <c r="B1838" s="36"/>
      <c r="C1838" s="182" t="s">
        <v>1669</v>
      </c>
      <c r="D1838" s="182" t="s">
        <v>118</v>
      </c>
      <c r="E1838" s="183" t="s">
        <v>3204</v>
      </c>
      <c r="F1838" s="184" t="s">
        <v>3205</v>
      </c>
      <c r="G1838" s="185" t="s">
        <v>128</v>
      </c>
      <c r="H1838" s="186">
        <v>50</v>
      </c>
      <c r="I1838" s="187"/>
      <c r="J1838" s="188">
        <f>ROUND(I1838*H1838,2)</f>
        <v>0</v>
      </c>
      <c r="K1838" s="184" t="s">
        <v>122</v>
      </c>
      <c r="L1838" s="41"/>
      <c r="M1838" s="189" t="s">
        <v>19</v>
      </c>
      <c r="N1838" s="190" t="s">
        <v>43</v>
      </c>
      <c r="O1838" s="81"/>
      <c r="P1838" s="191">
        <f>O1838*H1838</f>
        <v>0</v>
      </c>
      <c r="Q1838" s="191">
        <v>0</v>
      </c>
      <c r="R1838" s="191">
        <f>Q1838*H1838</f>
        <v>0</v>
      </c>
      <c r="S1838" s="191">
        <v>0</v>
      </c>
      <c r="T1838" s="192">
        <f>S1838*H1838</f>
        <v>0</v>
      </c>
      <c r="U1838" s="35"/>
      <c r="V1838" s="35"/>
      <c r="W1838" s="35"/>
      <c r="X1838" s="35"/>
      <c r="Y1838" s="35"/>
      <c r="Z1838" s="35"/>
      <c r="AA1838" s="35"/>
      <c r="AB1838" s="35"/>
      <c r="AC1838" s="35"/>
      <c r="AD1838" s="35"/>
      <c r="AE1838" s="35"/>
      <c r="AR1838" s="193" t="s">
        <v>123</v>
      </c>
      <c r="AT1838" s="193" t="s">
        <v>118</v>
      </c>
      <c r="AU1838" s="193" t="s">
        <v>72</v>
      </c>
      <c r="AY1838" s="14" t="s">
        <v>124</v>
      </c>
      <c r="BE1838" s="194">
        <f>IF(N1838="základní",J1838,0)</f>
        <v>0</v>
      </c>
      <c r="BF1838" s="194">
        <f>IF(N1838="snížená",J1838,0)</f>
        <v>0</v>
      </c>
      <c r="BG1838" s="194">
        <f>IF(N1838="zákl. přenesená",J1838,0)</f>
        <v>0</v>
      </c>
      <c r="BH1838" s="194">
        <f>IF(N1838="sníž. přenesená",J1838,0)</f>
        <v>0</v>
      </c>
      <c r="BI1838" s="194">
        <f>IF(N1838="nulová",J1838,0)</f>
        <v>0</v>
      </c>
      <c r="BJ1838" s="14" t="s">
        <v>79</v>
      </c>
      <c r="BK1838" s="194">
        <f>ROUND(I1838*H1838,2)</f>
        <v>0</v>
      </c>
      <c r="BL1838" s="14" t="s">
        <v>123</v>
      </c>
      <c r="BM1838" s="193" t="s">
        <v>3206</v>
      </c>
    </row>
    <row r="1839" s="2" customFormat="1">
      <c r="A1839" s="35"/>
      <c r="B1839" s="36"/>
      <c r="C1839" s="37"/>
      <c r="D1839" s="195" t="s">
        <v>125</v>
      </c>
      <c r="E1839" s="37"/>
      <c r="F1839" s="196" t="s">
        <v>3205</v>
      </c>
      <c r="G1839" s="37"/>
      <c r="H1839" s="37"/>
      <c r="I1839" s="197"/>
      <c r="J1839" s="37"/>
      <c r="K1839" s="37"/>
      <c r="L1839" s="41"/>
      <c r="M1839" s="198"/>
      <c r="N1839" s="199"/>
      <c r="O1839" s="81"/>
      <c r="P1839" s="81"/>
      <c r="Q1839" s="81"/>
      <c r="R1839" s="81"/>
      <c r="S1839" s="81"/>
      <c r="T1839" s="82"/>
      <c r="U1839" s="35"/>
      <c r="V1839" s="35"/>
      <c r="W1839" s="35"/>
      <c r="X1839" s="35"/>
      <c r="Y1839" s="35"/>
      <c r="Z1839" s="35"/>
      <c r="AA1839" s="35"/>
      <c r="AB1839" s="35"/>
      <c r="AC1839" s="35"/>
      <c r="AD1839" s="35"/>
      <c r="AE1839" s="35"/>
      <c r="AT1839" s="14" t="s">
        <v>125</v>
      </c>
      <c r="AU1839" s="14" t="s">
        <v>72</v>
      </c>
    </row>
    <row r="1840" s="2" customFormat="1" ht="24.15" customHeight="1">
      <c r="A1840" s="35"/>
      <c r="B1840" s="36"/>
      <c r="C1840" s="182" t="s">
        <v>3207</v>
      </c>
      <c r="D1840" s="182" t="s">
        <v>118</v>
      </c>
      <c r="E1840" s="183" t="s">
        <v>3208</v>
      </c>
      <c r="F1840" s="184" t="s">
        <v>3209</v>
      </c>
      <c r="G1840" s="185" t="s">
        <v>132</v>
      </c>
      <c r="H1840" s="186">
        <v>8</v>
      </c>
      <c r="I1840" s="187"/>
      <c r="J1840" s="188">
        <f>ROUND(I1840*H1840,2)</f>
        <v>0</v>
      </c>
      <c r="K1840" s="184" t="s">
        <v>122</v>
      </c>
      <c r="L1840" s="41"/>
      <c r="M1840" s="189" t="s">
        <v>19</v>
      </c>
      <c r="N1840" s="190" t="s">
        <v>43</v>
      </c>
      <c r="O1840" s="81"/>
      <c r="P1840" s="191">
        <f>O1840*H1840</f>
        <v>0</v>
      </c>
      <c r="Q1840" s="191">
        <v>0</v>
      </c>
      <c r="R1840" s="191">
        <f>Q1840*H1840</f>
        <v>0</v>
      </c>
      <c r="S1840" s="191">
        <v>0</v>
      </c>
      <c r="T1840" s="192">
        <f>S1840*H1840</f>
        <v>0</v>
      </c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R1840" s="193" t="s">
        <v>123</v>
      </c>
      <c r="AT1840" s="193" t="s">
        <v>118</v>
      </c>
      <c r="AU1840" s="193" t="s">
        <v>72</v>
      </c>
      <c r="AY1840" s="14" t="s">
        <v>124</v>
      </c>
      <c r="BE1840" s="194">
        <f>IF(N1840="základní",J1840,0)</f>
        <v>0</v>
      </c>
      <c r="BF1840" s="194">
        <f>IF(N1840="snížená",J1840,0)</f>
        <v>0</v>
      </c>
      <c r="BG1840" s="194">
        <f>IF(N1840="zákl. přenesená",J1840,0)</f>
        <v>0</v>
      </c>
      <c r="BH1840" s="194">
        <f>IF(N1840="sníž. přenesená",J1840,0)</f>
        <v>0</v>
      </c>
      <c r="BI1840" s="194">
        <f>IF(N1840="nulová",J1840,0)</f>
        <v>0</v>
      </c>
      <c r="BJ1840" s="14" t="s">
        <v>79</v>
      </c>
      <c r="BK1840" s="194">
        <f>ROUND(I1840*H1840,2)</f>
        <v>0</v>
      </c>
      <c r="BL1840" s="14" t="s">
        <v>123</v>
      </c>
      <c r="BM1840" s="193" t="s">
        <v>3210</v>
      </c>
    </row>
    <row r="1841" s="2" customFormat="1">
      <c r="A1841" s="35"/>
      <c r="B1841" s="36"/>
      <c r="C1841" s="37"/>
      <c r="D1841" s="195" t="s">
        <v>125</v>
      </c>
      <c r="E1841" s="37"/>
      <c r="F1841" s="196" t="s">
        <v>3209</v>
      </c>
      <c r="G1841" s="37"/>
      <c r="H1841" s="37"/>
      <c r="I1841" s="197"/>
      <c r="J1841" s="37"/>
      <c r="K1841" s="37"/>
      <c r="L1841" s="41"/>
      <c r="M1841" s="198"/>
      <c r="N1841" s="199"/>
      <c r="O1841" s="81"/>
      <c r="P1841" s="81"/>
      <c r="Q1841" s="81"/>
      <c r="R1841" s="81"/>
      <c r="S1841" s="81"/>
      <c r="T1841" s="82"/>
      <c r="U1841" s="35"/>
      <c r="V1841" s="35"/>
      <c r="W1841" s="35"/>
      <c r="X1841" s="35"/>
      <c r="Y1841" s="35"/>
      <c r="Z1841" s="35"/>
      <c r="AA1841" s="35"/>
      <c r="AB1841" s="35"/>
      <c r="AC1841" s="35"/>
      <c r="AD1841" s="35"/>
      <c r="AE1841" s="35"/>
      <c r="AT1841" s="14" t="s">
        <v>125</v>
      </c>
      <c r="AU1841" s="14" t="s">
        <v>72</v>
      </c>
    </row>
    <row r="1842" s="2" customFormat="1" ht="24.15" customHeight="1">
      <c r="A1842" s="35"/>
      <c r="B1842" s="36"/>
      <c r="C1842" s="182" t="s">
        <v>1672</v>
      </c>
      <c r="D1842" s="182" t="s">
        <v>118</v>
      </c>
      <c r="E1842" s="183" t="s">
        <v>3211</v>
      </c>
      <c r="F1842" s="184" t="s">
        <v>3212</v>
      </c>
      <c r="G1842" s="185" t="s">
        <v>132</v>
      </c>
      <c r="H1842" s="186">
        <v>8</v>
      </c>
      <c r="I1842" s="187"/>
      <c r="J1842" s="188">
        <f>ROUND(I1842*H1842,2)</f>
        <v>0</v>
      </c>
      <c r="K1842" s="184" t="s">
        <v>122</v>
      </c>
      <c r="L1842" s="41"/>
      <c r="M1842" s="189" t="s">
        <v>19</v>
      </c>
      <c r="N1842" s="190" t="s">
        <v>43</v>
      </c>
      <c r="O1842" s="81"/>
      <c r="P1842" s="191">
        <f>O1842*H1842</f>
        <v>0</v>
      </c>
      <c r="Q1842" s="191">
        <v>0</v>
      </c>
      <c r="R1842" s="191">
        <f>Q1842*H1842</f>
        <v>0</v>
      </c>
      <c r="S1842" s="191">
        <v>0</v>
      </c>
      <c r="T1842" s="192">
        <f>S1842*H1842</f>
        <v>0</v>
      </c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R1842" s="193" t="s">
        <v>123</v>
      </c>
      <c r="AT1842" s="193" t="s">
        <v>118</v>
      </c>
      <c r="AU1842" s="193" t="s">
        <v>72</v>
      </c>
      <c r="AY1842" s="14" t="s">
        <v>124</v>
      </c>
      <c r="BE1842" s="194">
        <f>IF(N1842="základní",J1842,0)</f>
        <v>0</v>
      </c>
      <c r="BF1842" s="194">
        <f>IF(N1842="snížená",J1842,0)</f>
        <v>0</v>
      </c>
      <c r="BG1842" s="194">
        <f>IF(N1842="zákl. přenesená",J1842,0)</f>
        <v>0</v>
      </c>
      <c r="BH1842" s="194">
        <f>IF(N1842="sníž. přenesená",J1842,0)</f>
        <v>0</v>
      </c>
      <c r="BI1842" s="194">
        <f>IF(N1842="nulová",J1842,0)</f>
        <v>0</v>
      </c>
      <c r="BJ1842" s="14" t="s">
        <v>79</v>
      </c>
      <c r="BK1842" s="194">
        <f>ROUND(I1842*H1842,2)</f>
        <v>0</v>
      </c>
      <c r="BL1842" s="14" t="s">
        <v>123</v>
      </c>
      <c r="BM1842" s="193" t="s">
        <v>3213</v>
      </c>
    </row>
    <row r="1843" s="2" customFormat="1">
      <c r="A1843" s="35"/>
      <c r="B1843" s="36"/>
      <c r="C1843" s="37"/>
      <c r="D1843" s="195" t="s">
        <v>125</v>
      </c>
      <c r="E1843" s="37"/>
      <c r="F1843" s="196" t="s">
        <v>3212</v>
      </c>
      <c r="G1843" s="37"/>
      <c r="H1843" s="37"/>
      <c r="I1843" s="197"/>
      <c r="J1843" s="37"/>
      <c r="K1843" s="37"/>
      <c r="L1843" s="41"/>
      <c r="M1843" s="198"/>
      <c r="N1843" s="199"/>
      <c r="O1843" s="81"/>
      <c r="P1843" s="81"/>
      <c r="Q1843" s="81"/>
      <c r="R1843" s="81"/>
      <c r="S1843" s="81"/>
      <c r="T1843" s="82"/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T1843" s="14" t="s">
        <v>125</v>
      </c>
      <c r="AU1843" s="14" t="s">
        <v>72</v>
      </c>
    </row>
    <row r="1844" s="2" customFormat="1" ht="24.15" customHeight="1">
      <c r="A1844" s="35"/>
      <c r="B1844" s="36"/>
      <c r="C1844" s="182" t="s">
        <v>3214</v>
      </c>
      <c r="D1844" s="182" t="s">
        <v>118</v>
      </c>
      <c r="E1844" s="183" t="s">
        <v>3215</v>
      </c>
      <c r="F1844" s="184" t="s">
        <v>3216</v>
      </c>
      <c r="G1844" s="185" t="s">
        <v>132</v>
      </c>
      <c r="H1844" s="186">
        <v>8</v>
      </c>
      <c r="I1844" s="187"/>
      <c r="J1844" s="188">
        <f>ROUND(I1844*H1844,2)</f>
        <v>0</v>
      </c>
      <c r="K1844" s="184" t="s">
        <v>122</v>
      </c>
      <c r="L1844" s="41"/>
      <c r="M1844" s="189" t="s">
        <v>19</v>
      </c>
      <c r="N1844" s="190" t="s">
        <v>43</v>
      </c>
      <c r="O1844" s="81"/>
      <c r="P1844" s="191">
        <f>O1844*H1844</f>
        <v>0</v>
      </c>
      <c r="Q1844" s="191">
        <v>0</v>
      </c>
      <c r="R1844" s="191">
        <f>Q1844*H1844</f>
        <v>0</v>
      </c>
      <c r="S1844" s="191">
        <v>0</v>
      </c>
      <c r="T1844" s="192">
        <f>S1844*H1844</f>
        <v>0</v>
      </c>
      <c r="U1844" s="35"/>
      <c r="V1844" s="35"/>
      <c r="W1844" s="35"/>
      <c r="X1844" s="35"/>
      <c r="Y1844" s="35"/>
      <c r="Z1844" s="35"/>
      <c r="AA1844" s="35"/>
      <c r="AB1844" s="35"/>
      <c r="AC1844" s="35"/>
      <c r="AD1844" s="35"/>
      <c r="AE1844" s="35"/>
      <c r="AR1844" s="193" t="s">
        <v>123</v>
      </c>
      <c r="AT1844" s="193" t="s">
        <v>118</v>
      </c>
      <c r="AU1844" s="193" t="s">
        <v>72</v>
      </c>
      <c r="AY1844" s="14" t="s">
        <v>124</v>
      </c>
      <c r="BE1844" s="194">
        <f>IF(N1844="základní",J1844,0)</f>
        <v>0</v>
      </c>
      <c r="BF1844" s="194">
        <f>IF(N1844="snížená",J1844,0)</f>
        <v>0</v>
      </c>
      <c r="BG1844" s="194">
        <f>IF(N1844="zákl. přenesená",J1844,0)</f>
        <v>0</v>
      </c>
      <c r="BH1844" s="194">
        <f>IF(N1844="sníž. přenesená",J1844,0)</f>
        <v>0</v>
      </c>
      <c r="BI1844" s="194">
        <f>IF(N1844="nulová",J1844,0)</f>
        <v>0</v>
      </c>
      <c r="BJ1844" s="14" t="s">
        <v>79</v>
      </c>
      <c r="BK1844" s="194">
        <f>ROUND(I1844*H1844,2)</f>
        <v>0</v>
      </c>
      <c r="BL1844" s="14" t="s">
        <v>123</v>
      </c>
      <c r="BM1844" s="193" t="s">
        <v>3217</v>
      </c>
    </row>
    <row r="1845" s="2" customFormat="1">
      <c r="A1845" s="35"/>
      <c r="B1845" s="36"/>
      <c r="C1845" s="37"/>
      <c r="D1845" s="195" t="s">
        <v>125</v>
      </c>
      <c r="E1845" s="37"/>
      <c r="F1845" s="196" t="s">
        <v>3216</v>
      </c>
      <c r="G1845" s="37"/>
      <c r="H1845" s="37"/>
      <c r="I1845" s="197"/>
      <c r="J1845" s="37"/>
      <c r="K1845" s="37"/>
      <c r="L1845" s="41"/>
      <c r="M1845" s="198"/>
      <c r="N1845" s="199"/>
      <c r="O1845" s="81"/>
      <c r="P1845" s="81"/>
      <c r="Q1845" s="81"/>
      <c r="R1845" s="81"/>
      <c r="S1845" s="81"/>
      <c r="T1845" s="82"/>
      <c r="U1845" s="35"/>
      <c r="V1845" s="35"/>
      <c r="W1845" s="35"/>
      <c r="X1845" s="35"/>
      <c r="Y1845" s="35"/>
      <c r="Z1845" s="35"/>
      <c r="AA1845" s="35"/>
      <c r="AB1845" s="35"/>
      <c r="AC1845" s="35"/>
      <c r="AD1845" s="35"/>
      <c r="AE1845" s="35"/>
      <c r="AT1845" s="14" t="s">
        <v>125</v>
      </c>
      <c r="AU1845" s="14" t="s">
        <v>72</v>
      </c>
    </row>
    <row r="1846" s="2" customFormat="1" ht="24.15" customHeight="1">
      <c r="A1846" s="35"/>
      <c r="B1846" s="36"/>
      <c r="C1846" s="182" t="s">
        <v>1676</v>
      </c>
      <c r="D1846" s="182" t="s">
        <v>118</v>
      </c>
      <c r="E1846" s="183" t="s">
        <v>3215</v>
      </c>
      <c r="F1846" s="184" t="s">
        <v>3216</v>
      </c>
      <c r="G1846" s="185" t="s">
        <v>132</v>
      </c>
      <c r="H1846" s="186">
        <v>4</v>
      </c>
      <c r="I1846" s="187"/>
      <c r="J1846" s="188">
        <f>ROUND(I1846*H1846,2)</f>
        <v>0</v>
      </c>
      <c r="K1846" s="184" t="s">
        <v>122</v>
      </c>
      <c r="L1846" s="41"/>
      <c r="M1846" s="189" t="s">
        <v>19</v>
      </c>
      <c r="N1846" s="190" t="s">
        <v>43</v>
      </c>
      <c r="O1846" s="81"/>
      <c r="P1846" s="191">
        <f>O1846*H1846</f>
        <v>0</v>
      </c>
      <c r="Q1846" s="191">
        <v>0</v>
      </c>
      <c r="R1846" s="191">
        <f>Q1846*H1846</f>
        <v>0</v>
      </c>
      <c r="S1846" s="191">
        <v>0</v>
      </c>
      <c r="T1846" s="192">
        <f>S1846*H1846</f>
        <v>0</v>
      </c>
      <c r="U1846" s="35"/>
      <c r="V1846" s="35"/>
      <c r="W1846" s="35"/>
      <c r="X1846" s="35"/>
      <c r="Y1846" s="35"/>
      <c r="Z1846" s="35"/>
      <c r="AA1846" s="35"/>
      <c r="AB1846" s="35"/>
      <c r="AC1846" s="35"/>
      <c r="AD1846" s="35"/>
      <c r="AE1846" s="35"/>
      <c r="AR1846" s="193" t="s">
        <v>123</v>
      </c>
      <c r="AT1846" s="193" t="s">
        <v>118</v>
      </c>
      <c r="AU1846" s="193" t="s">
        <v>72</v>
      </c>
      <c r="AY1846" s="14" t="s">
        <v>124</v>
      </c>
      <c r="BE1846" s="194">
        <f>IF(N1846="základní",J1846,0)</f>
        <v>0</v>
      </c>
      <c r="BF1846" s="194">
        <f>IF(N1846="snížená",J1846,0)</f>
        <v>0</v>
      </c>
      <c r="BG1846" s="194">
        <f>IF(N1846="zákl. přenesená",J1846,0)</f>
        <v>0</v>
      </c>
      <c r="BH1846" s="194">
        <f>IF(N1846="sníž. přenesená",J1846,0)</f>
        <v>0</v>
      </c>
      <c r="BI1846" s="194">
        <f>IF(N1846="nulová",J1846,0)</f>
        <v>0</v>
      </c>
      <c r="BJ1846" s="14" t="s">
        <v>79</v>
      </c>
      <c r="BK1846" s="194">
        <f>ROUND(I1846*H1846,2)</f>
        <v>0</v>
      </c>
      <c r="BL1846" s="14" t="s">
        <v>123</v>
      </c>
      <c r="BM1846" s="193" t="s">
        <v>3218</v>
      </c>
    </row>
    <row r="1847" s="2" customFormat="1">
      <c r="A1847" s="35"/>
      <c r="B1847" s="36"/>
      <c r="C1847" s="37"/>
      <c r="D1847" s="195" t="s">
        <v>125</v>
      </c>
      <c r="E1847" s="37"/>
      <c r="F1847" s="196" t="s">
        <v>3216</v>
      </c>
      <c r="G1847" s="37"/>
      <c r="H1847" s="37"/>
      <c r="I1847" s="197"/>
      <c r="J1847" s="37"/>
      <c r="K1847" s="37"/>
      <c r="L1847" s="41"/>
      <c r="M1847" s="198"/>
      <c r="N1847" s="199"/>
      <c r="O1847" s="81"/>
      <c r="P1847" s="81"/>
      <c r="Q1847" s="81"/>
      <c r="R1847" s="81"/>
      <c r="S1847" s="81"/>
      <c r="T1847" s="82"/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T1847" s="14" t="s">
        <v>125</v>
      </c>
      <c r="AU1847" s="14" t="s">
        <v>72</v>
      </c>
    </row>
    <row r="1848" s="2" customFormat="1" ht="24.15" customHeight="1">
      <c r="A1848" s="35"/>
      <c r="B1848" s="36"/>
      <c r="C1848" s="182" t="s">
        <v>3219</v>
      </c>
      <c r="D1848" s="182" t="s">
        <v>118</v>
      </c>
      <c r="E1848" s="183" t="s">
        <v>3220</v>
      </c>
      <c r="F1848" s="184" t="s">
        <v>3221</v>
      </c>
      <c r="G1848" s="185" t="s">
        <v>132</v>
      </c>
      <c r="H1848" s="186">
        <v>4</v>
      </c>
      <c r="I1848" s="187"/>
      <c r="J1848" s="188">
        <f>ROUND(I1848*H1848,2)</f>
        <v>0</v>
      </c>
      <c r="K1848" s="184" t="s">
        <v>122</v>
      </c>
      <c r="L1848" s="41"/>
      <c r="M1848" s="189" t="s">
        <v>19</v>
      </c>
      <c r="N1848" s="190" t="s">
        <v>43</v>
      </c>
      <c r="O1848" s="81"/>
      <c r="P1848" s="191">
        <f>O1848*H1848</f>
        <v>0</v>
      </c>
      <c r="Q1848" s="191">
        <v>0</v>
      </c>
      <c r="R1848" s="191">
        <f>Q1848*H1848</f>
        <v>0</v>
      </c>
      <c r="S1848" s="191">
        <v>0</v>
      </c>
      <c r="T1848" s="192">
        <f>S1848*H1848</f>
        <v>0</v>
      </c>
      <c r="U1848" s="35"/>
      <c r="V1848" s="35"/>
      <c r="W1848" s="35"/>
      <c r="X1848" s="35"/>
      <c r="Y1848" s="35"/>
      <c r="Z1848" s="35"/>
      <c r="AA1848" s="35"/>
      <c r="AB1848" s="35"/>
      <c r="AC1848" s="35"/>
      <c r="AD1848" s="35"/>
      <c r="AE1848" s="35"/>
      <c r="AR1848" s="193" t="s">
        <v>123</v>
      </c>
      <c r="AT1848" s="193" t="s">
        <v>118</v>
      </c>
      <c r="AU1848" s="193" t="s">
        <v>72</v>
      </c>
      <c r="AY1848" s="14" t="s">
        <v>124</v>
      </c>
      <c r="BE1848" s="194">
        <f>IF(N1848="základní",J1848,0)</f>
        <v>0</v>
      </c>
      <c r="BF1848" s="194">
        <f>IF(N1848="snížená",J1848,0)</f>
        <v>0</v>
      </c>
      <c r="BG1848" s="194">
        <f>IF(N1848="zákl. přenesená",J1848,0)</f>
        <v>0</v>
      </c>
      <c r="BH1848" s="194">
        <f>IF(N1848="sníž. přenesená",J1848,0)</f>
        <v>0</v>
      </c>
      <c r="BI1848" s="194">
        <f>IF(N1848="nulová",J1848,0)</f>
        <v>0</v>
      </c>
      <c r="BJ1848" s="14" t="s">
        <v>79</v>
      </c>
      <c r="BK1848" s="194">
        <f>ROUND(I1848*H1848,2)</f>
        <v>0</v>
      </c>
      <c r="BL1848" s="14" t="s">
        <v>123</v>
      </c>
      <c r="BM1848" s="193" t="s">
        <v>3222</v>
      </c>
    </row>
    <row r="1849" s="2" customFormat="1">
      <c r="A1849" s="35"/>
      <c r="B1849" s="36"/>
      <c r="C1849" s="37"/>
      <c r="D1849" s="195" t="s">
        <v>125</v>
      </c>
      <c r="E1849" s="37"/>
      <c r="F1849" s="196" t="s">
        <v>3221</v>
      </c>
      <c r="G1849" s="37"/>
      <c r="H1849" s="37"/>
      <c r="I1849" s="197"/>
      <c r="J1849" s="37"/>
      <c r="K1849" s="37"/>
      <c r="L1849" s="41"/>
      <c r="M1849" s="198"/>
      <c r="N1849" s="199"/>
      <c r="O1849" s="81"/>
      <c r="P1849" s="81"/>
      <c r="Q1849" s="81"/>
      <c r="R1849" s="81"/>
      <c r="S1849" s="81"/>
      <c r="T1849" s="82"/>
      <c r="U1849" s="35"/>
      <c r="V1849" s="35"/>
      <c r="W1849" s="35"/>
      <c r="X1849" s="35"/>
      <c r="Y1849" s="35"/>
      <c r="Z1849" s="35"/>
      <c r="AA1849" s="35"/>
      <c r="AB1849" s="35"/>
      <c r="AC1849" s="35"/>
      <c r="AD1849" s="35"/>
      <c r="AE1849" s="35"/>
      <c r="AT1849" s="14" t="s">
        <v>125</v>
      </c>
      <c r="AU1849" s="14" t="s">
        <v>72</v>
      </c>
    </row>
    <row r="1850" s="2" customFormat="1" ht="24.15" customHeight="1">
      <c r="A1850" s="35"/>
      <c r="B1850" s="36"/>
      <c r="C1850" s="182" t="s">
        <v>1679</v>
      </c>
      <c r="D1850" s="182" t="s">
        <v>118</v>
      </c>
      <c r="E1850" s="183" t="s">
        <v>3223</v>
      </c>
      <c r="F1850" s="184" t="s">
        <v>3224</v>
      </c>
      <c r="G1850" s="185" t="s">
        <v>132</v>
      </c>
      <c r="H1850" s="186">
        <v>4</v>
      </c>
      <c r="I1850" s="187"/>
      <c r="J1850" s="188">
        <f>ROUND(I1850*H1850,2)</f>
        <v>0</v>
      </c>
      <c r="K1850" s="184" t="s">
        <v>122</v>
      </c>
      <c r="L1850" s="41"/>
      <c r="M1850" s="189" t="s">
        <v>19</v>
      </c>
      <c r="N1850" s="190" t="s">
        <v>43</v>
      </c>
      <c r="O1850" s="81"/>
      <c r="P1850" s="191">
        <f>O1850*H1850</f>
        <v>0</v>
      </c>
      <c r="Q1850" s="191">
        <v>0</v>
      </c>
      <c r="R1850" s="191">
        <f>Q1850*H1850</f>
        <v>0</v>
      </c>
      <c r="S1850" s="191">
        <v>0</v>
      </c>
      <c r="T1850" s="192">
        <f>S1850*H1850</f>
        <v>0</v>
      </c>
      <c r="U1850" s="35"/>
      <c r="V1850" s="35"/>
      <c r="W1850" s="35"/>
      <c r="X1850" s="35"/>
      <c r="Y1850" s="35"/>
      <c r="Z1850" s="35"/>
      <c r="AA1850" s="35"/>
      <c r="AB1850" s="35"/>
      <c r="AC1850" s="35"/>
      <c r="AD1850" s="35"/>
      <c r="AE1850" s="35"/>
      <c r="AR1850" s="193" t="s">
        <v>123</v>
      </c>
      <c r="AT1850" s="193" t="s">
        <v>118</v>
      </c>
      <c r="AU1850" s="193" t="s">
        <v>72</v>
      </c>
      <c r="AY1850" s="14" t="s">
        <v>124</v>
      </c>
      <c r="BE1850" s="194">
        <f>IF(N1850="základní",J1850,0)</f>
        <v>0</v>
      </c>
      <c r="BF1850" s="194">
        <f>IF(N1850="snížená",J1850,0)</f>
        <v>0</v>
      </c>
      <c r="BG1850" s="194">
        <f>IF(N1850="zákl. přenesená",J1850,0)</f>
        <v>0</v>
      </c>
      <c r="BH1850" s="194">
        <f>IF(N1850="sníž. přenesená",J1850,0)</f>
        <v>0</v>
      </c>
      <c r="BI1850" s="194">
        <f>IF(N1850="nulová",J1850,0)</f>
        <v>0</v>
      </c>
      <c r="BJ1850" s="14" t="s">
        <v>79</v>
      </c>
      <c r="BK1850" s="194">
        <f>ROUND(I1850*H1850,2)</f>
        <v>0</v>
      </c>
      <c r="BL1850" s="14" t="s">
        <v>123</v>
      </c>
      <c r="BM1850" s="193" t="s">
        <v>3225</v>
      </c>
    </row>
    <row r="1851" s="2" customFormat="1">
      <c r="A1851" s="35"/>
      <c r="B1851" s="36"/>
      <c r="C1851" s="37"/>
      <c r="D1851" s="195" t="s">
        <v>125</v>
      </c>
      <c r="E1851" s="37"/>
      <c r="F1851" s="196" t="s">
        <v>3224</v>
      </c>
      <c r="G1851" s="37"/>
      <c r="H1851" s="37"/>
      <c r="I1851" s="197"/>
      <c r="J1851" s="37"/>
      <c r="K1851" s="37"/>
      <c r="L1851" s="41"/>
      <c r="M1851" s="198"/>
      <c r="N1851" s="199"/>
      <c r="O1851" s="81"/>
      <c r="P1851" s="81"/>
      <c r="Q1851" s="81"/>
      <c r="R1851" s="81"/>
      <c r="S1851" s="81"/>
      <c r="T1851" s="82"/>
      <c r="U1851" s="35"/>
      <c r="V1851" s="35"/>
      <c r="W1851" s="35"/>
      <c r="X1851" s="35"/>
      <c r="Y1851" s="35"/>
      <c r="Z1851" s="35"/>
      <c r="AA1851" s="35"/>
      <c r="AB1851" s="35"/>
      <c r="AC1851" s="35"/>
      <c r="AD1851" s="35"/>
      <c r="AE1851" s="35"/>
      <c r="AT1851" s="14" t="s">
        <v>125</v>
      </c>
      <c r="AU1851" s="14" t="s">
        <v>72</v>
      </c>
    </row>
    <row r="1852" s="2" customFormat="1" ht="24.15" customHeight="1">
      <c r="A1852" s="35"/>
      <c r="B1852" s="36"/>
      <c r="C1852" s="182" t="s">
        <v>3226</v>
      </c>
      <c r="D1852" s="182" t="s">
        <v>118</v>
      </c>
      <c r="E1852" s="183" t="s">
        <v>3227</v>
      </c>
      <c r="F1852" s="184" t="s">
        <v>3228</v>
      </c>
      <c r="G1852" s="185" t="s">
        <v>132</v>
      </c>
      <c r="H1852" s="186">
        <v>4</v>
      </c>
      <c r="I1852" s="187"/>
      <c r="J1852" s="188">
        <f>ROUND(I1852*H1852,2)</f>
        <v>0</v>
      </c>
      <c r="K1852" s="184" t="s">
        <v>122</v>
      </c>
      <c r="L1852" s="41"/>
      <c r="M1852" s="189" t="s">
        <v>19</v>
      </c>
      <c r="N1852" s="190" t="s">
        <v>43</v>
      </c>
      <c r="O1852" s="81"/>
      <c r="P1852" s="191">
        <f>O1852*H1852</f>
        <v>0</v>
      </c>
      <c r="Q1852" s="191">
        <v>0</v>
      </c>
      <c r="R1852" s="191">
        <f>Q1852*H1852</f>
        <v>0</v>
      </c>
      <c r="S1852" s="191">
        <v>0</v>
      </c>
      <c r="T1852" s="192">
        <f>S1852*H1852</f>
        <v>0</v>
      </c>
      <c r="U1852" s="35"/>
      <c r="V1852" s="35"/>
      <c r="W1852" s="35"/>
      <c r="X1852" s="35"/>
      <c r="Y1852" s="35"/>
      <c r="Z1852" s="35"/>
      <c r="AA1852" s="35"/>
      <c r="AB1852" s="35"/>
      <c r="AC1852" s="35"/>
      <c r="AD1852" s="35"/>
      <c r="AE1852" s="35"/>
      <c r="AR1852" s="193" t="s">
        <v>123</v>
      </c>
      <c r="AT1852" s="193" t="s">
        <v>118</v>
      </c>
      <c r="AU1852" s="193" t="s">
        <v>72</v>
      </c>
      <c r="AY1852" s="14" t="s">
        <v>124</v>
      </c>
      <c r="BE1852" s="194">
        <f>IF(N1852="základní",J1852,0)</f>
        <v>0</v>
      </c>
      <c r="BF1852" s="194">
        <f>IF(N1852="snížená",J1852,0)</f>
        <v>0</v>
      </c>
      <c r="BG1852" s="194">
        <f>IF(N1852="zákl. přenesená",J1852,0)</f>
        <v>0</v>
      </c>
      <c r="BH1852" s="194">
        <f>IF(N1852="sníž. přenesená",J1852,0)</f>
        <v>0</v>
      </c>
      <c r="BI1852" s="194">
        <f>IF(N1852="nulová",J1852,0)</f>
        <v>0</v>
      </c>
      <c r="BJ1852" s="14" t="s">
        <v>79</v>
      </c>
      <c r="BK1852" s="194">
        <f>ROUND(I1852*H1852,2)</f>
        <v>0</v>
      </c>
      <c r="BL1852" s="14" t="s">
        <v>123</v>
      </c>
      <c r="BM1852" s="193" t="s">
        <v>3229</v>
      </c>
    </row>
    <row r="1853" s="2" customFormat="1">
      <c r="A1853" s="35"/>
      <c r="B1853" s="36"/>
      <c r="C1853" s="37"/>
      <c r="D1853" s="195" t="s">
        <v>125</v>
      </c>
      <c r="E1853" s="37"/>
      <c r="F1853" s="196" t="s">
        <v>3228</v>
      </c>
      <c r="G1853" s="37"/>
      <c r="H1853" s="37"/>
      <c r="I1853" s="197"/>
      <c r="J1853" s="37"/>
      <c r="K1853" s="37"/>
      <c r="L1853" s="41"/>
      <c r="M1853" s="198"/>
      <c r="N1853" s="199"/>
      <c r="O1853" s="81"/>
      <c r="P1853" s="81"/>
      <c r="Q1853" s="81"/>
      <c r="R1853" s="81"/>
      <c r="S1853" s="81"/>
      <c r="T1853" s="82"/>
      <c r="U1853" s="35"/>
      <c r="V1853" s="35"/>
      <c r="W1853" s="35"/>
      <c r="X1853" s="35"/>
      <c r="Y1853" s="35"/>
      <c r="Z1853" s="35"/>
      <c r="AA1853" s="35"/>
      <c r="AB1853" s="35"/>
      <c r="AC1853" s="35"/>
      <c r="AD1853" s="35"/>
      <c r="AE1853" s="35"/>
      <c r="AT1853" s="14" t="s">
        <v>125</v>
      </c>
      <c r="AU1853" s="14" t="s">
        <v>72</v>
      </c>
    </row>
    <row r="1854" s="2" customFormat="1" ht="24.15" customHeight="1">
      <c r="A1854" s="35"/>
      <c r="B1854" s="36"/>
      <c r="C1854" s="182" t="s">
        <v>1683</v>
      </c>
      <c r="D1854" s="182" t="s">
        <v>118</v>
      </c>
      <c r="E1854" s="183" t="s">
        <v>3230</v>
      </c>
      <c r="F1854" s="184" t="s">
        <v>3231</v>
      </c>
      <c r="G1854" s="185" t="s">
        <v>132</v>
      </c>
      <c r="H1854" s="186">
        <v>4</v>
      </c>
      <c r="I1854" s="187"/>
      <c r="J1854" s="188">
        <f>ROUND(I1854*H1854,2)</f>
        <v>0</v>
      </c>
      <c r="K1854" s="184" t="s">
        <v>122</v>
      </c>
      <c r="L1854" s="41"/>
      <c r="M1854" s="189" t="s">
        <v>19</v>
      </c>
      <c r="N1854" s="190" t="s">
        <v>43</v>
      </c>
      <c r="O1854" s="81"/>
      <c r="P1854" s="191">
        <f>O1854*H1854</f>
        <v>0</v>
      </c>
      <c r="Q1854" s="191">
        <v>0</v>
      </c>
      <c r="R1854" s="191">
        <f>Q1854*H1854</f>
        <v>0</v>
      </c>
      <c r="S1854" s="191">
        <v>0</v>
      </c>
      <c r="T1854" s="192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193" t="s">
        <v>123</v>
      </c>
      <c r="AT1854" s="193" t="s">
        <v>118</v>
      </c>
      <c r="AU1854" s="193" t="s">
        <v>72</v>
      </c>
      <c r="AY1854" s="14" t="s">
        <v>124</v>
      </c>
      <c r="BE1854" s="194">
        <f>IF(N1854="základní",J1854,0)</f>
        <v>0</v>
      </c>
      <c r="BF1854" s="194">
        <f>IF(N1854="snížená",J1854,0)</f>
        <v>0</v>
      </c>
      <c r="BG1854" s="194">
        <f>IF(N1854="zákl. přenesená",J1854,0)</f>
        <v>0</v>
      </c>
      <c r="BH1854" s="194">
        <f>IF(N1854="sníž. přenesená",J1854,0)</f>
        <v>0</v>
      </c>
      <c r="BI1854" s="194">
        <f>IF(N1854="nulová",J1854,0)</f>
        <v>0</v>
      </c>
      <c r="BJ1854" s="14" t="s">
        <v>79</v>
      </c>
      <c r="BK1854" s="194">
        <f>ROUND(I1854*H1854,2)</f>
        <v>0</v>
      </c>
      <c r="BL1854" s="14" t="s">
        <v>123</v>
      </c>
      <c r="BM1854" s="193" t="s">
        <v>3232</v>
      </c>
    </row>
    <row r="1855" s="2" customFormat="1">
      <c r="A1855" s="35"/>
      <c r="B1855" s="36"/>
      <c r="C1855" s="37"/>
      <c r="D1855" s="195" t="s">
        <v>125</v>
      </c>
      <c r="E1855" s="37"/>
      <c r="F1855" s="196" t="s">
        <v>3231</v>
      </c>
      <c r="G1855" s="37"/>
      <c r="H1855" s="37"/>
      <c r="I1855" s="197"/>
      <c r="J1855" s="37"/>
      <c r="K1855" s="37"/>
      <c r="L1855" s="41"/>
      <c r="M1855" s="198"/>
      <c r="N1855" s="199"/>
      <c r="O1855" s="81"/>
      <c r="P1855" s="81"/>
      <c r="Q1855" s="81"/>
      <c r="R1855" s="81"/>
      <c r="S1855" s="81"/>
      <c r="T1855" s="82"/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T1855" s="14" t="s">
        <v>125</v>
      </c>
      <c r="AU1855" s="14" t="s">
        <v>72</v>
      </c>
    </row>
    <row r="1856" s="2" customFormat="1" ht="24.15" customHeight="1">
      <c r="A1856" s="35"/>
      <c r="B1856" s="36"/>
      <c r="C1856" s="182" t="s">
        <v>3233</v>
      </c>
      <c r="D1856" s="182" t="s">
        <v>118</v>
      </c>
      <c r="E1856" s="183" t="s">
        <v>3234</v>
      </c>
      <c r="F1856" s="184" t="s">
        <v>3235</v>
      </c>
      <c r="G1856" s="185" t="s">
        <v>128</v>
      </c>
      <c r="H1856" s="186">
        <v>20</v>
      </c>
      <c r="I1856" s="187"/>
      <c r="J1856" s="188">
        <f>ROUND(I1856*H1856,2)</f>
        <v>0</v>
      </c>
      <c r="K1856" s="184" t="s">
        <v>122</v>
      </c>
      <c r="L1856" s="41"/>
      <c r="M1856" s="189" t="s">
        <v>19</v>
      </c>
      <c r="N1856" s="190" t="s">
        <v>43</v>
      </c>
      <c r="O1856" s="81"/>
      <c r="P1856" s="191">
        <f>O1856*H1856</f>
        <v>0</v>
      </c>
      <c r="Q1856" s="191">
        <v>0</v>
      </c>
      <c r="R1856" s="191">
        <f>Q1856*H1856</f>
        <v>0</v>
      </c>
      <c r="S1856" s="191">
        <v>0</v>
      </c>
      <c r="T1856" s="192">
        <f>S1856*H1856</f>
        <v>0</v>
      </c>
      <c r="U1856" s="35"/>
      <c r="V1856" s="35"/>
      <c r="W1856" s="35"/>
      <c r="X1856" s="35"/>
      <c r="Y1856" s="35"/>
      <c r="Z1856" s="35"/>
      <c r="AA1856" s="35"/>
      <c r="AB1856" s="35"/>
      <c r="AC1856" s="35"/>
      <c r="AD1856" s="35"/>
      <c r="AE1856" s="35"/>
      <c r="AR1856" s="193" t="s">
        <v>123</v>
      </c>
      <c r="AT1856" s="193" t="s">
        <v>118</v>
      </c>
      <c r="AU1856" s="193" t="s">
        <v>72</v>
      </c>
      <c r="AY1856" s="14" t="s">
        <v>124</v>
      </c>
      <c r="BE1856" s="194">
        <f>IF(N1856="základní",J1856,0)</f>
        <v>0</v>
      </c>
      <c r="BF1856" s="194">
        <f>IF(N1856="snížená",J1856,0)</f>
        <v>0</v>
      </c>
      <c r="BG1856" s="194">
        <f>IF(N1856="zákl. přenesená",J1856,0)</f>
        <v>0</v>
      </c>
      <c r="BH1856" s="194">
        <f>IF(N1856="sníž. přenesená",J1856,0)</f>
        <v>0</v>
      </c>
      <c r="BI1856" s="194">
        <f>IF(N1856="nulová",J1856,0)</f>
        <v>0</v>
      </c>
      <c r="BJ1856" s="14" t="s">
        <v>79</v>
      </c>
      <c r="BK1856" s="194">
        <f>ROUND(I1856*H1856,2)</f>
        <v>0</v>
      </c>
      <c r="BL1856" s="14" t="s">
        <v>123</v>
      </c>
      <c r="BM1856" s="193" t="s">
        <v>3236</v>
      </c>
    </row>
    <row r="1857" s="2" customFormat="1">
      <c r="A1857" s="35"/>
      <c r="B1857" s="36"/>
      <c r="C1857" s="37"/>
      <c r="D1857" s="195" t="s">
        <v>125</v>
      </c>
      <c r="E1857" s="37"/>
      <c r="F1857" s="196" t="s">
        <v>3235</v>
      </c>
      <c r="G1857" s="37"/>
      <c r="H1857" s="37"/>
      <c r="I1857" s="197"/>
      <c r="J1857" s="37"/>
      <c r="K1857" s="37"/>
      <c r="L1857" s="41"/>
      <c r="M1857" s="198"/>
      <c r="N1857" s="199"/>
      <c r="O1857" s="81"/>
      <c r="P1857" s="81"/>
      <c r="Q1857" s="81"/>
      <c r="R1857" s="81"/>
      <c r="S1857" s="81"/>
      <c r="T1857" s="82"/>
      <c r="U1857" s="35"/>
      <c r="V1857" s="35"/>
      <c r="W1857" s="35"/>
      <c r="X1857" s="35"/>
      <c r="Y1857" s="35"/>
      <c r="Z1857" s="35"/>
      <c r="AA1857" s="35"/>
      <c r="AB1857" s="35"/>
      <c r="AC1857" s="35"/>
      <c r="AD1857" s="35"/>
      <c r="AE1857" s="35"/>
      <c r="AT1857" s="14" t="s">
        <v>125</v>
      </c>
      <c r="AU1857" s="14" t="s">
        <v>72</v>
      </c>
    </row>
    <row r="1858" s="2" customFormat="1" ht="24.15" customHeight="1">
      <c r="A1858" s="35"/>
      <c r="B1858" s="36"/>
      <c r="C1858" s="182" t="s">
        <v>1686</v>
      </c>
      <c r="D1858" s="182" t="s">
        <v>118</v>
      </c>
      <c r="E1858" s="183" t="s">
        <v>3237</v>
      </c>
      <c r="F1858" s="184" t="s">
        <v>3238</v>
      </c>
      <c r="G1858" s="185" t="s">
        <v>128</v>
      </c>
      <c r="H1858" s="186">
        <v>20</v>
      </c>
      <c r="I1858" s="187"/>
      <c r="J1858" s="188">
        <f>ROUND(I1858*H1858,2)</f>
        <v>0</v>
      </c>
      <c r="K1858" s="184" t="s">
        <v>122</v>
      </c>
      <c r="L1858" s="41"/>
      <c r="M1858" s="189" t="s">
        <v>19</v>
      </c>
      <c r="N1858" s="190" t="s">
        <v>43</v>
      </c>
      <c r="O1858" s="81"/>
      <c r="P1858" s="191">
        <f>O1858*H1858</f>
        <v>0</v>
      </c>
      <c r="Q1858" s="191">
        <v>0</v>
      </c>
      <c r="R1858" s="191">
        <f>Q1858*H1858</f>
        <v>0</v>
      </c>
      <c r="S1858" s="191">
        <v>0</v>
      </c>
      <c r="T1858" s="192">
        <f>S1858*H1858</f>
        <v>0</v>
      </c>
      <c r="U1858" s="35"/>
      <c r="V1858" s="35"/>
      <c r="W1858" s="35"/>
      <c r="X1858" s="35"/>
      <c r="Y1858" s="35"/>
      <c r="Z1858" s="35"/>
      <c r="AA1858" s="35"/>
      <c r="AB1858" s="35"/>
      <c r="AC1858" s="35"/>
      <c r="AD1858" s="35"/>
      <c r="AE1858" s="35"/>
      <c r="AR1858" s="193" t="s">
        <v>123</v>
      </c>
      <c r="AT1858" s="193" t="s">
        <v>118</v>
      </c>
      <c r="AU1858" s="193" t="s">
        <v>72</v>
      </c>
      <c r="AY1858" s="14" t="s">
        <v>124</v>
      </c>
      <c r="BE1858" s="194">
        <f>IF(N1858="základní",J1858,0)</f>
        <v>0</v>
      </c>
      <c r="BF1858" s="194">
        <f>IF(N1858="snížená",J1858,0)</f>
        <v>0</v>
      </c>
      <c r="BG1858" s="194">
        <f>IF(N1858="zákl. přenesená",J1858,0)</f>
        <v>0</v>
      </c>
      <c r="BH1858" s="194">
        <f>IF(N1858="sníž. přenesená",J1858,0)</f>
        <v>0</v>
      </c>
      <c r="BI1858" s="194">
        <f>IF(N1858="nulová",J1858,0)</f>
        <v>0</v>
      </c>
      <c r="BJ1858" s="14" t="s">
        <v>79</v>
      </c>
      <c r="BK1858" s="194">
        <f>ROUND(I1858*H1858,2)</f>
        <v>0</v>
      </c>
      <c r="BL1858" s="14" t="s">
        <v>123</v>
      </c>
      <c r="BM1858" s="193" t="s">
        <v>3239</v>
      </c>
    </row>
    <row r="1859" s="2" customFormat="1">
      <c r="A1859" s="35"/>
      <c r="B1859" s="36"/>
      <c r="C1859" s="37"/>
      <c r="D1859" s="195" t="s">
        <v>125</v>
      </c>
      <c r="E1859" s="37"/>
      <c r="F1859" s="196" t="s">
        <v>3238</v>
      </c>
      <c r="G1859" s="37"/>
      <c r="H1859" s="37"/>
      <c r="I1859" s="197"/>
      <c r="J1859" s="37"/>
      <c r="K1859" s="37"/>
      <c r="L1859" s="41"/>
      <c r="M1859" s="198"/>
      <c r="N1859" s="199"/>
      <c r="O1859" s="81"/>
      <c r="P1859" s="81"/>
      <c r="Q1859" s="81"/>
      <c r="R1859" s="81"/>
      <c r="S1859" s="81"/>
      <c r="T1859" s="82"/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T1859" s="14" t="s">
        <v>125</v>
      </c>
      <c r="AU1859" s="14" t="s">
        <v>72</v>
      </c>
    </row>
    <row r="1860" s="2" customFormat="1" ht="24.15" customHeight="1">
      <c r="A1860" s="35"/>
      <c r="B1860" s="36"/>
      <c r="C1860" s="182" t="s">
        <v>3240</v>
      </c>
      <c r="D1860" s="182" t="s">
        <v>118</v>
      </c>
      <c r="E1860" s="183" t="s">
        <v>3241</v>
      </c>
      <c r="F1860" s="184" t="s">
        <v>3242</v>
      </c>
      <c r="G1860" s="185" t="s">
        <v>128</v>
      </c>
      <c r="H1860" s="186">
        <v>20</v>
      </c>
      <c r="I1860" s="187"/>
      <c r="J1860" s="188">
        <f>ROUND(I1860*H1860,2)</f>
        <v>0</v>
      </c>
      <c r="K1860" s="184" t="s">
        <v>122</v>
      </c>
      <c r="L1860" s="41"/>
      <c r="M1860" s="189" t="s">
        <v>19</v>
      </c>
      <c r="N1860" s="190" t="s">
        <v>43</v>
      </c>
      <c r="O1860" s="81"/>
      <c r="P1860" s="191">
        <f>O1860*H1860</f>
        <v>0</v>
      </c>
      <c r="Q1860" s="191">
        <v>0</v>
      </c>
      <c r="R1860" s="191">
        <f>Q1860*H1860</f>
        <v>0</v>
      </c>
      <c r="S1860" s="191">
        <v>0</v>
      </c>
      <c r="T1860" s="192">
        <f>S1860*H1860</f>
        <v>0</v>
      </c>
      <c r="U1860" s="35"/>
      <c r="V1860" s="35"/>
      <c r="W1860" s="35"/>
      <c r="X1860" s="35"/>
      <c r="Y1860" s="35"/>
      <c r="Z1860" s="35"/>
      <c r="AA1860" s="35"/>
      <c r="AB1860" s="35"/>
      <c r="AC1860" s="35"/>
      <c r="AD1860" s="35"/>
      <c r="AE1860" s="35"/>
      <c r="AR1860" s="193" t="s">
        <v>123</v>
      </c>
      <c r="AT1860" s="193" t="s">
        <v>118</v>
      </c>
      <c r="AU1860" s="193" t="s">
        <v>72</v>
      </c>
      <c r="AY1860" s="14" t="s">
        <v>124</v>
      </c>
      <c r="BE1860" s="194">
        <f>IF(N1860="základní",J1860,0)</f>
        <v>0</v>
      </c>
      <c r="BF1860" s="194">
        <f>IF(N1860="snížená",J1860,0)</f>
        <v>0</v>
      </c>
      <c r="BG1860" s="194">
        <f>IF(N1860="zákl. přenesená",J1860,0)</f>
        <v>0</v>
      </c>
      <c r="BH1860" s="194">
        <f>IF(N1860="sníž. přenesená",J1860,0)</f>
        <v>0</v>
      </c>
      <c r="BI1860" s="194">
        <f>IF(N1860="nulová",J1860,0)</f>
        <v>0</v>
      </c>
      <c r="BJ1860" s="14" t="s">
        <v>79</v>
      </c>
      <c r="BK1860" s="194">
        <f>ROUND(I1860*H1860,2)</f>
        <v>0</v>
      </c>
      <c r="BL1860" s="14" t="s">
        <v>123</v>
      </c>
      <c r="BM1860" s="193" t="s">
        <v>3243</v>
      </c>
    </row>
    <row r="1861" s="2" customFormat="1">
      <c r="A1861" s="35"/>
      <c r="B1861" s="36"/>
      <c r="C1861" s="37"/>
      <c r="D1861" s="195" t="s">
        <v>125</v>
      </c>
      <c r="E1861" s="37"/>
      <c r="F1861" s="196" t="s">
        <v>3242</v>
      </c>
      <c r="G1861" s="37"/>
      <c r="H1861" s="37"/>
      <c r="I1861" s="197"/>
      <c r="J1861" s="37"/>
      <c r="K1861" s="37"/>
      <c r="L1861" s="41"/>
      <c r="M1861" s="198"/>
      <c r="N1861" s="199"/>
      <c r="O1861" s="81"/>
      <c r="P1861" s="81"/>
      <c r="Q1861" s="81"/>
      <c r="R1861" s="81"/>
      <c r="S1861" s="81"/>
      <c r="T1861" s="82"/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T1861" s="14" t="s">
        <v>125</v>
      </c>
      <c r="AU1861" s="14" t="s">
        <v>72</v>
      </c>
    </row>
    <row r="1862" s="2" customFormat="1" ht="24.15" customHeight="1">
      <c r="A1862" s="35"/>
      <c r="B1862" s="36"/>
      <c r="C1862" s="182" t="s">
        <v>1690</v>
      </c>
      <c r="D1862" s="182" t="s">
        <v>118</v>
      </c>
      <c r="E1862" s="183" t="s">
        <v>3244</v>
      </c>
      <c r="F1862" s="184" t="s">
        <v>3245</v>
      </c>
      <c r="G1862" s="185" t="s">
        <v>128</v>
      </c>
      <c r="H1862" s="186">
        <v>20</v>
      </c>
      <c r="I1862" s="187"/>
      <c r="J1862" s="188">
        <f>ROUND(I1862*H1862,2)</f>
        <v>0</v>
      </c>
      <c r="K1862" s="184" t="s">
        <v>122</v>
      </c>
      <c r="L1862" s="41"/>
      <c r="M1862" s="189" t="s">
        <v>19</v>
      </c>
      <c r="N1862" s="190" t="s">
        <v>43</v>
      </c>
      <c r="O1862" s="81"/>
      <c r="P1862" s="191">
        <f>O1862*H1862</f>
        <v>0</v>
      </c>
      <c r="Q1862" s="191">
        <v>0</v>
      </c>
      <c r="R1862" s="191">
        <f>Q1862*H1862</f>
        <v>0</v>
      </c>
      <c r="S1862" s="191">
        <v>0</v>
      </c>
      <c r="T1862" s="192">
        <f>S1862*H1862</f>
        <v>0</v>
      </c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/>
      <c r="AE1862" s="35"/>
      <c r="AR1862" s="193" t="s">
        <v>123</v>
      </c>
      <c r="AT1862" s="193" t="s">
        <v>118</v>
      </c>
      <c r="AU1862" s="193" t="s">
        <v>72</v>
      </c>
      <c r="AY1862" s="14" t="s">
        <v>124</v>
      </c>
      <c r="BE1862" s="194">
        <f>IF(N1862="základní",J1862,0)</f>
        <v>0</v>
      </c>
      <c r="BF1862" s="194">
        <f>IF(N1862="snížená",J1862,0)</f>
        <v>0</v>
      </c>
      <c r="BG1862" s="194">
        <f>IF(N1862="zákl. přenesená",J1862,0)</f>
        <v>0</v>
      </c>
      <c r="BH1862" s="194">
        <f>IF(N1862="sníž. přenesená",J1862,0)</f>
        <v>0</v>
      </c>
      <c r="BI1862" s="194">
        <f>IF(N1862="nulová",J1862,0)</f>
        <v>0</v>
      </c>
      <c r="BJ1862" s="14" t="s">
        <v>79</v>
      </c>
      <c r="BK1862" s="194">
        <f>ROUND(I1862*H1862,2)</f>
        <v>0</v>
      </c>
      <c r="BL1862" s="14" t="s">
        <v>123</v>
      </c>
      <c r="BM1862" s="193" t="s">
        <v>3246</v>
      </c>
    </row>
    <row r="1863" s="2" customFormat="1">
      <c r="A1863" s="35"/>
      <c r="B1863" s="36"/>
      <c r="C1863" s="37"/>
      <c r="D1863" s="195" t="s">
        <v>125</v>
      </c>
      <c r="E1863" s="37"/>
      <c r="F1863" s="196" t="s">
        <v>3245</v>
      </c>
      <c r="G1863" s="37"/>
      <c r="H1863" s="37"/>
      <c r="I1863" s="197"/>
      <c r="J1863" s="37"/>
      <c r="K1863" s="37"/>
      <c r="L1863" s="41"/>
      <c r="M1863" s="198"/>
      <c r="N1863" s="199"/>
      <c r="O1863" s="81"/>
      <c r="P1863" s="81"/>
      <c r="Q1863" s="81"/>
      <c r="R1863" s="81"/>
      <c r="S1863" s="81"/>
      <c r="T1863" s="82"/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T1863" s="14" t="s">
        <v>125</v>
      </c>
      <c r="AU1863" s="14" t="s">
        <v>72</v>
      </c>
    </row>
    <row r="1864" s="2" customFormat="1" ht="24.15" customHeight="1">
      <c r="A1864" s="35"/>
      <c r="B1864" s="36"/>
      <c r="C1864" s="182" t="s">
        <v>3247</v>
      </c>
      <c r="D1864" s="182" t="s">
        <v>118</v>
      </c>
      <c r="E1864" s="183" t="s">
        <v>3248</v>
      </c>
      <c r="F1864" s="184" t="s">
        <v>3249</v>
      </c>
      <c r="G1864" s="185" t="s">
        <v>128</v>
      </c>
      <c r="H1864" s="186">
        <v>20</v>
      </c>
      <c r="I1864" s="187"/>
      <c r="J1864" s="188">
        <f>ROUND(I1864*H1864,2)</f>
        <v>0</v>
      </c>
      <c r="K1864" s="184" t="s">
        <v>122</v>
      </c>
      <c r="L1864" s="41"/>
      <c r="M1864" s="189" t="s">
        <v>19</v>
      </c>
      <c r="N1864" s="190" t="s">
        <v>43</v>
      </c>
      <c r="O1864" s="81"/>
      <c r="P1864" s="191">
        <f>O1864*H1864</f>
        <v>0</v>
      </c>
      <c r="Q1864" s="191">
        <v>0</v>
      </c>
      <c r="R1864" s="191">
        <f>Q1864*H1864</f>
        <v>0</v>
      </c>
      <c r="S1864" s="191">
        <v>0</v>
      </c>
      <c r="T1864" s="192">
        <f>S1864*H1864</f>
        <v>0</v>
      </c>
      <c r="U1864" s="35"/>
      <c r="V1864" s="35"/>
      <c r="W1864" s="35"/>
      <c r="X1864" s="35"/>
      <c r="Y1864" s="35"/>
      <c r="Z1864" s="35"/>
      <c r="AA1864" s="35"/>
      <c r="AB1864" s="35"/>
      <c r="AC1864" s="35"/>
      <c r="AD1864" s="35"/>
      <c r="AE1864" s="35"/>
      <c r="AR1864" s="193" t="s">
        <v>123</v>
      </c>
      <c r="AT1864" s="193" t="s">
        <v>118</v>
      </c>
      <c r="AU1864" s="193" t="s">
        <v>72</v>
      </c>
      <c r="AY1864" s="14" t="s">
        <v>124</v>
      </c>
      <c r="BE1864" s="194">
        <f>IF(N1864="základní",J1864,0)</f>
        <v>0</v>
      </c>
      <c r="BF1864" s="194">
        <f>IF(N1864="snížená",J1864,0)</f>
        <v>0</v>
      </c>
      <c r="BG1864" s="194">
        <f>IF(N1864="zákl. přenesená",J1864,0)</f>
        <v>0</v>
      </c>
      <c r="BH1864" s="194">
        <f>IF(N1864="sníž. přenesená",J1864,0)</f>
        <v>0</v>
      </c>
      <c r="BI1864" s="194">
        <f>IF(N1864="nulová",J1864,0)</f>
        <v>0</v>
      </c>
      <c r="BJ1864" s="14" t="s">
        <v>79</v>
      </c>
      <c r="BK1864" s="194">
        <f>ROUND(I1864*H1864,2)</f>
        <v>0</v>
      </c>
      <c r="BL1864" s="14" t="s">
        <v>123</v>
      </c>
      <c r="BM1864" s="193" t="s">
        <v>3250</v>
      </c>
    </row>
    <row r="1865" s="2" customFormat="1">
      <c r="A1865" s="35"/>
      <c r="B1865" s="36"/>
      <c r="C1865" s="37"/>
      <c r="D1865" s="195" t="s">
        <v>125</v>
      </c>
      <c r="E1865" s="37"/>
      <c r="F1865" s="196" t="s">
        <v>3249</v>
      </c>
      <c r="G1865" s="37"/>
      <c r="H1865" s="37"/>
      <c r="I1865" s="197"/>
      <c r="J1865" s="37"/>
      <c r="K1865" s="37"/>
      <c r="L1865" s="41"/>
      <c r="M1865" s="198"/>
      <c r="N1865" s="199"/>
      <c r="O1865" s="81"/>
      <c r="P1865" s="81"/>
      <c r="Q1865" s="81"/>
      <c r="R1865" s="81"/>
      <c r="S1865" s="81"/>
      <c r="T1865" s="82"/>
      <c r="U1865" s="35"/>
      <c r="V1865" s="35"/>
      <c r="W1865" s="35"/>
      <c r="X1865" s="35"/>
      <c r="Y1865" s="35"/>
      <c r="Z1865" s="35"/>
      <c r="AA1865" s="35"/>
      <c r="AB1865" s="35"/>
      <c r="AC1865" s="35"/>
      <c r="AD1865" s="35"/>
      <c r="AE1865" s="35"/>
      <c r="AT1865" s="14" t="s">
        <v>125</v>
      </c>
      <c r="AU1865" s="14" t="s">
        <v>72</v>
      </c>
    </row>
    <row r="1866" s="2" customFormat="1" ht="37.8" customHeight="1">
      <c r="A1866" s="35"/>
      <c r="B1866" s="36"/>
      <c r="C1866" s="182" t="s">
        <v>1693</v>
      </c>
      <c r="D1866" s="182" t="s">
        <v>118</v>
      </c>
      <c r="E1866" s="183" t="s">
        <v>3251</v>
      </c>
      <c r="F1866" s="184" t="s">
        <v>3252</v>
      </c>
      <c r="G1866" s="185" t="s">
        <v>132</v>
      </c>
      <c r="H1866" s="186">
        <v>10</v>
      </c>
      <c r="I1866" s="187"/>
      <c r="J1866" s="188">
        <f>ROUND(I1866*H1866,2)</f>
        <v>0</v>
      </c>
      <c r="K1866" s="184" t="s">
        <v>122</v>
      </c>
      <c r="L1866" s="41"/>
      <c r="M1866" s="189" t="s">
        <v>19</v>
      </c>
      <c r="N1866" s="190" t="s">
        <v>43</v>
      </c>
      <c r="O1866" s="81"/>
      <c r="P1866" s="191">
        <f>O1866*H1866</f>
        <v>0</v>
      </c>
      <c r="Q1866" s="191">
        <v>0</v>
      </c>
      <c r="R1866" s="191">
        <f>Q1866*H1866</f>
        <v>0</v>
      </c>
      <c r="S1866" s="191">
        <v>0</v>
      </c>
      <c r="T1866" s="192">
        <f>S1866*H1866</f>
        <v>0</v>
      </c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R1866" s="193" t="s">
        <v>123</v>
      </c>
      <c r="AT1866" s="193" t="s">
        <v>118</v>
      </c>
      <c r="AU1866" s="193" t="s">
        <v>72</v>
      </c>
      <c r="AY1866" s="14" t="s">
        <v>124</v>
      </c>
      <c r="BE1866" s="194">
        <f>IF(N1866="základní",J1866,0)</f>
        <v>0</v>
      </c>
      <c r="BF1866" s="194">
        <f>IF(N1866="snížená",J1866,0)</f>
        <v>0</v>
      </c>
      <c r="BG1866" s="194">
        <f>IF(N1866="zákl. přenesená",J1866,0)</f>
        <v>0</v>
      </c>
      <c r="BH1866" s="194">
        <f>IF(N1866="sníž. přenesená",J1866,0)</f>
        <v>0</v>
      </c>
      <c r="BI1866" s="194">
        <f>IF(N1866="nulová",J1866,0)</f>
        <v>0</v>
      </c>
      <c r="BJ1866" s="14" t="s">
        <v>79</v>
      </c>
      <c r="BK1866" s="194">
        <f>ROUND(I1866*H1866,2)</f>
        <v>0</v>
      </c>
      <c r="BL1866" s="14" t="s">
        <v>123</v>
      </c>
      <c r="BM1866" s="193" t="s">
        <v>3253</v>
      </c>
    </row>
    <row r="1867" s="2" customFormat="1">
      <c r="A1867" s="35"/>
      <c r="B1867" s="36"/>
      <c r="C1867" s="37"/>
      <c r="D1867" s="195" t="s">
        <v>125</v>
      </c>
      <c r="E1867" s="37"/>
      <c r="F1867" s="196" t="s">
        <v>3252</v>
      </c>
      <c r="G1867" s="37"/>
      <c r="H1867" s="37"/>
      <c r="I1867" s="197"/>
      <c r="J1867" s="37"/>
      <c r="K1867" s="37"/>
      <c r="L1867" s="41"/>
      <c r="M1867" s="198"/>
      <c r="N1867" s="199"/>
      <c r="O1867" s="81"/>
      <c r="P1867" s="81"/>
      <c r="Q1867" s="81"/>
      <c r="R1867" s="81"/>
      <c r="S1867" s="81"/>
      <c r="T1867" s="82"/>
      <c r="U1867" s="35"/>
      <c r="V1867" s="35"/>
      <c r="W1867" s="35"/>
      <c r="X1867" s="35"/>
      <c r="Y1867" s="35"/>
      <c r="Z1867" s="35"/>
      <c r="AA1867" s="35"/>
      <c r="AB1867" s="35"/>
      <c r="AC1867" s="35"/>
      <c r="AD1867" s="35"/>
      <c r="AE1867" s="35"/>
      <c r="AT1867" s="14" t="s">
        <v>125</v>
      </c>
      <c r="AU1867" s="14" t="s">
        <v>72</v>
      </c>
    </row>
    <row r="1868" s="2" customFormat="1" ht="37.8" customHeight="1">
      <c r="A1868" s="35"/>
      <c r="B1868" s="36"/>
      <c r="C1868" s="182" t="s">
        <v>3254</v>
      </c>
      <c r="D1868" s="182" t="s">
        <v>118</v>
      </c>
      <c r="E1868" s="183" t="s">
        <v>3255</v>
      </c>
      <c r="F1868" s="184" t="s">
        <v>3256</v>
      </c>
      <c r="G1868" s="185" t="s">
        <v>132</v>
      </c>
      <c r="H1868" s="186">
        <v>10</v>
      </c>
      <c r="I1868" s="187"/>
      <c r="J1868" s="188">
        <f>ROUND(I1868*H1868,2)</f>
        <v>0</v>
      </c>
      <c r="K1868" s="184" t="s">
        <v>122</v>
      </c>
      <c r="L1868" s="41"/>
      <c r="M1868" s="189" t="s">
        <v>19</v>
      </c>
      <c r="N1868" s="190" t="s">
        <v>43</v>
      </c>
      <c r="O1868" s="81"/>
      <c r="P1868" s="191">
        <f>O1868*H1868</f>
        <v>0</v>
      </c>
      <c r="Q1868" s="191">
        <v>0</v>
      </c>
      <c r="R1868" s="191">
        <f>Q1868*H1868</f>
        <v>0</v>
      </c>
      <c r="S1868" s="191">
        <v>0</v>
      </c>
      <c r="T1868" s="192">
        <f>S1868*H1868</f>
        <v>0</v>
      </c>
      <c r="U1868" s="35"/>
      <c r="V1868" s="35"/>
      <c r="W1868" s="35"/>
      <c r="X1868" s="35"/>
      <c r="Y1868" s="35"/>
      <c r="Z1868" s="35"/>
      <c r="AA1868" s="35"/>
      <c r="AB1868" s="35"/>
      <c r="AC1868" s="35"/>
      <c r="AD1868" s="35"/>
      <c r="AE1868" s="35"/>
      <c r="AR1868" s="193" t="s">
        <v>123</v>
      </c>
      <c r="AT1868" s="193" t="s">
        <v>118</v>
      </c>
      <c r="AU1868" s="193" t="s">
        <v>72</v>
      </c>
      <c r="AY1868" s="14" t="s">
        <v>124</v>
      </c>
      <c r="BE1868" s="194">
        <f>IF(N1868="základní",J1868,0)</f>
        <v>0</v>
      </c>
      <c r="BF1868" s="194">
        <f>IF(N1868="snížená",J1868,0)</f>
        <v>0</v>
      </c>
      <c r="BG1868" s="194">
        <f>IF(N1868="zákl. přenesená",J1868,0)</f>
        <v>0</v>
      </c>
      <c r="BH1868" s="194">
        <f>IF(N1868="sníž. přenesená",J1868,0)</f>
        <v>0</v>
      </c>
      <c r="BI1868" s="194">
        <f>IF(N1868="nulová",J1868,0)</f>
        <v>0</v>
      </c>
      <c r="BJ1868" s="14" t="s">
        <v>79</v>
      </c>
      <c r="BK1868" s="194">
        <f>ROUND(I1868*H1868,2)</f>
        <v>0</v>
      </c>
      <c r="BL1868" s="14" t="s">
        <v>123</v>
      </c>
      <c r="BM1868" s="193" t="s">
        <v>3257</v>
      </c>
    </row>
    <row r="1869" s="2" customFormat="1">
      <c r="A1869" s="35"/>
      <c r="B1869" s="36"/>
      <c r="C1869" s="37"/>
      <c r="D1869" s="195" t="s">
        <v>125</v>
      </c>
      <c r="E1869" s="37"/>
      <c r="F1869" s="196" t="s">
        <v>3256</v>
      </c>
      <c r="G1869" s="37"/>
      <c r="H1869" s="37"/>
      <c r="I1869" s="197"/>
      <c r="J1869" s="37"/>
      <c r="K1869" s="37"/>
      <c r="L1869" s="41"/>
      <c r="M1869" s="198"/>
      <c r="N1869" s="199"/>
      <c r="O1869" s="81"/>
      <c r="P1869" s="81"/>
      <c r="Q1869" s="81"/>
      <c r="R1869" s="81"/>
      <c r="S1869" s="81"/>
      <c r="T1869" s="82"/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/>
      <c r="AT1869" s="14" t="s">
        <v>125</v>
      </c>
      <c r="AU1869" s="14" t="s">
        <v>72</v>
      </c>
    </row>
    <row r="1870" s="2" customFormat="1" ht="37.8" customHeight="1">
      <c r="A1870" s="35"/>
      <c r="B1870" s="36"/>
      <c r="C1870" s="182" t="s">
        <v>1697</v>
      </c>
      <c r="D1870" s="182" t="s">
        <v>118</v>
      </c>
      <c r="E1870" s="183" t="s">
        <v>3258</v>
      </c>
      <c r="F1870" s="184" t="s">
        <v>3259</v>
      </c>
      <c r="G1870" s="185" t="s">
        <v>132</v>
      </c>
      <c r="H1870" s="186">
        <v>10</v>
      </c>
      <c r="I1870" s="187"/>
      <c r="J1870" s="188">
        <f>ROUND(I1870*H1870,2)</f>
        <v>0</v>
      </c>
      <c r="K1870" s="184" t="s">
        <v>122</v>
      </c>
      <c r="L1870" s="41"/>
      <c r="M1870" s="189" t="s">
        <v>19</v>
      </c>
      <c r="N1870" s="190" t="s">
        <v>43</v>
      </c>
      <c r="O1870" s="81"/>
      <c r="P1870" s="191">
        <f>O1870*H1870</f>
        <v>0</v>
      </c>
      <c r="Q1870" s="191">
        <v>0</v>
      </c>
      <c r="R1870" s="191">
        <f>Q1870*H1870</f>
        <v>0</v>
      </c>
      <c r="S1870" s="191">
        <v>0</v>
      </c>
      <c r="T1870" s="192">
        <f>S1870*H1870</f>
        <v>0</v>
      </c>
      <c r="U1870" s="35"/>
      <c r="V1870" s="35"/>
      <c r="W1870" s="35"/>
      <c r="X1870" s="35"/>
      <c r="Y1870" s="35"/>
      <c r="Z1870" s="35"/>
      <c r="AA1870" s="35"/>
      <c r="AB1870" s="35"/>
      <c r="AC1870" s="35"/>
      <c r="AD1870" s="35"/>
      <c r="AE1870" s="35"/>
      <c r="AR1870" s="193" t="s">
        <v>123</v>
      </c>
      <c r="AT1870" s="193" t="s">
        <v>118</v>
      </c>
      <c r="AU1870" s="193" t="s">
        <v>72</v>
      </c>
      <c r="AY1870" s="14" t="s">
        <v>124</v>
      </c>
      <c r="BE1870" s="194">
        <f>IF(N1870="základní",J1870,0)</f>
        <v>0</v>
      </c>
      <c r="BF1870" s="194">
        <f>IF(N1870="snížená",J1870,0)</f>
        <v>0</v>
      </c>
      <c r="BG1870" s="194">
        <f>IF(N1870="zákl. přenesená",J1870,0)</f>
        <v>0</v>
      </c>
      <c r="BH1870" s="194">
        <f>IF(N1870="sníž. přenesená",J1870,0)</f>
        <v>0</v>
      </c>
      <c r="BI1870" s="194">
        <f>IF(N1870="nulová",J1870,0)</f>
        <v>0</v>
      </c>
      <c r="BJ1870" s="14" t="s">
        <v>79</v>
      </c>
      <c r="BK1870" s="194">
        <f>ROUND(I1870*H1870,2)</f>
        <v>0</v>
      </c>
      <c r="BL1870" s="14" t="s">
        <v>123</v>
      </c>
      <c r="BM1870" s="193" t="s">
        <v>3260</v>
      </c>
    </row>
    <row r="1871" s="2" customFormat="1">
      <c r="A1871" s="35"/>
      <c r="B1871" s="36"/>
      <c r="C1871" s="37"/>
      <c r="D1871" s="195" t="s">
        <v>125</v>
      </c>
      <c r="E1871" s="37"/>
      <c r="F1871" s="196" t="s">
        <v>3259</v>
      </c>
      <c r="G1871" s="37"/>
      <c r="H1871" s="37"/>
      <c r="I1871" s="197"/>
      <c r="J1871" s="37"/>
      <c r="K1871" s="37"/>
      <c r="L1871" s="41"/>
      <c r="M1871" s="198"/>
      <c r="N1871" s="199"/>
      <c r="O1871" s="81"/>
      <c r="P1871" s="81"/>
      <c r="Q1871" s="81"/>
      <c r="R1871" s="81"/>
      <c r="S1871" s="81"/>
      <c r="T1871" s="82"/>
      <c r="U1871" s="35"/>
      <c r="V1871" s="35"/>
      <c r="W1871" s="35"/>
      <c r="X1871" s="35"/>
      <c r="Y1871" s="35"/>
      <c r="Z1871" s="35"/>
      <c r="AA1871" s="35"/>
      <c r="AB1871" s="35"/>
      <c r="AC1871" s="35"/>
      <c r="AD1871" s="35"/>
      <c r="AE1871" s="35"/>
      <c r="AT1871" s="14" t="s">
        <v>125</v>
      </c>
      <c r="AU1871" s="14" t="s">
        <v>72</v>
      </c>
    </row>
    <row r="1872" s="2" customFormat="1" ht="24.15" customHeight="1">
      <c r="A1872" s="35"/>
      <c r="B1872" s="36"/>
      <c r="C1872" s="182" t="s">
        <v>3261</v>
      </c>
      <c r="D1872" s="182" t="s">
        <v>118</v>
      </c>
      <c r="E1872" s="183" t="s">
        <v>3262</v>
      </c>
      <c r="F1872" s="184" t="s">
        <v>3263</v>
      </c>
      <c r="G1872" s="185" t="s">
        <v>132</v>
      </c>
      <c r="H1872" s="186">
        <v>10</v>
      </c>
      <c r="I1872" s="187"/>
      <c r="J1872" s="188">
        <f>ROUND(I1872*H1872,2)</f>
        <v>0</v>
      </c>
      <c r="K1872" s="184" t="s">
        <v>122</v>
      </c>
      <c r="L1872" s="41"/>
      <c r="M1872" s="189" t="s">
        <v>19</v>
      </c>
      <c r="N1872" s="190" t="s">
        <v>43</v>
      </c>
      <c r="O1872" s="81"/>
      <c r="P1872" s="191">
        <f>O1872*H1872</f>
        <v>0</v>
      </c>
      <c r="Q1872" s="191">
        <v>0</v>
      </c>
      <c r="R1872" s="191">
        <f>Q1872*H1872</f>
        <v>0</v>
      </c>
      <c r="S1872" s="191">
        <v>0</v>
      </c>
      <c r="T1872" s="192">
        <f>S1872*H1872</f>
        <v>0</v>
      </c>
      <c r="U1872" s="35"/>
      <c r="V1872" s="35"/>
      <c r="W1872" s="35"/>
      <c r="X1872" s="35"/>
      <c r="Y1872" s="35"/>
      <c r="Z1872" s="35"/>
      <c r="AA1872" s="35"/>
      <c r="AB1872" s="35"/>
      <c r="AC1872" s="35"/>
      <c r="AD1872" s="35"/>
      <c r="AE1872" s="35"/>
      <c r="AR1872" s="193" t="s">
        <v>123</v>
      </c>
      <c r="AT1872" s="193" t="s">
        <v>118</v>
      </c>
      <c r="AU1872" s="193" t="s">
        <v>72</v>
      </c>
      <c r="AY1872" s="14" t="s">
        <v>124</v>
      </c>
      <c r="BE1872" s="194">
        <f>IF(N1872="základní",J1872,0)</f>
        <v>0</v>
      </c>
      <c r="BF1872" s="194">
        <f>IF(N1872="snížená",J1872,0)</f>
        <v>0</v>
      </c>
      <c r="BG1872" s="194">
        <f>IF(N1872="zákl. přenesená",J1872,0)</f>
        <v>0</v>
      </c>
      <c r="BH1872" s="194">
        <f>IF(N1872="sníž. přenesená",J1872,0)</f>
        <v>0</v>
      </c>
      <c r="BI1872" s="194">
        <f>IF(N1872="nulová",J1872,0)</f>
        <v>0</v>
      </c>
      <c r="BJ1872" s="14" t="s">
        <v>79</v>
      </c>
      <c r="BK1872" s="194">
        <f>ROUND(I1872*H1872,2)</f>
        <v>0</v>
      </c>
      <c r="BL1872" s="14" t="s">
        <v>123</v>
      </c>
      <c r="BM1872" s="193" t="s">
        <v>3264</v>
      </c>
    </row>
    <row r="1873" s="2" customFormat="1">
      <c r="A1873" s="35"/>
      <c r="B1873" s="36"/>
      <c r="C1873" s="37"/>
      <c r="D1873" s="195" t="s">
        <v>125</v>
      </c>
      <c r="E1873" s="37"/>
      <c r="F1873" s="196" t="s">
        <v>3263</v>
      </c>
      <c r="G1873" s="37"/>
      <c r="H1873" s="37"/>
      <c r="I1873" s="197"/>
      <c r="J1873" s="37"/>
      <c r="K1873" s="37"/>
      <c r="L1873" s="41"/>
      <c r="M1873" s="198"/>
      <c r="N1873" s="199"/>
      <c r="O1873" s="81"/>
      <c r="P1873" s="81"/>
      <c r="Q1873" s="81"/>
      <c r="R1873" s="81"/>
      <c r="S1873" s="81"/>
      <c r="T1873" s="82"/>
      <c r="U1873" s="35"/>
      <c r="V1873" s="35"/>
      <c r="W1873" s="35"/>
      <c r="X1873" s="35"/>
      <c r="Y1873" s="35"/>
      <c r="Z1873" s="35"/>
      <c r="AA1873" s="35"/>
      <c r="AB1873" s="35"/>
      <c r="AC1873" s="35"/>
      <c r="AD1873" s="35"/>
      <c r="AE1873" s="35"/>
      <c r="AT1873" s="14" t="s">
        <v>125</v>
      </c>
      <c r="AU1873" s="14" t="s">
        <v>72</v>
      </c>
    </row>
    <row r="1874" s="2" customFormat="1" ht="24.15" customHeight="1">
      <c r="A1874" s="35"/>
      <c r="B1874" s="36"/>
      <c r="C1874" s="182" t="s">
        <v>1700</v>
      </c>
      <c r="D1874" s="182" t="s">
        <v>118</v>
      </c>
      <c r="E1874" s="183" t="s">
        <v>3265</v>
      </c>
      <c r="F1874" s="184" t="s">
        <v>3266</v>
      </c>
      <c r="G1874" s="185" t="s">
        <v>132</v>
      </c>
      <c r="H1874" s="186">
        <v>10</v>
      </c>
      <c r="I1874" s="187"/>
      <c r="J1874" s="188">
        <f>ROUND(I1874*H1874,2)</f>
        <v>0</v>
      </c>
      <c r="K1874" s="184" t="s">
        <v>122</v>
      </c>
      <c r="L1874" s="41"/>
      <c r="M1874" s="189" t="s">
        <v>19</v>
      </c>
      <c r="N1874" s="190" t="s">
        <v>43</v>
      </c>
      <c r="O1874" s="81"/>
      <c r="P1874" s="191">
        <f>O1874*H1874</f>
        <v>0</v>
      </c>
      <c r="Q1874" s="191">
        <v>0</v>
      </c>
      <c r="R1874" s="191">
        <f>Q1874*H1874</f>
        <v>0</v>
      </c>
      <c r="S1874" s="191">
        <v>0</v>
      </c>
      <c r="T1874" s="192">
        <f>S1874*H1874</f>
        <v>0</v>
      </c>
      <c r="U1874" s="35"/>
      <c r="V1874" s="35"/>
      <c r="W1874" s="35"/>
      <c r="X1874" s="35"/>
      <c r="Y1874" s="35"/>
      <c r="Z1874" s="35"/>
      <c r="AA1874" s="35"/>
      <c r="AB1874" s="35"/>
      <c r="AC1874" s="35"/>
      <c r="AD1874" s="35"/>
      <c r="AE1874" s="35"/>
      <c r="AR1874" s="193" t="s">
        <v>123</v>
      </c>
      <c r="AT1874" s="193" t="s">
        <v>118</v>
      </c>
      <c r="AU1874" s="193" t="s">
        <v>72</v>
      </c>
      <c r="AY1874" s="14" t="s">
        <v>124</v>
      </c>
      <c r="BE1874" s="194">
        <f>IF(N1874="základní",J1874,0)</f>
        <v>0</v>
      </c>
      <c r="BF1874" s="194">
        <f>IF(N1874="snížená",J1874,0)</f>
        <v>0</v>
      </c>
      <c r="BG1874" s="194">
        <f>IF(N1874="zákl. přenesená",J1874,0)</f>
        <v>0</v>
      </c>
      <c r="BH1874" s="194">
        <f>IF(N1874="sníž. přenesená",J1874,0)</f>
        <v>0</v>
      </c>
      <c r="BI1874" s="194">
        <f>IF(N1874="nulová",J1874,0)</f>
        <v>0</v>
      </c>
      <c r="BJ1874" s="14" t="s">
        <v>79</v>
      </c>
      <c r="BK1874" s="194">
        <f>ROUND(I1874*H1874,2)</f>
        <v>0</v>
      </c>
      <c r="BL1874" s="14" t="s">
        <v>123</v>
      </c>
      <c r="BM1874" s="193" t="s">
        <v>3267</v>
      </c>
    </row>
    <row r="1875" s="2" customFormat="1">
      <c r="A1875" s="35"/>
      <c r="B1875" s="36"/>
      <c r="C1875" s="37"/>
      <c r="D1875" s="195" t="s">
        <v>125</v>
      </c>
      <c r="E1875" s="37"/>
      <c r="F1875" s="196" t="s">
        <v>3266</v>
      </c>
      <c r="G1875" s="37"/>
      <c r="H1875" s="37"/>
      <c r="I1875" s="197"/>
      <c r="J1875" s="37"/>
      <c r="K1875" s="37"/>
      <c r="L1875" s="41"/>
      <c r="M1875" s="198"/>
      <c r="N1875" s="199"/>
      <c r="O1875" s="81"/>
      <c r="P1875" s="81"/>
      <c r="Q1875" s="81"/>
      <c r="R1875" s="81"/>
      <c r="S1875" s="81"/>
      <c r="T1875" s="82"/>
      <c r="U1875" s="35"/>
      <c r="V1875" s="35"/>
      <c r="W1875" s="35"/>
      <c r="X1875" s="35"/>
      <c r="Y1875" s="35"/>
      <c r="Z1875" s="35"/>
      <c r="AA1875" s="35"/>
      <c r="AB1875" s="35"/>
      <c r="AC1875" s="35"/>
      <c r="AD1875" s="35"/>
      <c r="AE1875" s="35"/>
      <c r="AT1875" s="14" t="s">
        <v>125</v>
      </c>
      <c r="AU1875" s="14" t="s">
        <v>72</v>
      </c>
    </row>
    <row r="1876" s="2" customFormat="1" ht="24.15" customHeight="1">
      <c r="A1876" s="35"/>
      <c r="B1876" s="36"/>
      <c r="C1876" s="182" t="s">
        <v>3268</v>
      </c>
      <c r="D1876" s="182" t="s">
        <v>118</v>
      </c>
      <c r="E1876" s="183" t="s">
        <v>3269</v>
      </c>
      <c r="F1876" s="184" t="s">
        <v>3270</v>
      </c>
      <c r="G1876" s="185" t="s">
        <v>132</v>
      </c>
      <c r="H1876" s="186">
        <v>10</v>
      </c>
      <c r="I1876" s="187"/>
      <c r="J1876" s="188">
        <f>ROUND(I1876*H1876,2)</f>
        <v>0</v>
      </c>
      <c r="K1876" s="184" t="s">
        <v>122</v>
      </c>
      <c r="L1876" s="41"/>
      <c r="M1876" s="189" t="s">
        <v>19</v>
      </c>
      <c r="N1876" s="190" t="s">
        <v>43</v>
      </c>
      <c r="O1876" s="81"/>
      <c r="P1876" s="191">
        <f>O1876*H1876</f>
        <v>0</v>
      </c>
      <c r="Q1876" s="191">
        <v>0</v>
      </c>
      <c r="R1876" s="191">
        <f>Q1876*H1876</f>
        <v>0</v>
      </c>
      <c r="S1876" s="191">
        <v>0</v>
      </c>
      <c r="T1876" s="192">
        <f>S1876*H1876</f>
        <v>0</v>
      </c>
      <c r="U1876" s="35"/>
      <c r="V1876" s="35"/>
      <c r="W1876" s="35"/>
      <c r="X1876" s="35"/>
      <c r="Y1876" s="35"/>
      <c r="Z1876" s="35"/>
      <c r="AA1876" s="35"/>
      <c r="AB1876" s="35"/>
      <c r="AC1876" s="35"/>
      <c r="AD1876" s="35"/>
      <c r="AE1876" s="35"/>
      <c r="AR1876" s="193" t="s">
        <v>123</v>
      </c>
      <c r="AT1876" s="193" t="s">
        <v>118</v>
      </c>
      <c r="AU1876" s="193" t="s">
        <v>72</v>
      </c>
      <c r="AY1876" s="14" t="s">
        <v>124</v>
      </c>
      <c r="BE1876" s="194">
        <f>IF(N1876="základní",J1876,0)</f>
        <v>0</v>
      </c>
      <c r="BF1876" s="194">
        <f>IF(N1876="snížená",J1876,0)</f>
        <v>0</v>
      </c>
      <c r="BG1876" s="194">
        <f>IF(N1876="zákl. přenesená",J1876,0)</f>
        <v>0</v>
      </c>
      <c r="BH1876" s="194">
        <f>IF(N1876="sníž. přenesená",J1876,0)</f>
        <v>0</v>
      </c>
      <c r="BI1876" s="194">
        <f>IF(N1876="nulová",J1876,0)</f>
        <v>0</v>
      </c>
      <c r="BJ1876" s="14" t="s">
        <v>79</v>
      </c>
      <c r="BK1876" s="194">
        <f>ROUND(I1876*H1876,2)</f>
        <v>0</v>
      </c>
      <c r="BL1876" s="14" t="s">
        <v>123</v>
      </c>
      <c r="BM1876" s="193" t="s">
        <v>3271</v>
      </c>
    </row>
    <row r="1877" s="2" customFormat="1">
      <c r="A1877" s="35"/>
      <c r="B1877" s="36"/>
      <c r="C1877" s="37"/>
      <c r="D1877" s="195" t="s">
        <v>125</v>
      </c>
      <c r="E1877" s="37"/>
      <c r="F1877" s="196" t="s">
        <v>3270</v>
      </c>
      <c r="G1877" s="37"/>
      <c r="H1877" s="37"/>
      <c r="I1877" s="197"/>
      <c r="J1877" s="37"/>
      <c r="K1877" s="37"/>
      <c r="L1877" s="41"/>
      <c r="M1877" s="198"/>
      <c r="N1877" s="199"/>
      <c r="O1877" s="81"/>
      <c r="P1877" s="81"/>
      <c r="Q1877" s="81"/>
      <c r="R1877" s="81"/>
      <c r="S1877" s="81"/>
      <c r="T1877" s="82"/>
      <c r="U1877" s="35"/>
      <c r="V1877" s="35"/>
      <c r="W1877" s="35"/>
      <c r="X1877" s="35"/>
      <c r="Y1877" s="35"/>
      <c r="Z1877" s="35"/>
      <c r="AA1877" s="35"/>
      <c r="AB1877" s="35"/>
      <c r="AC1877" s="35"/>
      <c r="AD1877" s="35"/>
      <c r="AE1877" s="35"/>
      <c r="AT1877" s="14" t="s">
        <v>125</v>
      </c>
      <c r="AU1877" s="14" t="s">
        <v>72</v>
      </c>
    </row>
    <row r="1878" s="2" customFormat="1" ht="24.15" customHeight="1">
      <c r="A1878" s="35"/>
      <c r="B1878" s="36"/>
      <c r="C1878" s="182" t="s">
        <v>1704</v>
      </c>
      <c r="D1878" s="182" t="s">
        <v>118</v>
      </c>
      <c r="E1878" s="183" t="s">
        <v>3272</v>
      </c>
      <c r="F1878" s="184" t="s">
        <v>3273</v>
      </c>
      <c r="G1878" s="185" t="s">
        <v>132</v>
      </c>
      <c r="H1878" s="186">
        <v>10</v>
      </c>
      <c r="I1878" s="187"/>
      <c r="J1878" s="188">
        <f>ROUND(I1878*H1878,2)</f>
        <v>0</v>
      </c>
      <c r="K1878" s="184" t="s">
        <v>122</v>
      </c>
      <c r="L1878" s="41"/>
      <c r="M1878" s="189" t="s">
        <v>19</v>
      </c>
      <c r="N1878" s="190" t="s">
        <v>43</v>
      </c>
      <c r="O1878" s="81"/>
      <c r="P1878" s="191">
        <f>O1878*H1878</f>
        <v>0</v>
      </c>
      <c r="Q1878" s="191">
        <v>0</v>
      </c>
      <c r="R1878" s="191">
        <f>Q1878*H1878</f>
        <v>0</v>
      </c>
      <c r="S1878" s="191">
        <v>0</v>
      </c>
      <c r="T1878" s="192">
        <f>S1878*H1878</f>
        <v>0</v>
      </c>
      <c r="U1878" s="35"/>
      <c r="V1878" s="35"/>
      <c r="W1878" s="35"/>
      <c r="X1878" s="35"/>
      <c r="Y1878" s="35"/>
      <c r="Z1878" s="35"/>
      <c r="AA1878" s="35"/>
      <c r="AB1878" s="35"/>
      <c r="AC1878" s="35"/>
      <c r="AD1878" s="35"/>
      <c r="AE1878" s="35"/>
      <c r="AR1878" s="193" t="s">
        <v>123</v>
      </c>
      <c r="AT1878" s="193" t="s">
        <v>118</v>
      </c>
      <c r="AU1878" s="193" t="s">
        <v>72</v>
      </c>
      <c r="AY1878" s="14" t="s">
        <v>124</v>
      </c>
      <c r="BE1878" s="194">
        <f>IF(N1878="základní",J1878,0)</f>
        <v>0</v>
      </c>
      <c r="BF1878" s="194">
        <f>IF(N1878="snížená",J1878,0)</f>
        <v>0</v>
      </c>
      <c r="BG1878" s="194">
        <f>IF(N1878="zákl. přenesená",J1878,0)</f>
        <v>0</v>
      </c>
      <c r="BH1878" s="194">
        <f>IF(N1878="sníž. přenesená",J1878,0)</f>
        <v>0</v>
      </c>
      <c r="BI1878" s="194">
        <f>IF(N1878="nulová",J1878,0)</f>
        <v>0</v>
      </c>
      <c r="BJ1878" s="14" t="s">
        <v>79</v>
      </c>
      <c r="BK1878" s="194">
        <f>ROUND(I1878*H1878,2)</f>
        <v>0</v>
      </c>
      <c r="BL1878" s="14" t="s">
        <v>123</v>
      </c>
      <c r="BM1878" s="193" t="s">
        <v>3274</v>
      </c>
    </row>
    <row r="1879" s="2" customFormat="1">
      <c r="A1879" s="35"/>
      <c r="B1879" s="36"/>
      <c r="C1879" s="37"/>
      <c r="D1879" s="195" t="s">
        <v>125</v>
      </c>
      <c r="E1879" s="37"/>
      <c r="F1879" s="196" t="s">
        <v>3273</v>
      </c>
      <c r="G1879" s="37"/>
      <c r="H1879" s="37"/>
      <c r="I1879" s="197"/>
      <c r="J1879" s="37"/>
      <c r="K1879" s="37"/>
      <c r="L1879" s="41"/>
      <c r="M1879" s="198"/>
      <c r="N1879" s="199"/>
      <c r="O1879" s="81"/>
      <c r="P1879" s="81"/>
      <c r="Q1879" s="81"/>
      <c r="R1879" s="81"/>
      <c r="S1879" s="81"/>
      <c r="T1879" s="82"/>
      <c r="U1879" s="35"/>
      <c r="V1879" s="35"/>
      <c r="W1879" s="35"/>
      <c r="X1879" s="35"/>
      <c r="Y1879" s="35"/>
      <c r="Z1879" s="35"/>
      <c r="AA1879" s="35"/>
      <c r="AB1879" s="35"/>
      <c r="AC1879" s="35"/>
      <c r="AD1879" s="35"/>
      <c r="AE1879" s="35"/>
      <c r="AT1879" s="14" t="s">
        <v>125</v>
      </c>
      <c r="AU1879" s="14" t="s">
        <v>72</v>
      </c>
    </row>
    <row r="1880" s="2" customFormat="1" ht="24.15" customHeight="1">
      <c r="A1880" s="35"/>
      <c r="B1880" s="36"/>
      <c r="C1880" s="182" t="s">
        <v>3275</v>
      </c>
      <c r="D1880" s="182" t="s">
        <v>118</v>
      </c>
      <c r="E1880" s="183" t="s">
        <v>3276</v>
      </c>
      <c r="F1880" s="184" t="s">
        <v>3277</v>
      </c>
      <c r="G1880" s="185" t="s">
        <v>132</v>
      </c>
      <c r="H1880" s="186">
        <v>8</v>
      </c>
      <c r="I1880" s="187"/>
      <c r="J1880" s="188">
        <f>ROUND(I1880*H1880,2)</f>
        <v>0</v>
      </c>
      <c r="K1880" s="184" t="s">
        <v>122</v>
      </c>
      <c r="L1880" s="41"/>
      <c r="M1880" s="189" t="s">
        <v>19</v>
      </c>
      <c r="N1880" s="190" t="s">
        <v>43</v>
      </c>
      <c r="O1880" s="81"/>
      <c r="P1880" s="191">
        <f>O1880*H1880</f>
        <v>0</v>
      </c>
      <c r="Q1880" s="191">
        <v>0</v>
      </c>
      <c r="R1880" s="191">
        <f>Q1880*H1880</f>
        <v>0</v>
      </c>
      <c r="S1880" s="191">
        <v>0</v>
      </c>
      <c r="T1880" s="192">
        <f>S1880*H1880</f>
        <v>0</v>
      </c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R1880" s="193" t="s">
        <v>123</v>
      </c>
      <c r="AT1880" s="193" t="s">
        <v>118</v>
      </c>
      <c r="AU1880" s="193" t="s">
        <v>72</v>
      </c>
      <c r="AY1880" s="14" t="s">
        <v>124</v>
      </c>
      <c r="BE1880" s="194">
        <f>IF(N1880="základní",J1880,0)</f>
        <v>0</v>
      </c>
      <c r="BF1880" s="194">
        <f>IF(N1880="snížená",J1880,0)</f>
        <v>0</v>
      </c>
      <c r="BG1880" s="194">
        <f>IF(N1880="zákl. přenesená",J1880,0)</f>
        <v>0</v>
      </c>
      <c r="BH1880" s="194">
        <f>IF(N1880="sníž. přenesená",J1880,0)</f>
        <v>0</v>
      </c>
      <c r="BI1880" s="194">
        <f>IF(N1880="nulová",J1880,0)</f>
        <v>0</v>
      </c>
      <c r="BJ1880" s="14" t="s">
        <v>79</v>
      </c>
      <c r="BK1880" s="194">
        <f>ROUND(I1880*H1880,2)</f>
        <v>0</v>
      </c>
      <c r="BL1880" s="14" t="s">
        <v>123</v>
      </c>
      <c r="BM1880" s="193" t="s">
        <v>3278</v>
      </c>
    </row>
    <row r="1881" s="2" customFormat="1">
      <c r="A1881" s="35"/>
      <c r="B1881" s="36"/>
      <c r="C1881" s="37"/>
      <c r="D1881" s="195" t="s">
        <v>125</v>
      </c>
      <c r="E1881" s="37"/>
      <c r="F1881" s="196" t="s">
        <v>3277</v>
      </c>
      <c r="G1881" s="37"/>
      <c r="H1881" s="37"/>
      <c r="I1881" s="197"/>
      <c r="J1881" s="37"/>
      <c r="K1881" s="37"/>
      <c r="L1881" s="41"/>
      <c r="M1881" s="198"/>
      <c r="N1881" s="199"/>
      <c r="O1881" s="81"/>
      <c r="P1881" s="81"/>
      <c r="Q1881" s="81"/>
      <c r="R1881" s="81"/>
      <c r="S1881" s="81"/>
      <c r="T1881" s="82"/>
      <c r="U1881" s="35"/>
      <c r="V1881" s="35"/>
      <c r="W1881" s="35"/>
      <c r="X1881" s="35"/>
      <c r="Y1881" s="35"/>
      <c r="Z1881" s="35"/>
      <c r="AA1881" s="35"/>
      <c r="AB1881" s="35"/>
      <c r="AC1881" s="35"/>
      <c r="AD1881" s="35"/>
      <c r="AE1881" s="35"/>
      <c r="AT1881" s="14" t="s">
        <v>125</v>
      </c>
      <c r="AU1881" s="14" t="s">
        <v>72</v>
      </c>
    </row>
    <row r="1882" s="2" customFormat="1" ht="24.15" customHeight="1">
      <c r="A1882" s="35"/>
      <c r="B1882" s="36"/>
      <c r="C1882" s="182" t="s">
        <v>1707</v>
      </c>
      <c r="D1882" s="182" t="s">
        <v>118</v>
      </c>
      <c r="E1882" s="183" t="s">
        <v>3279</v>
      </c>
      <c r="F1882" s="184" t="s">
        <v>3280</v>
      </c>
      <c r="G1882" s="185" t="s">
        <v>132</v>
      </c>
      <c r="H1882" s="186">
        <v>8</v>
      </c>
      <c r="I1882" s="187"/>
      <c r="J1882" s="188">
        <f>ROUND(I1882*H1882,2)</f>
        <v>0</v>
      </c>
      <c r="K1882" s="184" t="s">
        <v>122</v>
      </c>
      <c r="L1882" s="41"/>
      <c r="M1882" s="189" t="s">
        <v>19</v>
      </c>
      <c r="N1882" s="190" t="s">
        <v>43</v>
      </c>
      <c r="O1882" s="81"/>
      <c r="P1882" s="191">
        <f>O1882*H1882</f>
        <v>0</v>
      </c>
      <c r="Q1882" s="191">
        <v>0</v>
      </c>
      <c r="R1882" s="191">
        <f>Q1882*H1882</f>
        <v>0</v>
      </c>
      <c r="S1882" s="191">
        <v>0</v>
      </c>
      <c r="T1882" s="192">
        <f>S1882*H1882</f>
        <v>0</v>
      </c>
      <c r="U1882" s="35"/>
      <c r="V1882" s="35"/>
      <c r="W1882" s="35"/>
      <c r="X1882" s="35"/>
      <c r="Y1882" s="35"/>
      <c r="Z1882" s="35"/>
      <c r="AA1882" s="35"/>
      <c r="AB1882" s="35"/>
      <c r="AC1882" s="35"/>
      <c r="AD1882" s="35"/>
      <c r="AE1882" s="35"/>
      <c r="AR1882" s="193" t="s">
        <v>123</v>
      </c>
      <c r="AT1882" s="193" t="s">
        <v>118</v>
      </c>
      <c r="AU1882" s="193" t="s">
        <v>72</v>
      </c>
      <c r="AY1882" s="14" t="s">
        <v>124</v>
      </c>
      <c r="BE1882" s="194">
        <f>IF(N1882="základní",J1882,0)</f>
        <v>0</v>
      </c>
      <c r="BF1882" s="194">
        <f>IF(N1882="snížená",J1882,0)</f>
        <v>0</v>
      </c>
      <c r="BG1882" s="194">
        <f>IF(N1882="zákl. přenesená",J1882,0)</f>
        <v>0</v>
      </c>
      <c r="BH1882" s="194">
        <f>IF(N1882="sníž. přenesená",J1882,0)</f>
        <v>0</v>
      </c>
      <c r="BI1882" s="194">
        <f>IF(N1882="nulová",J1882,0)</f>
        <v>0</v>
      </c>
      <c r="BJ1882" s="14" t="s">
        <v>79</v>
      </c>
      <c r="BK1882" s="194">
        <f>ROUND(I1882*H1882,2)</f>
        <v>0</v>
      </c>
      <c r="BL1882" s="14" t="s">
        <v>123</v>
      </c>
      <c r="BM1882" s="193" t="s">
        <v>3281</v>
      </c>
    </row>
    <row r="1883" s="2" customFormat="1">
      <c r="A1883" s="35"/>
      <c r="B1883" s="36"/>
      <c r="C1883" s="37"/>
      <c r="D1883" s="195" t="s">
        <v>125</v>
      </c>
      <c r="E1883" s="37"/>
      <c r="F1883" s="196" t="s">
        <v>3280</v>
      </c>
      <c r="G1883" s="37"/>
      <c r="H1883" s="37"/>
      <c r="I1883" s="197"/>
      <c r="J1883" s="37"/>
      <c r="K1883" s="37"/>
      <c r="L1883" s="41"/>
      <c r="M1883" s="198"/>
      <c r="N1883" s="199"/>
      <c r="O1883" s="81"/>
      <c r="P1883" s="81"/>
      <c r="Q1883" s="81"/>
      <c r="R1883" s="81"/>
      <c r="S1883" s="81"/>
      <c r="T1883" s="82"/>
      <c r="U1883" s="35"/>
      <c r="V1883" s="35"/>
      <c r="W1883" s="35"/>
      <c r="X1883" s="35"/>
      <c r="Y1883" s="35"/>
      <c r="Z1883" s="35"/>
      <c r="AA1883" s="35"/>
      <c r="AB1883" s="35"/>
      <c r="AC1883" s="35"/>
      <c r="AD1883" s="35"/>
      <c r="AE1883" s="35"/>
      <c r="AT1883" s="14" t="s">
        <v>125</v>
      </c>
      <c r="AU1883" s="14" t="s">
        <v>72</v>
      </c>
    </row>
    <row r="1884" s="2" customFormat="1" ht="24.15" customHeight="1">
      <c r="A1884" s="35"/>
      <c r="B1884" s="36"/>
      <c r="C1884" s="182" t="s">
        <v>3282</v>
      </c>
      <c r="D1884" s="182" t="s">
        <v>118</v>
      </c>
      <c r="E1884" s="183" t="s">
        <v>3283</v>
      </c>
      <c r="F1884" s="184" t="s">
        <v>3284</v>
      </c>
      <c r="G1884" s="185" t="s">
        <v>132</v>
      </c>
      <c r="H1884" s="186">
        <v>8</v>
      </c>
      <c r="I1884" s="187"/>
      <c r="J1884" s="188">
        <f>ROUND(I1884*H1884,2)</f>
        <v>0</v>
      </c>
      <c r="K1884" s="184" t="s">
        <v>122</v>
      </c>
      <c r="L1884" s="41"/>
      <c r="M1884" s="189" t="s">
        <v>19</v>
      </c>
      <c r="N1884" s="190" t="s">
        <v>43</v>
      </c>
      <c r="O1884" s="81"/>
      <c r="P1884" s="191">
        <f>O1884*H1884</f>
        <v>0</v>
      </c>
      <c r="Q1884" s="191">
        <v>0</v>
      </c>
      <c r="R1884" s="191">
        <f>Q1884*H1884</f>
        <v>0</v>
      </c>
      <c r="S1884" s="191">
        <v>0</v>
      </c>
      <c r="T1884" s="192">
        <f>S1884*H1884</f>
        <v>0</v>
      </c>
      <c r="U1884" s="35"/>
      <c r="V1884" s="35"/>
      <c r="W1884" s="35"/>
      <c r="X1884" s="35"/>
      <c r="Y1884" s="35"/>
      <c r="Z1884" s="35"/>
      <c r="AA1884" s="35"/>
      <c r="AB1884" s="35"/>
      <c r="AC1884" s="35"/>
      <c r="AD1884" s="35"/>
      <c r="AE1884" s="35"/>
      <c r="AR1884" s="193" t="s">
        <v>123</v>
      </c>
      <c r="AT1884" s="193" t="s">
        <v>118</v>
      </c>
      <c r="AU1884" s="193" t="s">
        <v>72</v>
      </c>
      <c r="AY1884" s="14" t="s">
        <v>124</v>
      </c>
      <c r="BE1884" s="194">
        <f>IF(N1884="základní",J1884,0)</f>
        <v>0</v>
      </c>
      <c r="BF1884" s="194">
        <f>IF(N1884="snížená",J1884,0)</f>
        <v>0</v>
      </c>
      <c r="BG1884" s="194">
        <f>IF(N1884="zákl. přenesená",J1884,0)</f>
        <v>0</v>
      </c>
      <c r="BH1884" s="194">
        <f>IF(N1884="sníž. přenesená",J1884,0)</f>
        <v>0</v>
      </c>
      <c r="BI1884" s="194">
        <f>IF(N1884="nulová",J1884,0)</f>
        <v>0</v>
      </c>
      <c r="BJ1884" s="14" t="s">
        <v>79</v>
      </c>
      <c r="BK1884" s="194">
        <f>ROUND(I1884*H1884,2)</f>
        <v>0</v>
      </c>
      <c r="BL1884" s="14" t="s">
        <v>123</v>
      </c>
      <c r="BM1884" s="193" t="s">
        <v>3285</v>
      </c>
    </row>
    <row r="1885" s="2" customFormat="1">
      <c r="A1885" s="35"/>
      <c r="B1885" s="36"/>
      <c r="C1885" s="37"/>
      <c r="D1885" s="195" t="s">
        <v>125</v>
      </c>
      <c r="E1885" s="37"/>
      <c r="F1885" s="196" t="s">
        <v>3284</v>
      </c>
      <c r="G1885" s="37"/>
      <c r="H1885" s="37"/>
      <c r="I1885" s="197"/>
      <c r="J1885" s="37"/>
      <c r="K1885" s="37"/>
      <c r="L1885" s="41"/>
      <c r="M1885" s="198"/>
      <c r="N1885" s="199"/>
      <c r="O1885" s="81"/>
      <c r="P1885" s="81"/>
      <c r="Q1885" s="81"/>
      <c r="R1885" s="81"/>
      <c r="S1885" s="81"/>
      <c r="T1885" s="82"/>
      <c r="U1885" s="35"/>
      <c r="V1885" s="35"/>
      <c r="W1885" s="35"/>
      <c r="X1885" s="35"/>
      <c r="Y1885" s="35"/>
      <c r="Z1885" s="35"/>
      <c r="AA1885" s="35"/>
      <c r="AB1885" s="35"/>
      <c r="AC1885" s="35"/>
      <c r="AD1885" s="35"/>
      <c r="AE1885" s="35"/>
      <c r="AT1885" s="14" t="s">
        <v>125</v>
      </c>
      <c r="AU1885" s="14" t="s">
        <v>72</v>
      </c>
    </row>
    <row r="1886" s="2" customFormat="1" ht="24.15" customHeight="1">
      <c r="A1886" s="35"/>
      <c r="B1886" s="36"/>
      <c r="C1886" s="182" t="s">
        <v>1711</v>
      </c>
      <c r="D1886" s="182" t="s">
        <v>118</v>
      </c>
      <c r="E1886" s="183" t="s">
        <v>3286</v>
      </c>
      <c r="F1886" s="184" t="s">
        <v>3287</v>
      </c>
      <c r="G1886" s="185" t="s">
        <v>132</v>
      </c>
      <c r="H1886" s="186">
        <v>8</v>
      </c>
      <c r="I1886" s="187"/>
      <c r="J1886" s="188">
        <f>ROUND(I1886*H1886,2)</f>
        <v>0</v>
      </c>
      <c r="K1886" s="184" t="s">
        <v>122</v>
      </c>
      <c r="L1886" s="41"/>
      <c r="M1886" s="189" t="s">
        <v>19</v>
      </c>
      <c r="N1886" s="190" t="s">
        <v>43</v>
      </c>
      <c r="O1886" s="81"/>
      <c r="P1886" s="191">
        <f>O1886*H1886</f>
        <v>0</v>
      </c>
      <c r="Q1886" s="191">
        <v>0</v>
      </c>
      <c r="R1886" s="191">
        <f>Q1886*H1886</f>
        <v>0</v>
      </c>
      <c r="S1886" s="191">
        <v>0</v>
      </c>
      <c r="T1886" s="192">
        <f>S1886*H1886</f>
        <v>0</v>
      </c>
      <c r="U1886" s="35"/>
      <c r="V1886" s="35"/>
      <c r="W1886" s="35"/>
      <c r="X1886" s="35"/>
      <c r="Y1886" s="35"/>
      <c r="Z1886" s="35"/>
      <c r="AA1886" s="35"/>
      <c r="AB1886" s="35"/>
      <c r="AC1886" s="35"/>
      <c r="AD1886" s="35"/>
      <c r="AE1886" s="35"/>
      <c r="AR1886" s="193" t="s">
        <v>123</v>
      </c>
      <c r="AT1886" s="193" t="s">
        <v>118</v>
      </c>
      <c r="AU1886" s="193" t="s">
        <v>72</v>
      </c>
      <c r="AY1886" s="14" t="s">
        <v>124</v>
      </c>
      <c r="BE1886" s="194">
        <f>IF(N1886="základní",J1886,0)</f>
        <v>0</v>
      </c>
      <c r="BF1886" s="194">
        <f>IF(N1886="snížená",J1886,0)</f>
        <v>0</v>
      </c>
      <c r="BG1886" s="194">
        <f>IF(N1886="zákl. přenesená",J1886,0)</f>
        <v>0</v>
      </c>
      <c r="BH1886" s="194">
        <f>IF(N1886="sníž. přenesená",J1886,0)</f>
        <v>0</v>
      </c>
      <c r="BI1886" s="194">
        <f>IF(N1886="nulová",J1886,0)</f>
        <v>0</v>
      </c>
      <c r="BJ1886" s="14" t="s">
        <v>79</v>
      </c>
      <c r="BK1886" s="194">
        <f>ROUND(I1886*H1886,2)</f>
        <v>0</v>
      </c>
      <c r="BL1886" s="14" t="s">
        <v>123</v>
      </c>
      <c r="BM1886" s="193" t="s">
        <v>3288</v>
      </c>
    </row>
    <row r="1887" s="2" customFormat="1">
      <c r="A1887" s="35"/>
      <c r="B1887" s="36"/>
      <c r="C1887" s="37"/>
      <c r="D1887" s="195" t="s">
        <v>125</v>
      </c>
      <c r="E1887" s="37"/>
      <c r="F1887" s="196" t="s">
        <v>3287</v>
      </c>
      <c r="G1887" s="37"/>
      <c r="H1887" s="37"/>
      <c r="I1887" s="197"/>
      <c r="J1887" s="37"/>
      <c r="K1887" s="37"/>
      <c r="L1887" s="41"/>
      <c r="M1887" s="198"/>
      <c r="N1887" s="199"/>
      <c r="O1887" s="81"/>
      <c r="P1887" s="81"/>
      <c r="Q1887" s="81"/>
      <c r="R1887" s="81"/>
      <c r="S1887" s="81"/>
      <c r="T1887" s="82"/>
      <c r="U1887" s="35"/>
      <c r="V1887" s="35"/>
      <c r="W1887" s="35"/>
      <c r="X1887" s="35"/>
      <c r="Y1887" s="35"/>
      <c r="Z1887" s="35"/>
      <c r="AA1887" s="35"/>
      <c r="AB1887" s="35"/>
      <c r="AC1887" s="35"/>
      <c r="AD1887" s="35"/>
      <c r="AE1887" s="35"/>
      <c r="AT1887" s="14" t="s">
        <v>125</v>
      </c>
      <c r="AU1887" s="14" t="s">
        <v>72</v>
      </c>
    </row>
    <row r="1888" s="2" customFormat="1" ht="24.15" customHeight="1">
      <c r="A1888" s="35"/>
      <c r="B1888" s="36"/>
      <c r="C1888" s="182" t="s">
        <v>3289</v>
      </c>
      <c r="D1888" s="182" t="s">
        <v>118</v>
      </c>
      <c r="E1888" s="183" t="s">
        <v>3290</v>
      </c>
      <c r="F1888" s="184" t="s">
        <v>3291</v>
      </c>
      <c r="G1888" s="185" t="s">
        <v>132</v>
      </c>
      <c r="H1888" s="186">
        <v>8</v>
      </c>
      <c r="I1888" s="187"/>
      <c r="J1888" s="188">
        <f>ROUND(I1888*H1888,2)</f>
        <v>0</v>
      </c>
      <c r="K1888" s="184" t="s">
        <v>122</v>
      </c>
      <c r="L1888" s="41"/>
      <c r="M1888" s="189" t="s">
        <v>19</v>
      </c>
      <c r="N1888" s="190" t="s">
        <v>43</v>
      </c>
      <c r="O1888" s="81"/>
      <c r="P1888" s="191">
        <f>O1888*H1888</f>
        <v>0</v>
      </c>
      <c r="Q1888" s="191">
        <v>0</v>
      </c>
      <c r="R1888" s="191">
        <f>Q1888*H1888</f>
        <v>0</v>
      </c>
      <c r="S1888" s="191">
        <v>0</v>
      </c>
      <c r="T1888" s="192">
        <f>S1888*H1888</f>
        <v>0</v>
      </c>
      <c r="U1888" s="35"/>
      <c r="V1888" s="35"/>
      <c r="W1888" s="35"/>
      <c r="X1888" s="35"/>
      <c r="Y1888" s="35"/>
      <c r="Z1888" s="35"/>
      <c r="AA1888" s="35"/>
      <c r="AB1888" s="35"/>
      <c r="AC1888" s="35"/>
      <c r="AD1888" s="35"/>
      <c r="AE1888" s="35"/>
      <c r="AR1888" s="193" t="s">
        <v>123</v>
      </c>
      <c r="AT1888" s="193" t="s">
        <v>118</v>
      </c>
      <c r="AU1888" s="193" t="s">
        <v>72</v>
      </c>
      <c r="AY1888" s="14" t="s">
        <v>124</v>
      </c>
      <c r="BE1888" s="194">
        <f>IF(N1888="základní",J1888,0)</f>
        <v>0</v>
      </c>
      <c r="BF1888" s="194">
        <f>IF(N1888="snížená",J1888,0)</f>
        <v>0</v>
      </c>
      <c r="BG1888" s="194">
        <f>IF(N1888="zákl. přenesená",J1888,0)</f>
        <v>0</v>
      </c>
      <c r="BH1888" s="194">
        <f>IF(N1888="sníž. přenesená",J1888,0)</f>
        <v>0</v>
      </c>
      <c r="BI1888" s="194">
        <f>IF(N1888="nulová",J1888,0)</f>
        <v>0</v>
      </c>
      <c r="BJ1888" s="14" t="s">
        <v>79</v>
      </c>
      <c r="BK1888" s="194">
        <f>ROUND(I1888*H1888,2)</f>
        <v>0</v>
      </c>
      <c r="BL1888" s="14" t="s">
        <v>123</v>
      </c>
      <c r="BM1888" s="193" t="s">
        <v>3292</v>
      </c>
    </row>
    <row r="1889" s="2" customFormat="1">
      <c r="A1889" s="35"/>
      <c r="B1889" s="36"/>
      <c r="C1889" s="37"/>
      <c r="D1889" s="195" t="s">
        <v>125</v>
      </c>
      <c r="E1889" s="37"/>
      <c r="F1889" s="196" t="s">
        <v>3291</v>
      </c>
      <c r="G1889" s="37"/>
      <c r="H1889" s="37"/>
      <c r="I1889" s="197"/>
      <c r="J1889" s="37"/>
      <c r="K1889" s="37"/>
      <c r="L1889" s="41"/>
      <c r="M1889" s="198"/>
      <c r="N1889" s="199"/>
      <c r="O1889" s="81"/>
      <c r="P1889" s="81"/>
      <c r="Q1889" s="81"/>
      <c r="R1889" s="81"/>
      <c r="S1889" s="81"/>
      <c r="T1889" s="82"/>
      <c r="U1889" s="35"/>
      <c r="V1889" s="35"/>
      <c r="W1889" s="35"/>
      <c r="X1889" s="35"/>
      <c r="Y1889" s="35"/>
      <c r="Z1889" s="35"/>
      <c r="AA1889" s="35"/>
      <c r="AB1889" s="35"/>
      <c r="AC1889" s="35"/>
      <c r="AD1889" s="35"/>
      <c r="AE1889" s="35"/>
      <c r="AT1889" s="14" t="s">
        <v>125</v>
      </c>
      <c r="AU1889" s="14" t="s">
        <v>72</v>
      </c>
    </row>
    <row r="1890" s="2" customFormat="1" ht="24.15" customHeight="1">
      <c r="A1890" s="35"/>
      <c r="B1890" s="36"/>
      <c r="C1890" s="182" t="s">
        <v>1714</v>
      </c>
      <c r="D1890" s="182" t="s">
        <v>118</v>
      </c>
      <c r="E1890" s="183" t="s">
        <v>3293</v>
      </c>
      <c r="F1890" s="184" t="s">
        <v>3294</v>
      </c>
      <c r="G1890" s="185" t="s">
        <v>132</v>
      </c>
      <c r="H1890" s="186">
        <v>8</v>
      </c>
      <c r="I1890" s="187"/>
      <c r="J1890" s="188">
        <f>ROUND(I1890*H1890,2)</f>
        <v>0</v>
      </c>
      <c r="K1890" s="184" t="s">
        <v>122</v>
      </c>
      <c r="L1890" s="41"/>
      <c r="M1890" s="189" t="s">
        <v>19</v>
      </c>
      <c r="N1890" s="190" t="s">
        <v>43</v>
      </c>
      <c r="O1890" s="81"/>
      <c r="P1890" s="191">
        <f>O1890*H1890</f>
        <v>0</v>
      </c>
      <c r="Q1890" s="191">
        <v>0</v>
      </c>
      <c r="R1890" s="191">
        <f>Q1890*H1890</f>
        <v>0</v>
      </c>
      <c r="S1890" s="191">
        <v>0</v>
      </c>
      <c r="T1890" s="192">
        <f>S1890*H1890</f>
        <v>0</v>
      </c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R1890" s="193" t="s">
        <v>123</v>
      </c>
      <c r="AT1890" s="193" t="s">
        <v>118</v>
      </c>
      <c r="AU1890" s="193" t="s">
        <v>72</v>
      </c>
      <c r="AY1890" s="14" t="s">
        <v>124</v>
      </c>
      <c r="BE1890" s="194">
        <f>IF(N1890="základní",J1890,0)</f>
        <v>0</v>
      </c>
      <c r="BF1890" s="194">
        <f>IF(N1890="snížená",J1890,0)</f>
        <v>0</v>
      </c>
      <c r="BG1890" s="194">
        <f>IF(N1890="zákl. přenesená",J1890,0)</f>
        <v>0</v>
      </c>
      <c r="BH1890" s="194">
        <f>IF(N1890="sníž. přenesená",J1890,0)</f>
        <v>0</v>
      </c>
      <c r="BI1890" s="194">
        <f>IF(N1890="nulová",J1890,0)</f>
        <v>0</v>
      </c>
      <c r="BJ1890" s="14" t="s">
        <v>79</v>
      </c>
      <c r="BK1890" s="194">
        <f>ROUND(I1890*H1890,2)</f>
        <v>0</v>
      </c>
      <c r="BL1890" s="14" t="s">
        <v>123</v>
      </c>
      <c r="BM1890" s="193" t="s">
        <v>3295</v>
      </c>
    </row>
    <row r="1891" s="2" customFormat="1">
      <c r="A1891" s="35"/>
      <c r="B1891" s="36"/>
      <c r="C1891" s="37"/>
      <c r="D1891" s="195" t="s">
        <v>125</v>
      </c>
      <c r="E1891" s="37"/>
      <c r="F1891" s="196" t="s">
        <v>3294</v>
      </c>
      <c r="G1891" s="37"/>
      <c r="H1891" s="37"/>
      <c r="I1891" s="197"/>
      <c r="J1891" s="37"/>
      <c r="K1891" s="37"/>
      <c r="L1891" s="41"/>
      <c r="M1891" s="198"/>
      <c r="N1891" s="199"/>
      <c r="O1891" s="81"/>
      <c r="P1891" s="81"/>
      <c r="Q1891" s="81"/>
      <c r="R1891" s="81"/>
      <c r="S1891" s="81"/>
      <c r="T1891" s="82"/>
      <c r="U1891" s="35"/>
      <c r="V1891" s="35"/>
      <c r="W1891" s="35"/>
      <c r="X1891" s="35"/>
      <c r="Y1891" s="35"/>
      <c r="Z1891" s="35"/>
      <c r="AA1891" s="35"/>
      <c r="AB1891" s="35"/>
      <c r="AC1891" s="35"/>
      <c r="AD1891" s="35"/>
      <c r="AE1891" s="35"/>
      <c r="AT1891" s="14" t="s">
        <v>125</v>
      </c>
      <c r="AU1891" s="14" t="s">
        <v>72</v>
      </c>
    </row>
    <row r="1892" s="2" customFormat="1" ht="24.15" customHeight="1">
      <c r="A1892" s="35"/>
      <c r="B1892" s="36"/>
      <c r="C1892" s="182" t="s">
        <v>3296</v>
      </c>
      <c r="D1892" s="182" t="s">
        <v>118</v>
      </c>
      <c r="E1892" s="183" t="s">
        <v>3297</v>
      </c>
      <c r="F1892" s="184" t="s">
        <v>3298</v>
      </c>
      <c r="G1892" s="185" t="s">
        <v>132</v>
      </c>
      <c r="H1892" s="186">
        <v>8</v>
      </c>
      <c r="I1892" s="187"/>
      <c r="J1892" s="188">
        <f>ROUND(I1892*H1892,2)</f>
        <v>0</v>
      </c>
      <c r="K1892" s="184" t="s">
        <v>122</v>
      </c>
      <c r="L1892" s="41"/>
      <c r="M1892" s="189" t="s">
        <v>19</v>
      </c>
      <c r="N1892" s="190" t="s">
        <v>43</v>
      </c>
      <c r="O1892" s="81"/>
      <c r="P1892" s="191">
        <f>O1892*H1892</f>
        <v>0</v>
      </c>
      <c r="Q1892" s="191">
        <v>0</v>
      </c>
      <c r="R1892" s="191">
        <f>Q1892*H1892</f>
        <v>0</v>
      </c>
      <c r="S1892" s="191">
        <v>0</v>
      </c>
      <c r="T1892" s="192">
        <f>S1892*H1892</f>
        <v>0</v>
      </c>
      <c r="U1892" s="35"/>
      <c r="V1892" s="35"/>
      <c r="W1892" s="35"/>
      <c r="X1892" s="35"/>
      <c r="Y1892" s="35"/>
      <c r="Z1892" s="35"/>
      <c r="AA1892" s="35"/>
      <c r="AB1892" s="35"/>
      <c r="AC1892" s="35"/>
      <c r="AD1892" s="35"/>
      <c r="AE1892" s="35"/>
      <c r="AR1892" s="193" t="s">
        <v>123</v>
      </c>
      <c r="AT1892" s="193" t="s">
        <v>118</v>
      </c>
      <c r="AU1892" s="193" t="s">
        <v>72</v>
      </c>
      <c r="AY1892" s="14" t="s">
        <v>124</v>
      </c>
      <c r="BE1892" s="194">
        <f>IF(N1892="základní",J1892,0)</f>
        <v>0</v>
      </c>
      <c r="BF1892" s="194">
        <f>IF(N1892="snížená",J1892,0)</f>
        <v>0</v>
      </c>
      <c r="BG1892" s="194">
        <f>IF(N1892="zákl. přenesená",J1892,0)</f>
        <v>0</v>
      </c>
      <c r="BH1892" s="194">
        <f>IF(N1892="sníž. přenesená",J1892,0)</f>
        <v>0</v>
      </c>
      <c r="BI1892" s="194">
        <f>IF(N1892="nulová",J1892,0)</f>
        <v>0</v>
      </c>
      <c r="BJ1892" s="14" t="s">
        <v>79</v>
      </c>
      <c r="BK1892" s="194">
        <f>ROUND(I1892*H1892,2)</f>
        <v>0</v>
      </c>
      <c r="BL1892" s="14" t="s">
        <v>123</v>
      </c>
      <c r="BM1892" s="193" t="s">
        <v>3299</v>
      </c>
    </row>
    <row r="1893" s="2" customFormat="1">
      <c r="A1893" s="35"/>
      <c r="B1893" s="36"/>
      <c r="C1893" s="37"/>
      <c r="D1893" s="195" t="s">
        <v>125</v>
      </c>
      <c r="E1893" s="37"/>
      <c r="F1893" s="196" t="s">
        <v>3298</v>
      </c>
      <c r="G1893" s="37"/>
      <c r="H1893" s="37"/>
      <c r="I1893" s="197"/>
      <c r="J1893" s="37"/>
      <c r="K1893" s="37"/>
      <c r="L1893" s="41"/>
      <c r="M1893" s="198"/>
      <c r="N1893" s="199"/>
      <c r="O1893" s="81"/>
      <c r="P1893" s="81"/>
      <c r="Q1893" s="81"/>
      <c r="R1893" s="81"/>
      <c r="S1893" s="81"/>
      <c r="T1893" s="82"/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T1893" s="14" t="s">
        <v>125</v>
      </c>
      <c r="AU1893" s="14" t="s">
        <v>72</v>
      </c>
    </row>
    <row r="1894" s="2" customFormat="1" ht="24.15" customHeight="1">
      <c r="A1894" s="35"/>
      <c r="B1894" s="36"/>
      <c r="C1894" s="182" t="s">
        <v>1718</v>
      </c>
      <c r="D1894" s="182" t="s">
        <v>118</v>
      </c>
      <c r="E1894" s="183" t="s">
        <v>3300</v>
      </c>
      <c r="F1894" s="184" t="s">
        <v>3301</v>
      </c>
      <c r="G1894" s="185" t="s">
        <v>132</v>
      </c>
      <c r="H1894" s="186">
        <v>8</v>
      </c>
      <c r="I1894" s="187"/>
      <c r="J1894" s="188">
        <f>ROUND(I1894*H1894,2)</f>
        <v>0</v>
      </c>
      <c r="K1894" s="184" t="s">
        <v>122</v>
      </c>
      <c r="L1894" s="41"/>
      <c r="M1894" s="189" t="s">
        <v>19</v>
      </c>
      <c r="N1894" s="190" t="s">
        <v>43</v>
      </c>
      <c r="O1894" s="81"/>
      <c r="P1894" s="191">
        <f>O1894*H1894</f>
        <v>0</v>
      </c>
      <c r="Q1894" s="191">
        <v>0</v>
      </c>
      <c r="R1894" s="191">
        <f>Q1894*H1894</f>
        <v>0</v>
      </c>
      <c r="S1894" s="191">
        <v>0</v>
      </c>
      <c r="T1894" s="192">
        <f>S1894*H1894</f>
        <v>0</v>
      </c>
      <c r="U1894" s="35"/>
      <c r="V1894" s="35"/>
      <c r="W1894" s="35"/>
      <c r="X1894" s="35"/>
      <c r="Y1894" s="35"/>
      <c r="Z1894" s="35"/>
      <c r="AA1894" s="35"/>
      <c r="AB1894" s="35"/>
      <c r="AC1894" s="35"/>
      <c r="AD1894" s="35"/>
      <c r="AE1894" s="35"/>
      <c r="AR1894" s="193" t="s">
        <v>123</v>
      </c>
      <c r="AT1894" s="193" t="s">
        <v>118</v>
      </c>
      <c r="AU1894" s="193" t="s">
        <v>72</v>
      </c>
      <c r="AY1894" s="14" t="s">
        <v>124</v>
      </c>
      <c r="BE1894" s="194">
        <f>IF(N1894="základní",J1894,0)</f>
        <v>0</v>
      </c>
      <c r="BF1894" s="194">
        <f>IF(N1894="snížená",J1894,0)</f>
        <v>0</v>
      </c>
      <c r="BG1894" s="194">
        <f>IF(N1894="zákl. přenesená",J1894,0)</f>
        <v>0</v>
      </c>
      <c r="BH1894" s="194">
        <f>IF(N1894="sníž. přenesená",J1894,0)</f>
        <v>0</v>
      </c>
      <c r="BI1894" s="194">
        <f>IF(N1894="nulová",J1894,0)</f>
        <v>0</v>
      </c>
      <c r="BJ1894" s="14" t="s">
        <v>79</v>
      </c>
      <c r="BK1894" s="194">
        <f>ROUND(I1894*H1894,2)</f>
        <v>0</v>
      </c>
      <c r="BL1894" s="14" t="s">
        <v>123</v>
      </c>
      <c r="BM1894" s="193" t="s">
        <v>3302</v>
      </c>
    </row>
    <row r="1895" s="2" customFormat="1">
      <c r="A1895" s="35"/>
      <c r="B1895" s="36"/>
      <c r="C1895" s="37"/>
      <c r="D1895" s="195" t="s">
        <v>125</v>
      </c>
      <c r="E1895" s="37"/>
      <c r="F1895" s="196" t="s">
        <v>3301</v>
      </c>
      <c r="G1895" s="37"/>
      <c r="H1895" s="37"/>
      <c r="I1895" s="197"/>
      <c r="J1895" s="37"/>
      <c r="K1895" s="37"/>
      <c r="L1895" s="41"/>
      <c r="M1895" s="198"/>
      <c r="N1895" s="199"/>
      <c r="O1895" s="81"/>
      <c r="P1895" s="81"/>
      <c r="Q1895" s="81"/>
      <c r="R1895" s="81"/>
      <c r="S1895" s="81"/>
      <c r="T1895" s="82"/>
      <c r="U1895" s="35"/>
      <c r="V1895" s="35"/>
      <c r="W1895" s="35"/>
      <c r="X1895" s="35"/>
      <c r="Y1895" s="35"/>
      <c r="Z1895" s="35"/>
      <c r="AA1895" s="35"/>
      <c r="AB1895" s="35"/>
      <c r="AC1895" s="35"/>
      <c r="AD1895" s="35"/>
      <c r="AE1895" s="35"/>
      <c r="AT1895" s="14" t="s">
        <v>125</v>
      </c>
      <c r="AU1895" s="14" t="s">
        <v>72</v>
      </c>
    </row>
    <row r="1896" s="2" customFormat="1" ht="24.15" customHeight="1">
      <c r="A1896" s="35"/>
      <c r="B1896" s="36"/>
      <c r="C1896" s="182" t="s">
        <v>3303</v>
      </c>
      <c r="D1896" s="182" t="s">
        <v>118</v>
      </c>
      <c r="E1896" s="183" t="s">
        <v>3304</v>
      </c>
      <c r="F1896" s="184" t="s">
        <v>3305</v>
      </c>
      <c r="G1896" s="185" t="s">
        <v>132</v>
      </c>
      <c r="H1896" s="186">
        <v>8</v>
      </c>
      <c r="I1896" s="187"/>
      <c r="J1896" s="188">
        <f>ROUND(I1896*H1896,2)</f>
        <v>0</v>
      </c>
      <c r="K1896" s="184" t="s">
        <v>122</v>
      </c>
      <c r="L1896" s="41"/>
      <c r="M1896" s="189" t="s">
        <v>19</v>
      </c>
      <c r="N1896" s="190" t="s">
        <v>43</v>
      </c>
      <c r="O1896" s="81"/>
      <c r="P1896" s="191">
        <f>O1896*H1896</f>
        <v>0</v>
      </c>
      <c r="Q1896" s="191">
        <v>0</v>
      </c>
      <c r="R1896" s="191">
        <f>Q1896*H1896</f>
        <v>0</v>
      </c>
      <c r="S1896" s="191">
        <v>0</v>
      </c>
      <c r="T1896" s="192">
        <f>S1896*H1896</f>
        <v>0</v>
      </c>
      <c r="U1896" s="35"/>
      <c r="V1896" s="35"/>
      <c r="W1896" s="35"/>
      <c r="X1896" s="35"/>
      <c r="Y1896" s="35"/>
      <c r="Z1896" s="35"/>
      <c r="AA1896" s="35"/>
      <c r="AB1896" s="35"/>
      <c r="AC1896" s="35"/>
      <c r="AD1896" s="35"/>
      <c r="AE1896" s="35"/>
      <c r="AR1896" s="193" t="s">
        <v>123</v>
      </c>
      <c r="AT1896" s="193" t="s">
        <v>118</v>
      </c>
      <c r="AU1896" s="193" t="s">
        <v>72</v>
      </c>
      <c r="AY1896" s="14" t="s">
        <v>124</v>
      </c>
      <c r="BE1896" s="194">
        <f>IF(N1896="základní",J1896,0)</f>
        <v>0</v>
      </c>
      <c r="BF1896" s="194">
        <f>IF(N1896="snížená",J1896,0)</f>
        <v>0</v>
      </c>
      <c r="BG1896" s="194">
        <f>IF(N1896="zákl. přenesená",J1896,0)</f>
        <v>0</v>
      </c>
      <c r="BH1896" s="194">
        <f>IF(N1896="sníž. přenesená",J1896,0)</f>
        <v>0</v>
      </c>
      <c r="BI1896" s="194">
        <f>IF(N1896="nulová",J1896,0)</f>
        <v>0</v>
      </c>
      <c r="BJ1896" s="14" t="s">
        <v>79</v>
      </c>
      <c r="BK1896" s="194">
        <f>ROUND(I1896*H1896,2)</f>
        <v>0</v>
      </c>
      <c r="BL1896" s="14" t="s">
        <v>123</v>
      </c>
      <c r="BM1896" s="193" t="s">
        <v>3306</v>
      </c>
    </row>
    <row r="1897" s="2" customFormat="1">
      <c r="A1897" s="35"/>
      <c r="B1897" s="36"/>
      <c r="C1897" s="37"/>
      <c r="D1897" s="195" t="s">
        <v>125</v>
      </c>
      <c r="E1897" s="37"/>
      <c r="F1897" s="196" t="s">
        <v>3305</v>
      </c>
      <c r="G1897" s="37"/>
      <c r="H1897" s="37"/>
      <c r="I1897" s="197"/>
      <c r="J1897" s="37"/>
      <c r="K1897" s="37"/>
      <c r="L1897" s="41"/>
      <c r="M1897" s="198"/>
      <c r="N1897" s="199"/>
      <c r="O1897" s="81"/>
      <c r="P1897" s="81"/>
      <c r="Q1897" s="81"/>
      <c r="R1897" s="81"/>
      <c r="S1897" s="81"/>
      <c r="T1897" s="82"/>
      <c r="U1897" s="35"/>
      <c r="V1897" s="35"/>
      <c r="W1897" s="35"/>
      <c r="X1897" s="35"/>
      <c r="Y1897" s="35"/>
      <c r="Z1897" s="35"/>
      <c r="AA1897" s="35"/>
      <c r="AB1897" s="35"/>
      <c r="AC1897" s="35"/>
      <c r="AD1897" s="35"/>
      <c r="AE1897" s="35"/>
      <c r="AT1897" s="14" t="s">
        <v>125</v>
      </c>
      <c r="AU1897" s="14" t="s">
        <v>72</v>
      </c>
    </row>
    <row r="1898" s="2" customFormat="1" ht="24.15" customHeight="1">
      <c r="A1898" s="35"/>
      <c r="B1898" s="36"/>
      <c r="C1898" s="182" t="s">
        <v>1721</v>
      </c>
      <c r="D1898" s="182" t="s">
        <v>118</v>
      </c>
      <c r="E1898" s="183" t="s">
        <v>3307</v>
      </c>
      <c r="F1898" s="184" t="s">
        <v>3308</v>
      </c>
      <c r="G1898" s="185" t="s">
        <v>132</v>
      </c>
      <c r="H1898" s="186">
        <v>8</v>
      </c>
      <c r="I1898" s="187"/>
      <c r="J1898" s="188">
        <f>ROUND(I1898*H1898,2)</f>
        <v>0</v>
      </c>
      <c r="K1898" s="184" t="s">
        <v>122</v>
      </c>
      <c r="L1898" s="41"/>
      <c r="M1898" s="189" t="s">
        <v>19</v>
      </c>
      <c r="N1898" s="190" t="s">
        <v>43</v>
      </c>
      <c r="O1898" s="81"/>
      <c r="P1898" s="191">
        <f>O1898*H1898</f>
        <v>0</v>
      </c>
      <c r="Q1898" s="191">
        <v>0</v>
      </c>
      <c r="R1898" s="191">
        <f>Q1898*H1898</f>
        <v>0</v>
      </c>
      <c r="S1898" s="191">
        <v>0</v>
      </c>
      <c r="T1898" s="192">
        <f>S1898*H1898</f>
        <v>0</v>
      </c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R1898" s="193" t="s">
        <v>123</v>
      </c>
      <c r="AT1898" s="193" t="s">
        <v>118</v>
      </c>
      <c r="AU1898" s="193" t="s">
        <v>72</v>
      </c>
      <c r="AY1898" s="14" t="s">
        <v>124</v>
      </c>
      <c r="BE1898" s="194">
        <f>IF(N1898="základní",J1898,0)</f>
        <v>0</v>
      </c>
      <c r="BF1898" s="194">
        <f>IF(N1898="snížená",J1898,0)</f>
        <v>0</v>
      </c>
      <c r="BG1898" s="194">
        <f>IF(N1898="zákl. přenesená",J1898,0)</f>
        <v>0</v>
      </c>
      <c r="BH1898" s="194">
        <f>IF(N1898="sníž. přenesená",J1898,0)</f>
        <v>0</v>
      </c>
      <c r="BI1898" s="194">
        <f>IF(N1898="nulová",J1898,0)</f>
        <v>0</v>
      </c>
      <c r="BJ1898" s="14" t="s">
        <v>79</v>
      </c>
      <c r="BK1898" s="194">
        <f>ROUND(I1898*H1898,2)</f>
        <v>0</v>
      </c>
      <c r="BL1898" s="14" t="s">
        <v>123</v>
      </c>
      <c r="BM1898" s="193" t="s">
        <v>3309</v>
      </c>
    </row>
    <row r="1899" s="2" customFormat="1">
      <c r="A1899" s="35"/>
      <c r="B1899" s="36"/>
      <c r="C1899" s="37"/>
      <c r="D1899" s="195" t="s">
        <v>125</v>
      </c>
      <c r="E1899" s="37"/>
      <c r="F1899" s="196" t="s">
        <v>3308</v>
      </c>
      <c r="G1899" s="37"/>
      <c r="H1899" s="37"/>
      <c r="I1899" s="197"/>
      <c r="J1899" s="37"/>
      <c r="K1899" s="37"/>
      <c r="L1899" s="41"/>
      <c r="M1899" s="198"/>
      <c r="N1899" s="199"/>
      <c r="O1899" s="81"/>
      <c r="P1899" s="81"/>
      <c r="Q1899" s="81"/>
      <c r="R1899" s="81"/>
      <c r="S1899" s="81"/>
      <c r="T1899" s="82"/>
      <c r="U1899" s="35"/>
      <c r="V1899" s="35"/>
      <c r="W1899" s="35"/>
      <c r="X1899" s="35"/>
      <c r="Y1899" s="35"/>
      <c r="Z1899" s="35"/>
      <c r="AA1899" s="35"/>
      <c r="AB1899" s="35"/>
      <c r="AC1899" s="35"/>
      <c r="AD1899" s="35"/>
      <c r="AE1899" s="35"/>
      <c r="AT1899" s="14" t="s">
        <v>125</v>
      </c>
      <c r="AU1899" s="14" t="s">
        <v>72</v>
      </c>
    </row>
    <row r="1900" s="2" customFormat="1" ht="24.15" customHeight="1">
      <c r="A1900" s="35"/>
      <c r="B1900" s="36"/>
      <c r="C1900" s="182" t="s">
        <v>3310</v>
      </c>
      <c r="D1900" s="182" t="s">
        <v>118</v>
      </c>
      <c r="E1900" s="183" t="s">
        <v>3311</v>
      </c>
      <c r="F1900" s="184" t="s">
        <v>3312</v>
      </c>
      <c r="G1900" s="185" t="s">
        <v>132</v>
      </c>
      <c r="H1900" s="186">
        <v>8</v>
      </c>
      <c r="I1900" s="187"/>
      <c r="J1900" s="188">
        <f>ROUND(I1900*H1900,2)</f>
        <v>0</v>
      </c>
      <c r="K1900" s="184" t="s">
        <v>122</v>
      </c>
      <c r="L1900" s="41"/>
      <c r="M1900" s="189" t="s">
        <v>19</v>
      </c>
      <c r="N1900" s="190" t="s">
        <v>43</v>
      </c>
      <c r="O1900" s="81"/>
      <c r="P1900" s="191">
        <f>O1900*H1900</f>
        <v>0</v>
      </c>
      <c r="Q1900" s="191">
        <v>0</v>
      </c>
      <c r="R1900" s="191">
        <f>Q1900*H1900</f>
        <v>0</v>
      </c>
      <c r="S1900" s="191">
        <v>0</v>
      </c>
      <c r="T1900" s="192">
        <f>S1900*H1900</f>
        <v>0</v>
      </c>
      <c r="U1900" s="35"/>
      <c r="V1900" s="35"/>
      <c r="W1900" s="35"/>
      <c r="X1900" s="35"/>
      <c r="Y1900" s="35"/>
      <c r="Z1900" s="35"/>
      <c r="AA1900" s="35"/>
      <c r="AB1900" s="35"/>
      <c r="AC1900" s="35"/>
      <c r="AD1900" s="35"/>
      <c r="AE1900" s="35"/>
      <c r="AR1900" s="193" t="s">
        <v>123</v>
      </c>
      <c r="AT1900" s="193" t="s">
        <v>118</v>
      </c>
      <c r="AU1900" s="193" t="s">
        <v>72</v>
      </c>
      <c r="AY1900" s="14" t="s">
        <v>124</v>
      </c>
      <c r="BE1900" s="194">
        <f>IF(N1900="základní",J1900,0)</f>
        <v>0</v>
      </c>
      <c r="BF1900" s="194">
        <f>IF(N1900="snížená",J1900,0)</f>
        <v>0</v>
      </c>
      <c r="BG1900" s="194">
        <f>IF(N1900="zákl. přenesená",J1900,0)</f>
        <v>0</v>
      </c>
      <c r="BH1900" s="194">
        <f>IF(N1900="sníž. přenesená",J1900,0)</f>
        <v>0</v>
      </c>
      <c r="BI1900" s="194">
        <f>IF(N1900="nulová",J1900,0)</f>
        <v>0</v>
      </c>
      <c r="BJ1900" s="14" t="s">
        <v>79</v>
      </c>
      <c r="BK1900" s="194">
        <f>ROUND(I1900*H1900,2)</f>
        <v>0</v>
      </c>
      <c r="BL1900" s="14" t="s">
        <v>123</v>
      </c>
      <c r="BM1900" s="193" t="s">
        <v>3313</v>
      </c>
    </row>
    <row r="1901" s="2" customFormat="1">
      <c r="A1901" s="35"/>
      <c r="B1901" s="36"/>
      <c r="C1901" s="37"/>
      <c r="D1901" s="195" t="s">
        <v>125</v>
      </c>
      <c r="E1901" s="37"/>
      <c r="F1901" s="196" t="s">
        <v>3312</v>
      </c>
      <c r="G1901" s="37"/>
      <c r="H1901" s="37"/>
      <c r="I1901" s="197"/>
      <c r="J1901" s="37"/>
      <c r="K1901" s="37"/>
      <c r="L1901" s="41"/>
      <c r="M1901" s="198"/>
      <c r="N1901" s="199"/>
      <c r="O1901" s="81"/>
      <c r="P1901" s="81"/>
      <c r="Q1901" s="81"/>
      <c r="R1901" s="81"/>
      <c r="S1901" s="81"/>
      <c r="T1901" s="82"/>
      <c r="U1901" s="35"/>
      <c r="V1901" s="35"/>
      <c r="W1901" s="35"/>
      <c r="X1901" s="35"/>
      <c r="Y1901" s="35"/>
      <c r="Z1901" s="35"/>
      <c r="AA1901" s="35"/>
      <c r="AB1901" s="35"/>
      <c r="AC1901" s="35"/>
      <c r="AD1901" s="35"/>
      <c r="AE1901" s="35"/>
      <c r="AT1901" s="14" t="s">
        <v>125</v>
      </c>
      <c r="AU1901" s="14" t="s">
        <v>72</v>
      </c>
    </row>
    <row r="1902" s="2" customFormat="1" ht="24.15" customHeight="1">
      <c r="A1902" s="35"/>
      <c r="B1902" s="36"/>
      <c r="C1902" s="182" t="s">
        <v>1725</v>
      </c>
      <c r="D1902" s="182" t="s">
        <v>118</v>
      </c>
      <c r="E1902" s="183" t="s">
        <v>3314</v>
      </c>
      <c r="F1902" s="184" t="s">
        <v>3315</v>
      </c>
      <c r="G1902" s="185" t="s">
        <v>132</v>
      </c>
      <c r="H1902" s="186">
        <v>8</v>
      </c>
      <c r="I1902" s="187"/>
      <c r="J1902" s="188">
        <f>ROUND(I1902*H1902,2)</f>
        <v>0</v>
      </c>
      <c r="K1902" s="184" t="s">
        <v>122</v>
      </c>
      <c r="L1902" s="41"/>
      <c r="M1902" s="189" t="s">
        <v>19</v>
      </c>
      <c r="N1902" s="190" t="s">
        <v>43</v>
      </c>
      <c r="O1902" s="81"/>
      <c r="P1902" s="191">
        <f>O1902*H1902</f>
        <v>0</v>
      </c>
      <c r="Q1902" s="191">
        <v>0</v>
      </c>
      <c r="R1902" s="191">
        <f>Q1902*H1902</f>
        <v>0</v>
      </c>
      <c r="S1902" s="191">
        <v>0</v>
      </c>
      <c r="T1902" s="192">
        <f>S1902*H1902</f>
        <v>0</v>
      </c>
      <c r="U1902" s="35"/>
      <c r="V1902" s="35"/>
      <c r="W1902" s="35"/>
      <c r="X1902" s="35"/>
      <c r="Y1902" s="35"/>
      <c r="Z1902" s="35"/>
      <c r="AA1902" s="35"/>
      <c r="AB1902" s="35"/>
      <c r="AC1902" s="35"/>
      <c r="AD1902" s="35"/>
      <c r="AE1902" s="35"/>
      <c r="AR1902" s="193" t="s">
        <v>123</v>
      </c>
      <c r="AT1902" s="193" t="s">
        <v>118</v>
      </c>
      <c r="AU1902" s="193" t="s">
        <v>72</v>
      </c>
      <c r="AY1902" s="14" t="s">
        <v>124</v>
      </c>
      <c r="BE1902" s="194">
        <f>IF(N1902="základní",J1902,0)</f>
        <v>0</v>
      </c>
      <c r="BF1902" s="194">
        <f>IF(N1902="snížená",J1902,0)</f>
        <v>0</v>
      </c>
      <c r="BG1902" s="194">
        <f>IF(N1902="zákl. přenesená",J1902,0)</f>
        <v>0</v>
      </c>
      <c r="BH1902" s="194">
        <f>IF(N1902="sníž. přenesená",J1902,0)</f>
        <v>0</v>
      </c>
      <c r="BI1902" s="194">
        <f>IF(N1902="nulová",J1902,0)</f>
        <v>0</v>
      </c>
      <c r="BJ1902" s="14" t="s">
        <v>79</v>
      </c>
      <c r="BK1902" s="194">
        <f>ROUND(I1902*H1902,2)</f>
        <v>0</v>
      </c>
      <c r="BL1902" s="14" t="s">
        <v>123</v>
      </c>
      <c r="BM1902" s="193" t="s">
        <v>3316</v>
      </c>
    </row>
    <row r="1903" s="2" customFormat="1">
      <c r="A1903" s="35"/>
      <c r="B1903" s="36"/>
      <c r="C1903" s="37"/>
      <c r="D1903" s="195" t="s">
        <v>125</v>
      </c>
      <c r="E1903" s="37"/>
      <c r="F1903" s="196" t="s">
        <v>3315</v>
      </c>
      <c r="G1903" s="37"/>
      <c r="H1903" s="37"/>
      <c r="I1903" s="197"/>
      <c r="J1903" s="37"/>
      <c r="K1903" s="37"/>
      <c r="L1903" s="41"/>
      <c r="M1903" s="198"/>
      <c r="N1903" s="199"/>
      <c r="O1903" s="81"/>
      <c r="P1903" s="81"/>
      <c r="Q1903" s="81"/>
      <c r="R1903" s="81"/>
      <c r="S1903" s="81"/>
      <c r="T1903" s="82"/>
      <c r="U1903" s="35"/>
      <c r="V1903" s="35"/>
      <c r="W1903" s="35"/>
      <c r="X1903" s="35"/>
      <c r="Y1903" s="35"/>
      <c r="Z1903" s="35"/>
      <c r="AA1903" s="35"/>
      <c r="AB1903" s="35"/>
      <c r="AC1903" s="35"/>
      <c r="AD1903" s="35"/>
      <c r="AE1903" s="35"/>
      <c r="AT1903" s="14" t="s">
        <v>125</v>
      </c>
      <c r="AU1903" s="14" t="s">
        <v>72</v>
      </c>
    </row>
    <row r="1904" s="2" customFormat="1" ht="24.15" customHeight="1">
      <c r="A1904" s="35"/>
      <c r="B1904" s="36"/>
      <c r="C1904" s="182" t="s">
        <v>3317</v>
      </c>
      <c r="D1904" s="182" t="s">
        <v>118</v>
      </c>
      <c r="E1904" s="183" t="s">
        <v>3318</v>
      </c>
      <c r="F1904" s="184" t="s">
        <v>3319</v>
      </c>
      <c r="G1904" s="185" t="s">
        <v>132</v>
      </c>
      <c r="H1904" s="186">
        <v>8</v>
      </c>
      <c r="I1904" s="187"/>
      <c r="J1904" s="188">
        <f>ROUND(I1904*H1904,2)</f>
        <v>0</v>
      </c>
      <c r="K1904" s="184" t="s">
        <v>122</v>
      </c>
      <c r="L1904" s="41"/>
      <c r="M1904" s="189" t="s">
        <v>19</v>
      </c>
      <c r="N1904" s="190" t="s">
        <v>43</v>
      </c>
      <c r="O1904" s="81"/>
      <c r="P1904" s="191">
        <f>O1904*H1904</f>
        <v>0</v>
      </c>
      <c r="Q1904" s="191">
        <v>0</v>
      </c>
      <c r="R1904" s="191">
        <f>Q1904*H1904</f>
        <v>0</v>
      </c>
      <c r="S1904" s="191">
        <v>0</v>
      </c>
      <c r="T1904" s="192">
        <f>S1904*H1904</f>
        <v>0</v>
      </c>
      <c r="U1904" s="35"/>
      <c r="V1904" s="35"/>
      <c r="W1904" s="35"/>
      <c r="X1904" s="35"/>
      <c r="Y1904" s="35"/>
      <c r="Z1904" s="35"/>
      <c r="AA1904" s="35"/>
      <c r="AB1904" s="35"/>
      <c r="AC1904" s="35"/>
      <c r="AD1904" s="35"/>
      <c r="AE1904" s="35"/>
      <c r="AR1904" s="193" t="s">
        <v>123</v>
      </c>
      <c r="AT1904" s="193" t="s">
        <v>118</v>
      </c>
      <c r="AU1904" s="193" t="s">
        <v>72</v>
      </c>
      <c r="AY1904" s="14" t="s">
        <v>124</v>
      </c>
      <c r="BE1904" s="194">
        <f>IF(N1904="základní",J1904,0)</f>
        <v>0</v>
      </c>
      <c r="BF1904" s="194">
        <f>IF(N1904="snížená",J1904,0)</f>
        <v>0</v>
      </c>
      <c r="BG1904" s="194">
        <f>IF(N1904="zákl. přenesená",J1904,0)</f>
        <v>0</v>
      </c>
      <c r="BH1904" s="194">
        <f>IF(N1904="sníž. přenesená",J1904,0)</f>
        <v>0</v>
      </c>
      <c r="BI1904" s="194">
        <f>IF(N1904="nulová",J1904,0)</f>
        <v>0</v>
      </c>
      <c r="BJ1904" s="14" t="s">
        <v>79</v>
      </c>
      <c r="BK1904" s="194">
        <f>ROUND(I1904*H1904,2)</f>
        <v>0</v>
      </c>
      <c r="BL1904" s="14" t="s">
        <v>123</v>
      </c>
      <c r="BM1904" s="193" t="s">
        <v>3320</v>
      </c>
    </row>
    <row r="1905" s="2" customFormat="1">
      <c r="A1905" s="35"/>
      <c r="B1905" s="36"/>
      <c r="C1905" s="37"/>
      <c r="D1905" s="195" t="s">
        <v>125</v>
      </c>
      <c r="E1905" s="37"/>
      <c r="F1905" s="196" t="s">
        <v>3319</v>
      </c>
      <c r="G1905" s="37"/>
      <c r="H1905" s="37"/>
      <c r="I1905" s="197"/>
      <c r="J1905" s="37"/>
      <c r="K1905" s="37"/>
      <c r="L1905" s="41"/>
      <c r="M1905" s="198"/>
      <c r="N1905" s="199"/>
      <c r="O1905" s="81"/>
      <c r="P1905" s="81"/>
      <c r="Q1905" s="81"/>
      <c r="R1905" s="81"/>
      <c r="S1905" s="81"/>
      <c r="T1905" s="82"/>
      <c r="U1905" s="35"/>
      <c r="V1905" s="35"/>
      <c r="W1905" s="35"/>
      <c r="X1905" s="35"/>
      <c r="Y1905" s="35"/>
      <c r="Z1905" s="35"/>
      <c r="AA1905" s="35"/>
      <c r="AB1905" s="35"/>
      <c r="AC1905" s="35"/>
      <c r="AD1905" s="35"/>
      <c r="AE1905" s="35"/>
      <c r="AT1905" s="14" t="s">
        <v>125</v>
      </c>
      <c r="AU1905" s="14" t="s">
        <v>72</v>
      </c>
    </row>
    <row r="1906" s="2" customFormat="1" ht="24.15" customHeight="1">
      <c r="A1906" s="35"/>
      <c r="B1906" s="36"/>
      <c r="C1906" s="182" t="s">
        <v>1728</v>
      </c>
      <c r="D1906" s="182" t="s">
        <v>118</v>
      </c>
      <c r="E1906" s="183" t="s">
        <v>3321</v>
      </c>
      <c r="F1906" s="184" t="s">
        <v>3322</v>
      </c>
      <c r="G1906" s="185" t="s">
        <v>132</v>
      </c>
      <c r="H1906" s="186">
        <v>8</v>
      </c>
      <c r="I1906" s="187"/>
      <c r="J1906" s="188">
        <f>ROUND(I1906*H1906,2)</f>
        <v>0</v>
      </c>
      <c r="K1906" s="184" t="s">
        <v>122</v>
      </c>
      <c r="L1906" s="41"/>
      <c r="M1906" s="189" t="s">
        <v>19</v>
      </c>
      <c r="N1906" s="190" t="s">
        <v>43</v>
      </c>
      <c r="O1906" s="81"/>
      <c r="P1906" s="191">
        <f>O1906*H1906</f>
        <v>0</v>
      </c>
      <c r="Q1906" s="191">
        <v>0</v>
      </c>
      <c r="R1906" s="191">
        <f>Q1906*H1906</f>
        <v>0</v>
      </c>
      <c r="S1906" s="191">
        <v>0</v>
      </c>
      <c r="T1906" s="192">
        <f>S1906*H1906</f>
        <v>0</v>
      </c>
      <c r="U1906" s="35"/>
      <c r="V1906" s="35"/>
      <c r="W1906" s="35"/>
      <c r="X1906" s="35"/>
      <c r="Y1906" s="35"/>
      <c r="Z1906" s="35"/>
      <c r="AA1906" s="35"/>
      <c r="AB1906" s="35"/>
      <c r="AC1906" s="35"/>
      <c r="AD1906" s="35"/>
      <c r="AE1906" s="35"/>
      <c r="AR1906" s="193" t="s">
        <v>123</v>
      </c>
      <c r="AT1906" s="193" t="s">
        <v>118</v>
      </c>
      <c r="AU1906" s="193" t="s">
        <v>72</v>
      </c>
      <c r="AY1906" s="14" t="s">
        <v>124</v>
      </c>
      <c r="BE1906" s="194">
        <f>IF(N1906="základní",J1906,0)</f>
        <v>0</v>
      </c>
      <c r="BF1906" s="194">
        <f>IF(N1906="snížená",J1906,0)</f>
        <v>0</v>
      </c>
      <c r="BG1906" s="194">
        <f>IF(N1906="zákl. přenesená",J1906,0)</f>
        <v>0</v>
      </c>
      <c r="BH1906" s="194">
        <f>IF(N1906="sníž. přenesená",J1906,0)</f>
        <v>0</v>
      </c>
      <c r="BI1906" s="194">
        <f>IF(N1906="nulová",J1906,0)</f>
        <v>0</v>
      </c>
      <c r="BJ1906" s="14" t="s">
        <v>79</v>
      </c>
      <c r="BK1906" s="194">
        <f>ROUND(I1906*H1906,2)</f>
        <v>0</v>
      </c>
      <c r="BL1906" s="14" t="s">
        <v>123</v>
      </c>
      <c r="BM1906" s="193" t="s">
        <v>3323</v>
      </c>
    </row>
    <row r="1907" s="2" customFormat="1">
      <c r="A1907" s="35"/>
      <c r="B1907" s="36"/>
      <c r="C1907" s="37"/>
      <c r="D1907" s="195" t="s">
        <v>125</v>
      </c>
      <c r="E1907" s="37"/>
      <c r="F1907" s="196" t="s">
        <v>3322</v>
      </c>
      <c r="G1907" s="37"/>
      <c r="H1907" s="37"/>
      <c r="I1907" s="197"/>
      <c r="J1907" s="37"/>
      <c r="K1907" s="37"/>
      <c r="L1907" s="41"/>
      <c r="M1907" s="198"/>
      <c r="N1907" s="199"/>
      <c r="O1907" s="81"/>
      <c r="P1907" s="81"/>
      <c r="Q1907" s="81"/>
      <c r="R1907" s="81"/>
      <c r="S1907" s="81"/>
      <c r="T1907" s="82"/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T1907" s="14" t="s">
        <v>125</v>
      </c>
      <c r="AU1907" s="14" t="s">
        <v>72</v>
      </c>
    </row>
    <row r="1908" s="2" customFormat="1" ht="24.15" customHeight="1">
      <c r="A1908" s="35"/>
      <c r="B1908" s="36"/>
      <c r="C1908" s="182" t="s">
        <v>3324</v>
      </c>
      <c r="D1908" s="182" t="s">
        <v>118</v>
      </c>
      <c r="E1908" s="183" t="s">
        <v>3325</v>
      </c>
      <c r="F1908" s="184" t="s">
        <v>3326</v>
      </c>
      <c r="G1908" s="185" t="s">
        <v>132</v>
      </c>
      <c r="H1908" s="186">
        <v>8</v>
      </c>
      <c r="I1908" s="187"/>
      <c r="J1908" s="188">
        <f>ROUND(I1908*H1908,2)</f>
        <v>0</v>
      </c>
      <c r="K1908" s="184" t="s">
        <v>122</v>
      </c>
      <c r="L1908" s="41"/>
      <c r="M1908" s="189" t="s">
        <v>19</v>
      </c>
      <c r="N1908" s="190" t="s">
        <v>43</v>
      </c>
      <c r="O1908" s="81"/>
      <c r="P1908" s="191">
        <f>O1908*H1908</f>
        <v>0</v>
      </c>
      <c r="Q1908" s="191">
        <v>0</v>
      </c>
      <c r="R1908" s="191">
        <f>Q1908*H1908</f>
        <v>0</v>
      </c>
      <c r="S1908" s="191">
        <v>0</v>
      </c>
      <c r="T1908" s="192">
        <f>S1908*H1908</f>
        <v>0</v>
      </c>
      <c r="U1908" s="35"/>
      <c r="V1908" s="35"/>
      <c r="W1908" s="35"/>
      <c r="X1908" s="35"/>
      <c r="Y1908" s="35"/>
      <c r="Z1908" s="35"/>
      <c r="AA1908" s="35"/>
      <c r="AB1908" s="35"/>
      <c r="AC1908" s="35"/>
      <c r="AD1908" s="35"/>
      <c r="AE1908" s="35"/>
      <c r="AR1908" s="193" t="s">
        <v>123</v>
      </c>
      <c r="AT1908" s="193" t="s">
        <v>118</v>
      </c>
      <c r="AU1908" s="193" t="s">
        <v>72</v>
      </c>
      <c r="AY1908" s="14" t="s">
        <v>124</v>
      </c>
      <c r="BE1908" s="194">
        <f>IF(N1908="základní",J1908,0)</f>
        <v>0</v>
      </c>
      <c r="BF1908" s="194">
        <f>IF(N1908="snížená",J1908,0)</f>
        <v>0</v>
      </c>
      <c r="BG1908" s="194">
        <f>IF(N1908="zákl. přenesená",J1908,0)</f>
        <v>0</v>
      </c>
      <c r="BH1908" s="194">
        <f>IF(N1908="sníž. přenesená",J1908,0)</f>
        <v>0</v>
      </c>
      <c r="BI1908" s="194">
        <f>IF(N1908="nulová",J1908,0)</f>
        <v>0</v>
      </c>
      <c r="BJ1908" s="14" t="s">
        <v>79</v>
      </c>
      <c r="BK1908" s="194">
        <f>ROUND(I1908*H1908,2)</f>
        <v>0</v>
      </c>
      <c r="BL1908" s="14" t="s">
        <v>123</v>
      </c>
      <c r="BM1908" s="193" t="s">
        <v>3327</v>
      </c>
    </row>
    <row r="1909" s="2" customFormat="1">
      <c r="A1909" s="35"/>
      <c r="B1909" s="36"/>
      <c r="C1909" s="37"/>
      <c r="D1909" s="195" t="s">
        <v>125</v>
      </c>
      <c r="E1909" s="37"/>
      <c r="F1909" s="196" t="s">
        <v>3326</v>
      </c>
      <c r="G1909" s="37"/>
      <c r="H1909" s="37"/>
      <c r="I1909" s="197"/>
      <c r="J1909" s="37"/>
      <c r="K1909" s="37"/>
      <c r="L1909" s="41"/>
      <c r="M1909" s="198"/>
      <c r="N1909" s="199"/>
      <c r="O1909" s="81"/>
      <c r="P1909" s="81"/>
      <c r="Q1909" s="81"/>
      <c r="R1909" s="81"/>
      <c r="S1909" s="81"/>
      <c r="T1909" s="82"/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T1909" s="14" t="s">
        <v>125</v>
      </c>
      <c r="AU1909" s="14" t="s">
        <v>72</v>
      </c>
    </row>
    <row r="1910" s="2" customFormat="1" ht="24.15" customHeight="1">
      <c r="A1910" s="35"/>
      <c r="B1910" s="36"/>
      <c r="C1910" s="182" t="s">
        <v>1732</v>
      </c>
      <c r="D1910" s="182" t="s">
        <v>118</v>
      </c>
      <c r="E1910" s="183" t="s">
        <v>3328</v>
      </c>
      <c r="F1910" s="184" t="s">
        <v>3329</v>
      </c>
      <c r="G1910" s="185" t="s">
        <v>132</v>
      </c>
      <c r="H1910" s="186">
        <v>8</v>
      </c>
      <c r="I1910" s="187"/>
      <c r="J1910" s="188">
        <f>ROUND(I1910*H1910,2)</f>
        <v>0</v>
      </c>
      <c r="K1910" s="184" t="s">
        <v>122</v>
      </c>
      <c r="L1910" s="41"/>
      <c r="M1910" s="189" t="s">
        <v>19</v>
      </c>
      <c r="N1910" s="190" t="s">
        <v>43</v>
      </c>
      <c r="O1910" s="81"/>
      <c r="P1910" s="191">
        <f>O1910*H1910</f>
        <v>0</v>
      </c>
      <c r="Q1910" s="191">
        <v>0</v>
      </c>
      <c r="R1910" s="191">
        <f>Q1910*H1910</f>
        <v>0</v>
      </c>
      <c r="S1910" s="191">
        <v>0</v>
      </c>
      <c r="T1910" s="192">
        <f>S1910*H1910</f>
        <v>0</v>
      </c>
      <c r="U1910" s="35"/>
      <c r="V1910" s="35"/>
      <c r="W1910" s="35"/>
      <c r="X1910" s="35"/>
      <c r="Y1910" s="35"/>
      <c r="Z1910" s="35"/>
      <c r="AA1910" s="35"/>
      <c r="AB1910" s="35"/>
      <c r="AC1910" s="35"/>
      <c r="AD1910" s="35"/>
      <c r="AE1910" s="35"/>
      <c r="AR1910" s="193" t="s">
        <v>123</v>
      </c>
      <c r="AT1910" s="193" t="s">
        <v>118</v>
      </c>
      <c r="AU1910" s="193" t="s">
        <v>72</v>
      </c>
      <c r="AY1910" s="14" t="s">
        <v>124</v>
      </c>
      <c r="BE1910" s="194">
        <f>IF(N1910="základní",J1910,0)</f>
        <v>0</v>
      </c>
      <c r="BF1910" s="194">
        <f>IF(N1910="snížená",J1910,0)</f>
        <v>0</v>
      </c>
      <c r="BG1910" s="194">
        <f>IF(N1910="zákl. přenesená",J1910,0)</f>
        <v>0</v>
      </c>
      <c r="BH1910" s="194">
        <f>IF(N1910="sníž. přenesená",J1910,0)</f>
        <v>0</v>
      </c>
      <c r="BI1910" s="194">
        <f>IF(N1910="nulová",J1910,0)</f>
        <v>0</v>
      </c>
      <c r="BJ1910" s="14" t="s">
        <v>79</v>
      </c>
      <c r="BK1910" s="194">
        <f>ROUND(I1910*H1910,2)</f>
        <v>0</v>
      </c>
      <c r="BL1910" s="14" t="s">
        <v>123</v>
      </c>
      <c r="BM1910" s="193" t="s">
        <v>3330</v>
      </c>
    </row>
    <row r="1911" s="2" customFormat="1">
      <c r="A1911" s="35"/>
      <c r="B1911" s="36"/>
      <c r="C1911" s="37"/>
      <c r="D1911" s="195" t="s">
        <v>125</v>
      </c>
      <c r="E1911" s="37"/>
      <c r="F1911" s="196" t="s">
        <v>3329</v>
      </c>
      <c r="G1911" s="37"/>
      <c r="H1911" s="37"/>
      <c r="I1911" s="197"/>
      <c r="J1911" s="37"/>
      <c r="K1911" s="37"/>
      <c r="L1911" s="41"/>
      <c r="M1911" s="198"/>
      <c r="N1911" s="199"/>
      <c r="O1911" s="81"/>
      <c r="P1911" s="81"/>
      <c r="Q1911" s="81"/>
      <c r="R1911" s="81"/>
      <c r="S1911" s="81"/>
      <c r="T1911" s="82"/>
      <c r="U1911" s="35"/>
      <c r="V1911" s="35"/>
      <c r="W1911" s="35"/>
      <c r="X1911" s="35"/>
      <c r="Y1911" s="35"/>
      <c r="Z1911" s="35"/>
      <c r="AA1911" s="35"/>
      <c r="AB1911" s="35"/>
      <c r="AC1911" s="35"/>
      <c r="AD1911" s="35"/>
      <c r="AE1911" s="35"/>
      <c r="AT1911" s="14" t="s">
        <v>125</v>
      </c>
      <c r="AU1911" s="14" t="s">
        <v>72</v>
      </c>
    </row>
    <row r="1912" s="2" customFormat="1" ht="24.15" customHeight="1">
      <c r="A1912" s="35"/>
      <c r="B1912" s="36"/>
      <c r="C1912" s="182" t="s">
        <v>3331</v>
      </c>
      <c r="D1912" s="182" t="s">
        <v>118</v>
      </c>
      <c r="E1912" s="183" t="s">
        <v>3332</v>
      </c>
      <c r="F1912" s="184" t="s">
        <v>3333</v>
      </c>
      <c r="G1912" s="185" t="s">
        <v>132</v>
      </c>
      <c r="H1912" s="186">
        <v>8</v>
      </c>
      <c r="I1912" s="187"/>
      <c r="J1912" s="188">
        <f>ROUND(I1912*H1912,2)</f>
        <v>0</v>
      </c>
      <c r="K1912" s="184" t="s">
        <v>122</v>
      </c>
      <c r="L1912" s="41"/>
      <c r="M1912" s="189" t="s">
        <v>19</v>
      </c>
      <c r="N1912" s="190" t="s">
        <v>43</v>
      </c>
      <c r="O1912" s="81"/>
      <c r="P1912" s="191">
        <f>O1912*H1912</f>
        <v>0</v>
      </c>
      <c r="Q1912" s="191">
        <v>0</v>
      </c>
      <c r="R1912" s="191">
        <f>Q1912*H1912</f>
        <v>0</v>
      </c>
      <c r="S1912" s="191">
        <v>0</v>
      </c>
      <c r="T1912" s="192">
        <f>S1912*H1912</f>
        <v>0</v>
      </c>
      <c r="U1912" s="35"/>
      <c r="V1912" s="35"/>
      <c r="W1912" s="35"/>
      <c r="X1912" s="35"/>
      <c r="Y1912" s="35"/>
      <c r="Z1912" s="35"/>
      <c r="AA1912" s="35"/>
      <c r="AB1912" s="35"/>
      <c r="AC1912" s="35"/>
      <c r="AD1912" s="35"/>
      <c r="AE1912" s="35"/>
      <c r="AR1912" s="193" t="s">
        <v>123</v>
      </c>
      <c r="AT1912" s="193" t="s">
        <v>118</v>
      </c>
      <c r="AU1912" s="193" t="s">
        <v>72</v>
      </c>
      <c r="AY1912" s="14" t="s">
        <v>124</v>
      </c>
      <c r="BE1912" s="194">
        <f>IF(N1912="základní",J1912,0)</f>
        <v>0</v>
      </c>
      <c r="BF1912" s="194">
        <f>IF(N1912="snížená",J1912,0)</f>
        <v>0</v>
      </c>
      <c r="BG1912" s="194">
        <f>IF(N1912="zákl. přenesená",J1912,0)</f>
        <v>0</v>
      </c>
      <c r="BH1912" s="194">
        <f>IF(N1912="sníž. přenesená",J1912,0)</f>
        <v>0</v>
      </c>
      <c r="BI1912" s="194">
        <f>IF(N1912="nulová",J1912,0)</f>
        <v>0</v>
      </c>
      <c r="BJ1912" s="14" t="s">
        <v>79</v>
      </c>
      <c r="BK1912" s="194">
        <f>ROUND(I1912*H1912,2)</f>
        <v>0</v>
      </c>
      <c r="BL1912" s="14" t="s">
        <v>123</v>
      </c>
      <c r="BM1912" s="193" t="s">
        <v>3334</v>
      </c>
    </row>
    <row r="1913" s="2" customFormat="1">
      <c r="A1913" s="35"/>
      <c r="B1913" s="36"/>
      <c r="C1913" s="37"/>
      <c r="D1913" s="195" t="s">
        <v>125</v>
      </c>
      <c r="E1913" s="37"/>
      <c r="F1913" s="196" t="s">
        <v>3333</v>
      </c>
      <c r="G1913" s="37"/>
      <c r="H1913" s="37"/>
      <c r="I1913" s="197"/>
      <c r="J1913" s="37"/>
      <c r="K1913" s="37"/>
      <c r="L1913" s="41"/>
      <c r="M1913" s="198"/>
      <c r="N1913" s="199"/>
      <c r="O1913" s="81"/>
      <c r="P1913" s="81"/>
      <c r="Q1913" s="81"/>
      <c r="R1913" s="81"/>
      <c r="S1913" s="81"/>
      <c r="T1913" s="82"/>
      <c r="U1913" s="35"/>
      <c r="V1913" s="35"/>
      <c r="W1913" s="35"/>
      <c r="X1913" s="35"/>
      <c r="Y1913" s="35"/>
      <c r="Z1913" s="35"/>
      <c r="AA1913" s="35"/>
      <c r="AB1913" s="35"/>
      <c r="AC1913" s="35"/>
      <c r="AD1913" s="35"/>
      <c r="AE1913" s="35"/>
      <c r="AT1913" s="14" t="s">
        <v>125</v>
      </c>
      <c r="AU1913" s="14" t="s">
        <v>72</v>
      </c>
    </row>
    <row r="1914" s="2" customFormat="1" ht="24.15" customHeight="1">
      <c r="A1914" s="35"/>
      <c r="B1914" s="36"/>
      <c r="C1914" s="182" t="s">
        <v>1735</v>
      </c>
      <c r="D1914" s="182" t="s">
        <v>118</v>
      </c>
      <c r="E1914" s="183" t="s">
        <v>3335</v>
      </c>
      <c r="F1914" s="184" t="s">
        <v>3336</v>
      </c>
      <c r="G1914" s="185" t="s">
        <v>132</v>
      </c>
      <c r="H1914" s="186">
        <v>8</v>
      </c>
      <c r="I1914" s="187"/>
      <c r="J1914" s="188">
        <f>ROUND(I1914*H1914,2)</f>
        <v>0</v>
      </c>
      <c r="K1914" s="184" t="s">
        <v>122</v>
      </c>
      <c r="L1914" s="41"/>
      <c r="M1914" s="189" t="s">
        <v>19</v>
      </c>
      <c r="N1914" s="190" t="s">
        <v>43</v>
      </c>
      <c r="O1914" s="81"/>
      <c r="P1914" s="191">
        <f>O1914*H1914</f>
        <v>0</v>
      </c>
      <c r="Q1914" s="191">
        <v>0</v>
      </c>
      <c r="R1914" s="191">
        <f>Q1914*H1914</f>
        <v>0</v>
      </c>
      <c r="S1914" s="191">
        <v>0</v>
      </c>
      <c r="T1914" s="192">
        <f>S1914*H1914</f>
        <v>0</v>
      </c>
      <c r="U1914" s="35"/>
      <c r="V1914" s="35"/>
      <c r="W1914" s="35"/>
      <c r="X1914" s="35"/>
      <c r="Y1914" s="35"/>
      <c r="Z1914" s="35"/>
      <c r="AA1914" s="35"/>
      <c r="AB1914" s="35"/>
      <c r="AC1914" s="35"/>
      <c r="AD1914" s="35"/>
      <c r="AE1914" s="35"/>
      <c r="AR1914" s="193" t="s">
        <v>123</v>
      </c>
      <c r="AT1914" s="193" t="s">
        <v>118</v>
      </c>
      <c r="AU1914" s="193" t="s">
        <v>72</v>
      </c>
      <c r="AY1914" s="14" t="s">
        <v>124</v>
      </c>
      <c r="BE1914" s="194">
        <f>IF(N1914="základní",J1914,0)</f>
        <v>0</v>
      </c>
      <c r="BF1914" s="194">
        <f>IF(N1914="snížená",J1914,0)</f>
        <v>0</v>
      </c>
      <c r="BG1914" s="194">
        <f>IF(N1914="zákl. přenesená",J1914,0)</f>
        <v>0</v>
      </c>
      <c r="BH1914" s="194">
        <f>IF(N1914="sníž. přenesená",J1914,0)</f>
        <v>0</v>
      </c>
      <c r="BI1914" s="194">
        <f>IF(N1914="nulová",J1914,0)</f>
        <v>0</v>
      </c>
      <c r="BJ1914" s="14" t="s">
        <v>79</v>
      </c>
      <c r="BK1914" s="194">
        <f>ROUND(I1914*H1914,2)</f>
        <v>0</v>
      </c>
      <c r="BL1914" s="14" t="s">
        <v>123</v>
      </c>
      <c r="BM1914" s="193" t="s">
        <v>3337</v>
      </c>
    </row>
    <row r="1915" s="2" customFormat="1">
      <c r="A1915" s="35"/>
      <c r="B1915" s="36"/>
      <c r="C1915" s="37"/>
      <c r="D1915" s="195" t="s">
        <v>125</v>
      </c>
      <c r="E1915" s="37"/>
      <c r="F1915" s="196" t="s">
        <v>3336</v>
      </c>
      <c r="G1915" s="37"/>
      <c r="H1915" s="37"/>
      <c r="I1915" s="197"/>
      <c r="J1915" s="37"/>
      <c r="K1915" s="37"/>
      <c r="L1915" s="41"/>
      <c r="M1915" s="198"/>
      <c r="N1915" s="199"/>
      <c r="O1915" s="81"/>
      <c r="P1915" s="81"/>
      <c r="Q1915" s="81"/>
      <c r="R1915" s="81"/>
      <c r="S1915" s="81"/>
      <c r="T1915" s="82"/>
      <c r="U1915" s="35"/>
      <c r="V1915" s="35"/>
      <c r="W1915" s="35"/>
      <c r="X1915" s="35"/>
      <c r="Y1915" s="35"/>
      <c r="Z1915" s="35"/>
      <c r="AA1915" s="35"/>
      <c r="AB1915" s="35"/>
      <c r="AC1915" s="35"/>
      <c r="AD1915" s="35"/>
      <c r="AE1915" s="35"/>
      <c r="AT1915" s="14" t="s">
        <v>125</v>
      </c>
      <c r="AU1915" s="14" t="s">
        <v>72</v>
      </c>
    </row>
    <row r="1916" s="2" customFormat="1" ht="24.15" customHeight="1">
      <c r="A1916" s="35"/>
      <c r="B1916" s="36"/>
      <c r="C1916" s="182" t="s">
        <v>3338</v>
      </c>
      <c r="D1916" s="182" t="s">
        <v>118</v>
      </c>
      <c r="E1916" s="183" t="s">
        <v>3339</v>
      </c>
      <c r="F1916" s="184" t="s">
        <v>3340</v>
      </c>
      <c r="G1916" s="185" t="s">
        <v>132</v>
      </c>
      <c r="H1916" s="186">
        <v>8</v>
      </c>
      <c r="I1916" s="187"/>
      <c r="J1916" s="188">
        <f>ROUND(I1916*H1916,2)</f>
        <v>0</v>
      </c>
      <c r="K1916" s="184" t="s">
        <v>122</v>
      </c>
      <c r="L1916" s="41"/>
      <c r="M1916" s="189" t="s">
        <v>19</v>
      </c>
      <c r="N1916" s="190" t="s">
        <v>43</v>
      </c>
      <c r="O1916" s="81"/>
      <c r="P1916" s="191">
        <f>O1916*H1916</f>
        <v>0</v>
      </c>
      <c r="Q1916" s="191">
        <v>0</v>
      </c>
      <c r="R1916" s="191">
        <f>Q1916*H1916</f>
        <v>0</v>
      </c>
      <c r="S1916" s="191">
        <v>0</v>
      </c>
      <c r="T1916" s="192">
        <f>S1916*H1916</f>
        <v>0</v>
      </c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R1916" s="193" t="s">
        <v>123</v>
      </c>
      <c r="AT1916" s="193" t="s">
        <v>118</v>
      </c>
      <c r="AU1916" s="193" t="s">
        <v>72</v>
      </c>
      <c r="AY1916" s="14" t="s">
        <v>124</v>
      </c>
      <c r="BE1916" s="194">
        <f>IF(N1916="základní",J1916,0)</f>
        <v>0</v>
      </c>
      <c r="BF1916" s="194">
        <f>IF(N1916="snížená",J1916,0)</f>
        <v>0</v>
      </c>
      <c r="BG1916" s="194">
        <f>IF(N1916="zákl. přenesená",J1916,0)</f>
        <v>0</v>
      </c>
      <c r="BH1916" s="194">
        <f>IF(N1916="sníž. přenesená",J1916,0)</f>
        <v>0</v>
      </c>
      <c r="BI1916" s="194">
        <f>IF(N1916="nulová",J1916,0)</f>
        <v>0</v>
      </c>
      <c r="BJ1916" s="14" t="s">
        <v>79</v>
      </c>
      <c r="BK1916" s="194">
        <f>ROUND(I1916*H1916,2)</f>
        <v>0</v>
      </c>
      <c r="BL1916" s="14" t="s">
        <v>123</v>
      </c>
      <c r="BM1916" s="193" t="s">
        <v>3341</v>
      </c>
    </row>
    <row r="1917" s="2" customFormat="1">
      <c r="A1917" s="35"/>
      <c r="B1917" s="36"/>
      <c r="C1917" s="37"/>
      <c r="D1917" s="195" t="s">
        <v>125</v>
      </c>
      <c r="E1917" s="37"/>
      <c r="F1917" s="196" t="s">
        <v>3340</v>
      </c>
      <c r="G1917" s="37"/>
      <c r="H1917" s="37"/>
      <c r="I1917" s="197"/>
      <c r="J1917" s="37"/>
      <c r="K1917" s="37"/>
      <c r="L1917" s="41"/>
      <c r="M1917" s="198"/>
      <c r="N1917" s="199"/>
      <c r="O1917" s="81"/>
      <c r="P1917" s="81"/>
      <c r="Q1917" s="81"/>
      <c r="R1917" s="81"/>
      <c r="S1917" s="81"/>
      <c r="T1917" s="82"/>
      <c r="U1917" s="35"/>
      <c r="V1917" s="35"/>
      <c r="W1917" s="35"/>
      <c r="X1917" s="35"/>
      <c r="Y1917" s="35"/>
      <c r="Z1917" s="35"/>
      <c r="AA1917" s="35"/>
      <c r="AB1917" s="35"/>
      <c r="AC1917" s="35"/>
      <c r="AD1917" s="35"/>
      <c r="AE1917" s="35"/>
      <c r="AT1917" s="14" t="s">
        <v>125</v>
      </c>
      <c r="AU1917" s="14" t="s">
        <v>72</v>
      </c>
    </row>
    <row r="1918" s="2" customFormat="1" ht="24.15" customHeight="1">
      <c r="A1918" s="35"/>
      <c r="B1918" s="36"/>
      <c r="C1918" s="182" t="s">
        <v>1739</v>
      </c>
      <c r="D1918" s="182" t="s">
        <v>118</v>
      </c>
      <c r="E1918" s="183" t="s">
        <v>3342</v>
      </c>
      <c r="F1918" s="184" t="s">
        <v>3343</v>
      </c>
      <c r="G1918" s="185" t="s">
        <v>132</v>
      </c>
      <c r="H1918" s="186">
        <v>8</v>
      </c>
      <c r="I1918" s="187"/>
      <c r="J1918" s="188">
        <f>ROUND(I1918*H1918,2)</f>
        <v>0</v>
      </c>
      <c r="K1918" s="184" t="s">
        <v>122</v>
      </c>
      <c r="L1918" s="41"/>
      <c r="M1918" s="189" t="s">
        <v>19</v>
      </c>
      <c r="N1918" s="190" t="s">
        <v>43</v>
      </c>
      <c r="O1918" s="81"/>
      <c r="P1918" s="191">
        <f>O1918*H1918</f>
        <v>0</v>
      </c>
      <c r="Q1918" s="191">
        <v>0</v>
      </c>
      <c r="R1918" s="191">
        <f>Q1918*H1918</f>
        <v>0</v>
      </c>
      <c r="S1918" s="191">
        <v>0</v>
      </c>
      <c r="T1918" s="192">
        <f>S1918*H1918</f>
        <v>0</v>
      </c>
      <c r="U1918" s="35"/>
      <c r="V1918" s="35"/>
      <c r="W1918" s="35"/>
      <c r="X1918" s="35"/>
      <c r="Y1918" s="35"/>
      <c r="Z1918" s="35"/>
      <c r="AA1918" s="35"/>
      <c r="AB1918" s="35"/>
      <c r="AC1918" s="35"/>
      <c r="AD1918" s="35"/>
      <c r="AE1918" s="35"/>
      <c r="AR1918" s="193" t="s">
        <v>123</v>
      </c>
      <c r="AT1918" s="193" t="s">
        <v>118</v>
      </c>
      <c r="AU1918" s="193" t="s">
        <v>72</v>
      </c>
      <c r="AY1918" s="14" t="s">
        <v>124</v>
      </c>
      <c r="BE1918" s="194">
        <f>IF(N1918="základní",J1918,0)</f>
        <v>0</v>
      </c>
      <c r="BF1918" s="194">
        <f>IF(N1918="snížená",J1918,0)</f>
        <v>0</v>
      </c>
      <c r="BG1918" s="194">
        <f>IF(N1918="zákl. přenesená",J1918,0)</f>
        <v>0</v>
      </c>
      <c r="BH1918" s="194">
        <f>IF(N1918="sníž. přenesená",J1918,0)</f>
        <v>0</v>
      </c>
      <c r="BI1918" s="194">
        <f>IF(N1918="nulová",J1918,0)</f>
        <v>0</v>
      </c>
      <c r="BJ1918" s="14" t="s">
        <v>79</v>
      </c>
      <c r="BK1918" s="194">
        <f>ROUND(I1918*H1918,2)</f>
        <v>0</v>
      </c>
      <c r="BL1918" s="14" t="s">
        <v>123</v>
      </c>
      <c r="BM1918" s="193" t="s">
        <v>3344</v>
      </c>
    </row>
    <row r="1919" s="2" customFormat="1">
      <c r="A1919" s="35"/>
      <c r="B1919" s="36"/>
      <c r="C1919" s="37"/>
      <c r="D1919" s="195" t="s">
        <v>125</v>
      </c>
      <c r="E1919" s="37"/>
      <c r="F1919" s="196" t="s">
        <v>3343</v>
      </c>
      <c r="G1919" s="37"/>
      <c r="H1919" s="37"/>
      <c r="I1919" s="197"/>
      <c r="J1919" s="37"/>
      <c r="K1919" s="37"/>
      <c r="L1919" s="41"/>
      <c r="M1919" s="198"/>
      <c r="N1919" s="199"/>
      <c r="O1919" s="81"/>
      <c r="P1919" s="81"/>
      <c r="Q1919" s="81"/>
      <c r="R1919" s="81"/>
      <c r="S1919" s="81"/>
      <c r="T1919" s="82"/>
      <c r="U1919" s="35"/>
      <c r="V1919" s="35"/>
      <c r="W1919" s="35"/>
      <c r="X1919" s="35"/>
      <c r="Y1919" s="35"/>
      <c r="Z1919" s="35"/>
      <c r="AA1919" s="35"/>
      <c r="AB1919" s="35"/>
      <c r="AC1919" s="35"/>
      <c r="AD1919" s="35"/>
      <c r="AE1919" s="35"/>
      <c r="AT1919" s="14" t="s">
        <v>125</v>
      </c>
      <c r="AU1919" s="14" t="s">
        <v>72</v>
      </c>
    </row>
    <row r="1920" s="2" customFormat="1" ht="24.15" customHeight="1">
      <c r="A1920" s="35"/>
      <c r="B1920" s="36"/>
      <c r="C1920" s="182" t="s">
        <v>3345</v>
      </c>
      <c r="D1920" s="182" t="s">
        <v>118</v>
      </c>
      <c r="E1920" s="183" t="s">
        <v>3346</v>
      </c>
      <c r="F1920" s="184" t="s">
        <v>3347</v>
      </c>
      <c r="G1920" s="185" t="s">
        <v>132</v>
      </c>
      <c r="H1920" s="186">
        <v>16</v>
      </c>
      <c r="I1920" s="187"/>
      <c r="J1920" s="188">
        <f>ROUND(I1920*H1920,2)</f>
        <v>0</v>
      </c>
      <c r="K1920" s="184" t="s">
        <v>122</v>
      </c>
      <c r="L1920" s="41"/>
      <c r="M1920" s="189" t="s">
        <v>19</v>
      </c>
      <c r="N1920" s="190" t="s">
        <v>43</v>
      </c>
      <c r="O1920" s="81"/>
      <c r="P1920" s="191">
        <f>O1920*H1920</f>
        <v>0</v>
      </c>
      <c r="Q1920" s="191">
        <v>0</v>
      </c>
      <c r="R1920" s="191">
        <f>Q1920*H1920</f>
        <v>0</v>
      </c>
      <c r="S1920" s="191">
        <v>0</v>
      </c>
      <c r="T1920" s="192">
        <f>S1920*H1920</f>
        <v>0</v>
      </c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R1920" s="193" t="s">
        <v>123</v>
      </c>
      <c r="AT1920" s="193" t="s">
        <v>118</v>
      </c>
      <c r="AU1920" s="193" t="s">
        <v>72</v>
      </c>
      <c r="AY1920" s="14" t="s">
        <v>124</v>
      </c>
      <c r="BE1920" s="194">
        <f>IF(N1920="základní",J1920,0)</f>
        <v>0</v>
      </c>
      <c r="BF1920" s="194">
        <f>IF(N1920="snížená",J1920,0)</f>
        <v>0</v>
      </c>
      <c r="BG1920" s="194">
        <f>IF(N1920="zákl. přenesená",J1920,0)</f>
        <v>0</v>
      </c>
      <c r="BH1920" s="194">
        <f>IF(N1920="sníž. přenesená",J1920,0)</f>
        <v>0</v>
      </c>
      <c r="BI1920" s="194">
        <f>IF(N1920="nulová",J1920,0)</f>
        <v>0</v>
      </c>
      <c r="BJ1920" s="14" t="s">
        <v>79</v>
      </c>
      <c r="BK1920" s="194">
        <f>ROUND(I1920*H1920,2)</f>
        <v>0</v>
      </c>
      <c r="BL1920" s="14" t="s">
        <v>123</v>
      </c>
      <c r="BM1920" s="193" t="s">
        <v>3348</v>
      </c>
    </row>
    <row r="1921" s="2" customFormat="1">
      <c r="A1921" s="35"/>
      <c r="B1921" s="36"/>
      <c r="C1921" s="37"/>
      <c r="D1921" s="195" t="s">
        <v>125</v>
      </c>
      <c r="E1921" s="37"/>
      <c r="F1921" s="196" t="s">
        <v>3347</v>
      </c>
      <c r="G1921" s="37"/>
      <c r="H1921" s="37"/>
      <c r="I1921" s="197"/>
      <c r="J1921" s="37"/>
      <c r="K1921" s="37"/>
      <c r="L1921" s="41"/>
      <c r="M1921" s="198"/>
      <c r="N1921" s="199"/>
      <c r="O1921" s="81"/>
      <c r="P1921" s="81"/>
      <c r="Q1921" s="81"/>
      <c r="R1921" s="81"/>
      <c r="S1921" s="81"/>
      <c r="T1921" s="82"/>
      <c r="U1921" s="35"/>
      <c r="V1921" s="35"/>
      <c r="W1921" s="35"/>
      <c r="X1921" s="35"/>
      <c r="Y1921" s="35"/>
      <c r="Z1921" s="35"/>
      <c r="AA1921" s="35"/>
      <c r="AB1921" s="35"/>
      <c r="AC1921" s="35"/>
      <c r="AD1921" s="35"/>
      <c r="AE1921" s="35"/>
      <c r="AT1921" s="14" t="s">
        <v>125</v>
      </c>
      <c r="AU1921" s="14" t="s">
        <v>72</v>
      </c>
    </row>
    <row r="1922" s="2" customFormat="1" ht="24.15" customHeight="1">
      <c r="A1922" s="35"/>
      <c r="B1922" s="36"/>
      <c r="C1922" s="182" t="s">
        <v>1742</v>
      </c>
      <c r="D1922" s="182" t="s">
        <v>118</v>
      </c>
      <c r="E1922" s="183" t="s">
        <v>3349</v>
      </c>
      <c r="F1922" s="184" t="s">
        <v>3350</v>
      </c>
      <c r="G1922" s="185" t="s">
        <v>132</v>
      </c>
      <c r="H1922" s="186">
        <v>16</v>
      </c>
      <c r="I1922" s="187"/>
      <c r="J1922" s="188">
        <f>ROUND(I1922*H1922,2)</f>
        <v>0</v>
      </c>
      <c r="K1922" s="184" t="s">
        <v>122</v>
      </c>
      <c r="L1922" s="41"/>
      <c r="M1922" s="189" t="s">
        <v>19</v>
      </c>
      <c r="N1922" s="190" t="s">
        <v>43</v>
      </c>
      <c r="O1922" s="81"/>
      <c r="P1922" s="191">
        <f>O1922*H1922</f>
        <v>0</v>
      </c>
      <c r="Q1922" s="191">
        <v>0</v>
      </c>
      <c r="R1922" s="191">
        <f>Q1922*H1922</f>
        <v>0</v>
      </c>
      <c r="S1922" s="191">
        <v>0</v>
      </c>
      <c r="T1922" s="192">
        <f>S1922*H1922</f>
        <v>0</v>
      </c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R1922" s="193" t="s">
        <v>123</v>
      </c>
      <c r="AT1922" s="193" t="s">
        <v>118</v>
      </c>
      <c r="AU1922" s="193" t="s">
        <v>72</v>
      </c>
      <c r="AY1922" s="14" t="s">
        <v>124</v>
      </c>
      <c r="BE1922" s="194">
        <f>IF(N1922="základní",J1922,0)</f>
        <v>0</v>
      </c>
      <c r="BF1922" s="194">
        <f>IF(N1922="snížená",J1922,0)</f>
        <v>0</v>
      </c>
      <c r="BG1922" s="194">
        <f>IF(N1922="zákl. přenesená",J1922,0)</f>
        <v>0</v>
      </c>
      <c r="BH1922" s="194">
        <f>IF(N1922="sníž. přenesená",J1922,0)</f>
        <v>0</v>
      </c>
      <c r="BI1922" s="194">
        <f>IF(N1922="nulová",J1922,0)</f>
        <v>0</v>
      </c>
      <c r="BJ1922" s="14" t="s">
        <v>79</v>
      </c>
      <c r="BK1922" s="194">
        <f>ROUND(I1922*H1922,2)</f>
        <v>0</v>
      </c>
      <c r="BL1922" s="14" t="s">
        <v>123</v>
      </c>
      <c r="BM1922" s="193" t="s">
        <v>3351</v>
      </c>
    </row>
    <row r="1923" s="2" customFormat="1">
      <c r="A1923" s="35"/>
      <c r="B1923" s="36"/>
      <c r="C1923" s="37"/>
      <c r="D1923" s="195" t="s">
        <v>125</v>
      </c>
      <c r="E1923" s="37"/>
      <c r="F1923" s="196" t="s">
        <v>3350</v>
      </c>
      <c r="G1923" s="37"/>
      <c r="H1923" s="37"/>
      <c r="I1923" s="197"/>
      <c r="J1923" s="37"/>
      <c r="K1923" s="37"/>
      <c r="L1923" s="41"/>
      <c r="M1923" s="198"/>
      <c r="N1923" s="199"/>
      <c r="O1923" s="81"/>
      <c r="P1923" s="81"/>
      <c r="Q1923" s="81"/>
      <c r="R1923" s="81"/>
      <c r="S1923" s="81"/>
      <c r="T1923" s="82"/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T1923" s="14" t="s">
        <v>125</v>
      </c>
      <c r="AU1923" s="14" t="s">
        <v>72</v>
      </c>
    </row>
    <row r="1924" s="2" customFormat="1" ht="24.15" customHeight="1">
      <c r="A1924" s="35"/>
      <c r="B1924" s="36"/>
      <c r="C1924" s="182" t="s">
        <v>3352</v>
      </c>
      <c r="D1924" s="182" t="s">
        <v>118</v>
      </c>
      <c r="E1924" s="183" t="s">
        <v>3353</v>
      </c>
      <c r="F1924" s="184" t="s">
        <v>3354</v>
      </c>
      <c r="G1924" s="185" t="s">
        <v>132</v>
      </c>
      <c r="H1924" s="186">
        <v>16</v>
      </c>
      <c r="I1924" s="187"/>
      <c r="J1924" s="188">
        <f>ROUND(I1924*H1924,2)</f>
        <v>0</v>
      </c>
      <c r="K1924" s="184" t="s">
        <v>122</v>
      </c>
      <c r="L1924" s="41"/>
      <c r="M1924" s="189" t="s">
        <v>19</v>
      </c>
      <c r="N1924" s="190" t="s">
        <v>43</v>
      </c>
      <c r="O1924" s="81"/>
      <c r="P1924" s="191">
        <f>O1924*H1924</f>
        <v>0</v>
      </c>
      <c r="Q1924" s="191">
        <v>0</v>
      </c>
      <c r="R1924" s="191">
        <f>Q1924*H1924</f>
        <v>0</v>
      </c>
      <c r="S1924" s="191">
        <v>0</v>
      </c>
      <c r="T1924" s="192">
        <f>S1924*H1924</f>
        <v>0</v>
      </c>
      <c r="U1924" s="35"/>
      <c r="V1924" s="35"/>
      <c r="W1924" s="35"/>
      <c r="X1924" s="35"/>
      <c r="Y1924" s="35"/>
      <c r="Z1924" s="35"/>
      <c r="AA1924" s="35"/>
      <c r="AB1924" s="35"/>
      <c r="AC1924" s="35"/>
      <c r="AD1924" s="35"/>
      <c r="AE1924" s="35"/>
      <c r="AR1924" s="193" t="s">
        <v>123</v>
      </c>
      <c r="AT1924" s="193" t="s">
        <v>118</v>
      </c>
      <c r="AU1924" s="193" t="s">
        <v>72</v>
      </c>
      <c r="AY1924" s="14" t="s">
        <v>124</v>
      </c>
      <c r="BE1924" s="194">
        <f>IF(N1924="základní",J1924,0)</f>
        <v>0</v>
      </c>
      <c r="BF1924" s="194">
        <f>IF(N1924="snížená",J1924,0)</f>
        <v>0</v>
      </c>
      <c r="BG1924" s="194">
        <f>IF(N1924="zákl. přenesená",J1924,0)</f>
        <v>0</v>
      </c>
      <c r="BH1924" s="194">
        <f>IF(N1924="sníž. přenesená",J1924,0)</f>
        <v>0</v>
      </c>
      <c r="BI1924" s="194">
        <f>IF(N1924="nulová",J1924,0)</f>
        <v>0</v>
      </c>
      <c r="BJ1924" s="14" t="s">
        <v>79</v>
      </c>
      <c r="BK1924" s="194">
        <f>ROUND(I1924*H1924,2)</f>
        <v>0</v>
      </c>
      <c r="BL1924" s="14" t="s">
        <v>123</v>
      </c>
      <c r="BM1924" s="193" t="s">
        <v>3355</v>
      </c>
    </row>
    <row r="1925" s="2" customFormat="1">
      <c r="A1925" s="35"/>
      <c r="B1925" s="36"/>
      <c r="C1925" s="37"/>
      <c r="D1925" s="195" t="s">
        <v>125</v>
      </c>
      <c r="E1925" s="37"/>
      <c r="F1925" s="196" t="s">
        <v>3354</v>
      </c>
      <c r="G1925" s="37"/>
      <c r="H1925" s="37"/>
      <c r="I1925" s="197"/>
      <c r="J1925" s="37"/>
      <c r="K1925" s="37"/>
      <c r="L1925" s="41"/>
      <c r="M1925" s="198"/>
      <c r="N1925" s="199"/>
      <c r="O1925" s="81"/>
      <c r="P1925" s="81"/>
      <c r="Q1925" s="81"/>
      <c r="R1925" s="81"/>
      <c r="S1925" s="81"/>
      <c r="T1925" s="82"/>
      <c r="U1925" s="35"/>
      <c r="V1925" s="35"/>
      <c r="W1925" s="35"/>
      <c r="X1925" s="35"/>
      <c r="Y1925" s="35"/>
      <c r="Z1925" s="35"/>
      <c r="AA1925" s="35"/>
      <c r="AB1925" s="35"/>
      <c r="AC1925" s="35"/>
      <c r="AD1925" s="35"/>
      <c r="AE1925" s="35"/>
      <c r="AT1925" s="14" t="s">
        <v>125</v>
      </c>
      <c r="AU1925" s="14" t="s">
        <v>72</v>
      </c>
    </row>
    <row r="1926" s="2" customFormat="1" ht="33" customHeight="1">
      <c r="A1926" s="35"/>
      <c r="B1926" s="36"/>
      <c r="C1926" s="182" t="s">
        <v>1746</v>
      </c>
      <c r="D1926" s="182" t="s">
        <v>118</v>
      </c>
      <c r="E1926" s="183" t="s">
        <v>3356</v>
      </c>
      <c r="F1926" s="184" t="s">
        <v>3357</v>
      </c>
      <c r="G1926" s="185" t="s">
        <v>132</v>
      </c>
      <c r="H1926" s="186">
        <v>10</v>
      </c>
      <c r="I1926" s="187"/>
      <c r="J1926" s="188">
        <f>ROUND(I1926*H1926,2)</f>
        <v>0</v>
      </c>
      <c r="K1926" s="184" t="s">
        <v>122</v>
      </c>
      <c r="L1926" s="41"/>
      <c r="M1926" s="189" t="s">
        <v>19</v>
      </c>
      <c r="N1926" s="190" t="s">
        <v>43</v>
      </c>
      <c r="O1926" s="81"/>
      <c r="P1926" s="191">
        <f>O1926*H1926</f>
        <v>0</v>
      </c>
      <c r="Q1926" s="191">
        <v>0</v>
      </c>
      <c r="R1926" s="191">
        <f>Q1926*H1926</f>
        <v>0</v>
      </c>
      <c r="S1926" s="191">
        <v>0</v>
      </c>
      <c r="T1926" s="192">
        <f>S1926*H1926</f>
        <v>0</v>
      </c>
      <c r="U1926" s="35"/>
      <c r="V1926" s="35"/>
      <c r="W1926" s="35"/>
      <c r="X1926" s="35"/>
      <c r="Y1926" s="35"/>
      <c r="Z1926" s="35"/>
      <c r="AA1926" s="35"/>
      <c r="AB1926" s="35"/>
      <c r="AC1926" s="35"/>
      <c r="AD1926" s="35"/>
      <c r="AE1926" s="35"/>
      <c r="AR1926" s="193" t="s">
        <v>123</v>
      </c>
      <c r="AT1926" s="193" t="s">
        <v>118</v>
      </c>
      <c r="AU1926" s="193" t="s">
        <v>72</v>
      </c>
      <c r="AY1926" s="14" t="s">
        <v>124</v>
      </c>
      <c r="BE1926" s="194">
        <f>IF(N1926="základní",J1926,0)</f>
        <v>0</v>
      </c>
      <c r="BF1926" s="194">
        <f>IF(N1926="snížená",J1926,0)</f>
        <v>0</v>
      </c>
      <c r="BG1926" s="194">
        <f>IF(N1926="zákl. přenesená",J1926,0)</f>
        <v>0</v>
      </c>
      <c r="BH1926" s="194">
        <f>IF(N1926="sníž. přenesená",J1926,0)</f>
        <v>0</v>
      </c>
      <c r="BI1926" s="194">
        <f>IF(N1926="nulová",J1926,0)</f>
        <v>0</v>
      </c>
      <c r="BJ1926" s="14" t="s">
        <v>79</v>
      </c>
      <c r="BK1926" s="194">
        <f>ROUND(I1926*H1926,2)</f>
        <v>0</v>
      </c>
      <c r="BL1926" s="14" t="s">
        <v>123</v>
      </c>
      <c r="BM1926" s="193" t="s">
        <v>3358</v>
      </c>
    </row>
    <row r="1927" s="2" customFormat="1">
      <c r="A1927" s="35"/>
      <c r="B1927" s="36"/>
      <c r="C1927" s="37"/>
      <c r="D1927" s="195" t="s">
        <v>125</v>
      </c>
      <c r="E1927" s="37"/>
      <c r="F1927" s="196" t="s">
        <v>3357</v>
      </c>
      <c r="G1927" s="37"/>
      <c r="H1927" s="37"/>
      <c r="I1927" s="197"/>
      <c r="J1927" s="37"/>
      <c r="K1927" s="37"/>
      <c r="L1927" s="41"/>
      <c r="M1927" s="198"/>
      <c r="N1927" s="199"/>
      <c r="O1927" s="81"/>
      <c r="P1927" s="81"/>
      <c r="Q1927" s="81"/>
      <c r="R1927" s="81"/>
      <c r="S1927" s="81"/>
      <c r="T1927" s="82"/>
      <c r="U1927" s="35"/>
      <c r="V1927" s="35"/>
      <c r="W1927" s="35"/>
      <c r="X1927" s="35"/>
      <c r="Y1927" s="35"/>
      <c r="Z1927" s="35"/>
      <c r="AA1927" s="35"/>
      <c r="AB1927" s="35"/>
      <c r="AC1927" s="35"/>
      <c r="AD1927" s="35"/>
      <c r="AE1927" s="35"/>
      <c r="AT1927" s="14" t="s">
        <v>125</v>
      </c>
      <c r="AU1927" s="14" t="s">
        <v>72</v>
      </c>
    </row>
    <row r="1928" s="2" customFormat="1" ht="33" customHeight="1">
      <c r="A1928" s="35"/>
      <c r="B1928" s="36"/>
      <c r="C1928" s="182" t="s">
        <v>3359</v>
      </c>
      <c r="D1928" s="182" t="s">
        <v>118</v>
      </c>
      <c r="E1928" s="183" t="s">
        <v>3360</v>
      </c>
      <c r="F1928" s="184" t="s">
        <v>3361</v>
      </c>
      <c r="G1928" s="185" t="s">
        <v>132</v>
      </c>
      <c r="H1928" s="186">
        <v>10</v>
      </c>
      <c r="I1928" s="187"/>
      <c r="J1928" s="188">
        <f>ROUND(I1928*H1928,2)</f>
        <v>0</v>
      </c>
      <c r="K1928" s="184" t="s">
        <v>122</v>
      </c>
      <c r="L1928" s="41"/>
      <c r="M1928" s="189" t="s">
        <v>19</v>
      </c>
      <c r="N1928" s="190" t="s">
        <v>43</v>
      </c>
      <c r="O1928" s="81"/>
      <c r="P1928" s="191">
        <f>O1928*H1928</f>
        <v>0</v>
      </c>
      <c r="Q1928" s="191">
        <v>0</v>
      </c>
      <c r="R1928" s="191">
        <f>Q1928*H1928</f>
        <v>0</v>
      </c>
      <c r="S1928" s="191">
        <v>0</v>
      </c>
      <c r="T1928" s="192">
        <f>S1928*H1928</f>
        <v>0</v>
      </c>
      <c r="U1928" s="35"/>
      <c r="V1928" s="35"/>
      <c r="W1928" s="35"/>
      <c r="X1928" s="35"/>
      <c r="Y1928" s="35"/>
      <c r="Z1928" s="35"/>
      <c r="AA1928" s="35"/>
      <c r="AB1928" s="35"/>
      <c r="AC1928" s="35"/>
      <c r="AD1928" s="35"/>
      <c r="AE1928" s="35"/>
      <c r="AR1928" s="193" t="s">
        <v>123</v>
      </c>
      <c r="AT1928" s="193" t="s">
        <v>118</v>
      </c>
      <c r="AU1928" s="193" t="s">
        <v>72</v>
      </c>
      <c r="AY1928" s="14" t="s">
        <v>124</v>
      </c>
      <c r="BE1928" s="194">
        <f>IF(N1928="základní",J1928,0)</f>
        <v>0</v>
      </c>
      <c r="BF1928" s="194">
        <f>IF(N1928="snížená",J1928,0)</f>
        <v>0</v>
      </c>
      <c r="BG1928" s="194">
        <f>IF(N1928="zákl. přenesená",J1928,0)</f>
        <v>0</v>
      </c>
      <c r="BH1928" s="194">
        <f>IF(N1928="sníž. přenesená",J1928,0)</f>
        <v>0</v>
      </c>
      <c r="BI1928" s="194">
        <f>IF(N1928="nulová",J1928,0)</f>
        <v>0</v>
      </c>
      <c r="BJ1928" s="14" t="s">
        <v>79</v>
      </c>
      <c r="BK1928" s="194">
        <f>ROUND(I1928*H1928,2)</f>
        <v>0</v>
      </c>
      <c r="BL1928" s="14" t="s">
        <v>123</v>
      </c>
      <c r="BM1928" s="193" t="s">
        <v>3362</v>
      </c>
    </row>
    <row r="1929" s="2" customFormat="1">
      <c r="A1929" s="35"/>
      <c r="B1929" s="36"/>
      <c r="C1929" s="37"/>
      <c r="D1929" s="195" t="s">
        <v>125</v>
      </c>
      <c r="E1929" s="37"/>
      <c r="F1929" s="196" t="s">
        <v>3361</v>
      </c>
      <c r="G1929" s="37"/>
      <c r="H1929" s="37"/>
      <c r="I1929" s="197"/>
      <c r="J1929" s="37"/>
      <c r="K1929" s="37"/>
      <c r="L1929" s="41"/>
      <c r="M1929" s="198"/>
      <c r="N1929" s="199"/>
      <c r="O1929" s="81"/>
      <c r="P1929" s="81"/>
      <c r="Q1929" s="81"/>
      <c r="R1929" s="81"/>
      <c r="S1929" s="81"/>
      <c r="T1929" s="82"/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T1929" s="14" t="s">
        <v>125</v>
      </c>
      <c r="AU1929" s="14" t="s">
        <v>72</v>
      </c>
    </row>
    <row r="1930" s="2" customFormat="1" ht="33" customHeight="1">
      <c r="A1930" s="35"/>
      <c r="B1930" s="36"/>
      <c r="C1930" s="182" t="s">
        <v>1749</v>
      </c>
      <c r="D1930" s="182" t="s">
        <v>118</v>
      </c>
      <c r="E1930" s="183" t="s">
        <v>3363</v>
      </c>
      <c r="F1930" s="184" t="s">
        <v>3364</v>
      </c>
      <c r="G1930" s="185" t="s">
        <v>132</v>
      </c>
      <c r="H1930" s="186">
        <v>10</v>
      </c>
      <c r="I1930" s="187"/>
      <c r="J1930" s="188">
        <f>ROUND(I1930*H1930,2)</f>
        <v>0</v>
      </c>
      <c r="K1930" s="184" t="s">
        <v>122</v>
      </c>
      <c r="L1930" s="41"/>
      <c r="M1930" s="189" t="s">
        <v>19</v>
      </c>
      <c r="N1930" s="190" t="s">
        <v>43</v>
      </c>
      <c r="O1930" s="81"/>
      <c r="P1930" s="191">
        <f>O1930*H1930</f>
        <v>0</v>
      </c>
      <c r="Q1930" s="191">
        <v>0</v>
      </c>
      <c r="R1930" s="191">
        <f>Q1930*H1930</f>
        <v>0</v>
      </c>
      <c r="S1930" s="191">
        <v>0</v>
      </c>
      <c r="T1930" s="192">
        <f>S1930*H1930</f>
        <v>0</v>
      </c>
      <c r="U1930" s="35"/>
      <c r="V1930" s="35"/>
      <c r="W1930" s="35"/>
      <c r="X1930" s="35"/>
      <c r="Y1930" s="35"/>
      <c r="Z1930" s="35"/>
      <c r="AA1930" s="35"/>
      <c r="AB1930" s="35"/>
      <c r="AC1930" s="35"/>
      <c r="AD1930" s="35"/>
      <c r="AE1930" s="35"/>
      <c r="AR1930" s="193" t="s">
        <v>123</v>
      </c>
      <c r="AT1930" s="193" t="s">
        <v>118</v>
      </c>
      <c r="AU1930" s="193" t="s">
        <v>72</v>
      </c>
      <c r="AY1930" s="14" t="s">
        <v>124</v>
      </c>
      <c r="BE1930" s="194">
        <f>IF(N1930="základní",J1930,0)</f>
        <v>0</v>
      </c>
      <c r="BF1930" s="194">
        <f>IF(N1930="snížená",J1930,0)</f>
        <v>0</v>
      </c>
      <c r="BG1930" s="194">
        <f>IF(N1930="zákl. přenesená",J1930,0)</f>
        <v>0</v>
      </c>
      <c r="BH1930" s="194">
        <f>IF(N1930="sníž. přenesená",J1930,0)</f>
        <v>0</v>
      </c>
      <c r="BI1930" s="194">
        <f>IF(N1930="nulová",J1930,0)</f>
        <v>0</v>
      </c>
      <c r="BJ1930" s="14" t="s">
        <v>79</v>
      </c>
      <c r="BK1930" s="194">
        <f>ROUND(I1930*H1930,2)</f>
        <v>0</v>
      </c>
      <c r="BL1930" s="14" t="s">
        <v>123</v>
      </c>
      <c r="BM1930" s="193" t="s">
        <v>3365</v>
      </c>
    </row>
    <row r="1931" s="2" customFormat="1">
      <c r="A1931" s="35"/>
      <c r="B1931" s="36"/>
      <c r="C1931" s="37"/>
      <c r="D1931" s="195" t="s">
        <v>125</v>
      </c>
      <c r="E1931" s="37"/>
      <c r="F1931" s="196" t="s">
        <v>3364</v>
      </c>
      <c r="G1931" s="37"/>
      <c r="H1931" s="37"/>
      <c r="I1931" s="197"/>
      <c r="J1931" s="37"/>
      <c r="K1931" s="37"/>
      <c r="L1931" s="41"/>
      <c r="M1931" s="198"/>
      <c r="N1931" s="199"/>
      <c r="O1931" s="81"/>
      <c r="P1931" s="81"/>
      <c r="Q1931" s="81"/>
      <c r="R1931" s="81"/>
      <c r="S1931" s="81"/>
      <c r="T1931" s="82"/>
      <c r="U1931" s="35"/>
      <c r="V1931" s="35"/>
      <c r="W1931" s="35"/>
      <c r="X1931" s="35"/>
      <c r="Y1931" s="35"/>
      <c r="Z1931" s="35"/>
      <c r="AA1931" s="35"/>
      <c r="AB1931" s="35"/>
      <c r="AC1931" s="35"/>
      <c r="AD1931" s="35"/>
      <c r="AE1931" s="35"/>
      <c r="AT1931" s="14" t="s">
        <v>125</v>
      </c>
      <c r="AU1931" s="14" t="s">
        <v>72</v>
      </c>
    </row>
    <row r="1932" s="2" customFormat="1" ht="24.15" customHeight="1">
      <c r="A1932" s="35"/>
      <c r="B1932" s="36"/>
      <c r="C1932" s="182" t="s">
        <v>3366</v>
      </c>
      <c r="D1932" s="182" t="s">
        <v>118</v>
      </c>
      <c r="E1932" s="183" t="s">
        <v>3367</v>
      </c>
      <c r="F1932" s="184" t="s">
        <v>3368</v>
      </c>
      <c r="G1932" s="185" t="s">
        <v>132</v>
      </c>
      <c r="H1932" s="186">
        <v>2</v>
      </c>
      <c r="I1932" s="187"/>
      <c r="J1932" s="188">
        <f>ROUND(I1932*H1932,2)</f>
        <v>0</v>
      </c>
      <c r="K1932" s="184" t="s">
        <v>122</v>
      </c>
      <c r="L1932" s="41"/>
      <c r="M1932" s="189" t="s">
        <v>19</v>
      </c>
      <c r="N1932" s="190" t="s">
        <v>43</v>
      </c>
      <c r="O1932" s="81"/>
      <c r="P1932" s="191">
        <f>O1932*H1932</f>
        <v>0</v>
      </c>
      <c r="Q1932" s="191">
        <v>0</v>
      </c>
      <c r="R1932" s="191">
        <f>Q1932*H1932</f>
        <v>0</v>
      </c>
      <c r="S1932" s="191">
        <v>0</v>
      </c>
      <c r="T1932" s="192">
        <f>S1932*H1932</f>
        <v>0</v>
      </c>
      <c r="U1932" s="35"/>
      <c r="V1932" s="35"/>
      <c r="W1932" s="35"/>
      <c r="X1932" s="35"/>
      <c r="Y1932" s="35"/>
      <c r="Z1932" s="35"/>
      <c r="AA1932" s="35"/>
      <c r="AB1932" s="35"/>
      <c r="AC1932" s="35"/>
      <c r="AD1932" s="35"/>
      <c r="AE1932" s="35"/>
      <c r="AR1932" s="193" t="s">
        <v>123</v>
      </c>
      <c r="AT1932" s="193" t="s">
        <v>118</v>
      </c>
      <c r="AU1932" s="193" t="s">
        <v>72</v>
      </c>
      <c r="AY1932" s="14" t="s">
        <v>124</v>
      </c>
      <c r="BE1932" s="194">
        <f>IF(N1932="základní",J1932,0)</f>
        <v>0</v>
      </c>
      <c r="BF1932" s="194">
        <f>IF(N1932="snížená",J1932,0)</f>
        <v>0</v>
      </c>
      <c r="BG1932" s="194">
        <f>IF(N1932="zákl. přenesená",J1932,0)</f>
        <v>0</v>
      </c>
      <c r="BH1932" s="194">
        <f>IF(N1932="sníž. přenesená",J1932,0)</f>
        <v>0</v>
      </c>
      <c r="BI1932" s="194">
        <f>IF(N1932="nulová",J1932,0)</f>
        <v>0</v>
      </c>
      <c r="BJ1932" s="14" t="s">
        <v>79</v>
      </c>
      <c r="BK1932" s="194">
        <f>ROUND(I1932*H1932,2)</f>
        <v>0</v>
      </c>
      <c r="BL1932" s="14" t="s">
        <v>123</v>
      </c>
      <c r="BM1932" s="193" t="s">
        <v>3369</v>
      </c>
    </row>
    <row r="1933" s="2" customFormat="1">
      <c r="A1933" s="35"/>
      <c r="B1933" s="36"/>
      <c r="C1933" s="37"/>
      <c r="D1933" s="195" t="s">
        <v>125</v>
      </c>
      <c r="E1933" s="37"/>
      <c r="F1933" s="196" t="s">
        <v>3368</v>
      </c>
      <c r="G1933" s="37"/>
      <c r="H1933" s="37"/>
      <c r="I1933" s="197"/>
      <c r="J1933" s="37"/>
      <c r="K1933" s="37"/>
      <c r="L1933" s="41"/>
      <c r="M1933" s="198"/>
      <c r="N1933" s="199"/>
      <c r="O1933" s="81"/>
      <c r="P1933" s="81"/>
      <c r="Q1933" s="81"/>
      <c r="R1933" s="81"/>
      <c r="S1933" s="81"/>
      <c r="T1933" s="82"/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T1933" s="14" t="s">
        <v>125</v>
      </c>
      <c r="AU1933" s="14" t="s">
        <v>72</v>
      </c>
    </row>
    <row r="1934" s="2" customFormat="1" ht="24.15" customHeight="1">
      <c r="A1934" s="35"/>
      <c r="B1934" s="36"/>
      <c r="C1934" s="182" t="s">
        <v>1753</v>
      </c>
      <c r="D1934" s="182" t="s">
        <v>118</v>
      </c>
      <c r="E1934" s="183" t="s">
        <v>3370</v>
      </c>
      <c r="F1934" s="184" t="s">
        <v>3371</v>
      </c>
      <c r="G1934" s="185" t="s">
        <v>132</v>
      </c>
      <c r="H1934" s="186">
        <v>2</v>
      </c>
      <c r="I1934" s="187"/>
      <c r="J1934" s="188">
        <f>ROUND(I1934*H1934,2)</f>
        <v>0</v>
      </c>
      <c r="K1934" s="184" t="s">
        <v>122</v>
      </c>
      <c r="L1934" s="41"/>
      <c r="M1934" s="189" t="s">
        <v>19</v>
      </c>
      <c r="N1934" s="190" t="s">
        <v>43</v>
      </c>
      <c r="O1934" s="81"/>
      <c r="P1934" s="191">
        <f>O1934*H1934</f>
        <v>0</v>
      </c>
      <c r="Q1934" s="191">
        <v>0</v>
      </c>
      <c r="R1934" s="191">
        <f>Q1934*H1934</f>
        <v>0</v>
      </c>
      <c r="S1934" s="191">
        <v>0</v>
      </c>
      <c r="T1934" s="192">
        <f>S1934*H1934</f>
        <v>0</v>
      </c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R1934" s="193" t="s">
        <v>123</v>
      </c>
      <c r="AT1934" s="193" t="s">
        <v>118</v>
      </c>
      <c r="AU1934" s="193" t="s">
        <v>72</v>
      </c>
      <c r="AY1934" s="14" t="s">
        <v>124</v>
      </c>
      <c r="BE1934" s="194">
        <f>IF(N1934="základní",J1934,0)</f>
        <v>0</v>
      </c>
      <c r="BF1934" s="194">
        <f>IF(N1934="snížená",J1934,0)</f>
        <v>0</v>
      </c>
      <c r="BG1934" s="194">
        <f>IF(N1934="zákl. přenesená",J1934,0)</f>
        <v>0</v>
      </c>
      <c r="BH1934" s="194">
        <f>IF(N1934="sníž. přenesená",J1934,0)</f>
        <v>0</v>
      </c>
      <c r="BI1934" s="194">
        <f>IF(N1934="nulová",J1934,0)</f>
        <v>0</v>
      </c>
      <c r="BJ1934" s="14" t="s">
        <v>79</v>
      </c>
      <c r="BK1934" s="194">
        <f>ROUND(I1934*H1934,2)</f>
        <v>0</v>
      </c>
      <c r="BL1934" s="14" t="s">
        <v>123</v>
      </c>
      <c r="BM1934" s="193" t="s">
        <v>3372</v>
      </c>
    </row>
    <row r="1935" s="2" customFormat="1">
      <c r="A1935" s="35"/>
      <c r="B1935" s="36"/>
      <c r="C1935" s="37"/>
      <c r="D1935" s="195" t="s">
        <v>125</v>
      </c>
      <c r="E1935" s="37"/>
      <c r="F1935" s="196" t="s">
        <v>3371</v>
      </c>
      <c r="G1935" s="37"/>
      <c r="H1935" s="37"/>
      <c r="I1935" s="197"/>
      <c r="J1935" s="37"/>
      <c r="K1935" s="37"/>
      <c r="L1935" s="41"/>
      <c r="M1935" s="198"/>
      <c r="N1935" s="199"/>
      <c r="O1935" s="81"/>
      <c r="P1935" s="81"/>
      <c r="Q1935" s="81"/>
      <c r="R1935" s="81"/>
      <c r="S1935" s="81"/>
      <c r="T1935" s="82"/>
      <c r="U1935" s="35"/>
      <c r="V1935" s="35"/>
      <c r="W1935" s="35"/>
      <c r="X1935" s="35"/>
      <c r="Y1935" s="35"/>
      <c r="Z1935" s="35"/>
      <c r="AA1935" s="35"/>
      <c r="AB1935" s="35"/>
      <c r="AC1935" s="35"/>
      <c r="AD1935" s="35"/>
      <c r="AE1935" s="35"/>
      <c r="AT1935" s="14" t="s">
        <v>125</v>
      </c>
      <c r="AU1935" s="14" t="s">
        <v>72</v>
      </c>
    </row>
    <row r="1936" s="2" customFormat="1" ht="24.15" customHeight="1">
      <c r="A1936" s="35"/>
      <c r="B1936" s="36"/>
      <c r="C1936" s="182" t="s">
        <v>3373</v>
      </c>
      <c r="D1936" s="182" t="s">
        <v>118</v>
      </c>
      <c r="E1936" s="183" t="s">
        <v>3374</v>
      </c>
      <c r="F1936" s="184" t="s">
        <v>3375</v>
      </c>
      <c r="G1936" s="185" t="s">
        <v>132</v>
      </c>
      <c r="H1936" s="186">
        <v>2</v>
      </c>
      <c r="I1936" s="187"/>
      <c r="J1936" s="188">
        <f>ROUND(I1936*H1936,2)</f>
        <v>0</v>
      </c>
      <c r="K1936" s="184" t="s">
        <v>122</v>
      </c>
      <c r="L1936" s="41"/>
      <c r="M1936" s="189" t="s">
        <v>19</v>
      </c>
      <c r="N1936" s="190" t="s">
        <v>43</v>
      </c>
      <c r="O1936" s="81"/>
      <c r="P1936" s="191">
        <f>O1936*H1936</f>
        <v>0</v>
      </c>
      <c r="Q1936" s="191">
        <v>0</v>
      </c>
      <c r="R1936" s="191">
        <f>Q1936*H1936</f>
        <v>0</v>
      </c>
      <c r="S1936" s="191">
        <v>0</v>
      </c>
      <c r="T1936" s="192">
        <f>S1936*H1936</f>
        <v>0</v>
      </c>
      <c r="U1936" s="35"/>
      <c r="V1936" s="35"/>
      <c r="W1936" s="35"/>
      <c r="X1936" s="35"/>
      <c r="Y1936" s="35"/>
      <c r="Z1936" s="35"/>
      <c r="AA1936" s="35"/>
      <c r="AB1936" s="35"/>
      <c r="AC1936" s="35"/>
      <c r="AD1936" s="35"/>
      <c r="AE1936" s="35"/>
      <c r="AR1936" s="193" t="s">
        <v>123</v>
      </c>
      <c r="AT1936" s="193" t="s">
        <v>118</v>
      </c>
      <c r="AU1936" s="193" t="s">
        <v>72</v>
      </c>
      <c r="AY1936" s="14" t="s">
        <v>124</v>
      </c>
      <c r="BE1936" s="194">
        <f>IF(N1936="základní",J1936,0)</f>
        <v>0</v>
      </c>
      <c r="BF1936" s="194">
        <f>IF(N1936="snížená",J1936,0)</f>
        <v>0</v>
      </c>
      <c r="BG1936" s="194">
        <f>IF(N1936="zákl. přenesená",J1936,0)</f>
        <v>0</v>
      </c>
      <c r="BH1936" s="194">
        <f>IF(N1936="sníž. přenesená",J1936,0)</f>
        <v>0</v>
      </c>
      <c r="BI1936" s="194">
        <f>IF(N1936="nulová",J1936,0)</f>
        <v>0</v>
      </c>
      <c r="BJ1936" s="14" t="s">
        <v>79</v>
      </c>
      <c r="BK1936" s="194">
        <f>ROUND(I1936*H1936,2)</f>
        <v>0</v>
      </c>
      <c r="BL1936" s="14" t="s">
        <v>123</v>
      </c>
      <c r="BM1936" s="193" t="s">
        <v>3376</v>
      </c>
    </row>
    <row r="1937" s="2" customFormat="1">
      <c r="A1937" s="35"/>
      <c r="B1937" s="36"/>
      <c r="C1937" s="37"/>
      <c r="D1937" s="195" t="s">
        <v>125</v>
      </c>
      <c r="E1937" s="37"/>
      <c r="F1937" s="196" t="s">
        <v>3375</v>
      </c>
      <c r="G1937" s="37"/>
      <c r="H1937" s="37"/>
      <c r="I1937" s="197"/>
      <c r="J1937" s="37"/>
      <c r="K1937" s="37"/>
      <c r="L1937" s="41"/>
      <c r="M1937" s="198"/>
      <c r="N1937" s="199"/>
      <c r="O1937" s="81"/>
      <c r="P1937" s="81"/>
      <c r="Q1937" s="81"/>
      <c r="R1937" s="81"/>
      <c r="S1937" s="81"/>
      <c r="T1937" s="82"/>
      <c r="U1937" s="35"/>
      <c r="V1937" s="35"/>
      <c r="W1937" s="35"/>
      <c r="X1937" s="35"/>
      <c r="Y1937" s="35"/>
      <c r="Z1937" s="35"/>
      <c r="AA1937" s="35"/>
      <c r="AB1937" s="35"/>
      <c r="AC1937" s="35"/>
      <c r="AD1937" s="35"/>
      <c r="AE1937" s="35"/>
      <c r="AT1937" s="14" t="s">
        <v>125</v>
      </c>
      <c r="AU1937" s="14" t="s">
        <v>72</v>
      </c>
    </row>
    <row r="1938" s="2" customFormat="1" ht="24.15" customHeight="1">
      <c r="A1938" s="35"/>
      <c r="B1938" s="36"/>
      <c r="C1938" s="182" t="s">
        <v>1756</v>
      </c>
      <c r="D1938" s="182" t="s">
        <v>118</v>
      </c>
      <c r="E1938" s="183" t="s">
        <v>3377</v>
      </c>
      <c r="F1938" s="184" t="s">
        <v>3378</v>
      </c>
      <c r="G1938" s="185" t="s">
        <v>132</v>
      </c>
      <c r="H1938" s="186">
        <v>2</v>
      </c>
      <c r="I1938" s="187"/>
      <c r="J1938" s="188">
        <f>ROUND(I1938*H1938,2)</f>
        <v>0</v>
      </c>
      <c r="K1938" s="184" t="s">
        <v>122</v>
      </c>
      <c r="L1938" s="41"/>
      <c r="M1938" s="189" t="s">
        <v>19</v>
      </c>
      <c r="N1938" s="190" t="s">
        <v>43</v>
      </c>
      <c r="O1938" s="81"/>
      <c r="P1938" s="191">
        <f>O1938*H1938</f>
        <v>0</v>
      </c>
      <c r="Q1938" s="191">
        <v>0</v>
      </c>
      <c r="R1938" s="191">
        <f>Q1938*H1938</f>
        <v>0</v>
      </c>
      <c r="S1938" s="191">
        <v>0</v>
      </c>
      <c r="T1938" s="192">
        <f>S1938*H1938</f>
        <v>0</v>
      </c>
      <c r="U1938" s="35"/>
      <c r="V1938" s="35"/>
      <c r="W1938" s="35"/>
      <c r="X1938" s="35"/>
      <c r="Y1938" s="35"/>
      <c r="Z1938" s="35"/>
      <c r="AA1938" s="35"/>
      <c r="AB1938" s="35"/>
      <c r="AC1938" s="35"/>
      <c r="AD1938" s="35"/>
      <c r="AE1938" s="35"/>
      <c r="AR1938" s="193" t="s">
        <v>123</v>
      </c>
      <c r="AT1938" s="193" t="s">
        <v>118</v>
      </c>
      <c r="AU1938" s="193" t="s">
        <v>72</v>
      </c>
      <c r="AY1938" s="14" t="s">
        <v>124</v>
      </c>
      <c r="BE1938" s="194">
        <f>IF(N1938="základní",J1938,0)</f>
        <v>0</v>
      </c>
      <c r="BF1938" s="194">
        <f>IF(N1938="snížená",J1938,0)</f>
        <v>0</v>
      </c>
      <c r="BG1938" s="194">
        <f>IF(N1938="zákl. přenesená",J1938,0)</f>
        <v>0</v>
      </c>
      <c r="BH1938" s="194">
        <f>IF(N1938="sníž. přenesená",J1938,0)</f>
        <v>0</v>
      </c>
      <c r="BI1938" s="194">
        <f>IF(N1938="nulová",J1938,0)</f>
        <v>0</v>
      </c>
      <c r="BJ1938" s="14" t="s">
        <v>79</v>
      </c>
      <c r="BK1938" s="194">
        <f>ROUND(I1938*H1938,2)</f>
        <v>0</v>
      </c>
      <c r="BL1938" s="14" t="s">
        <v>123</v>
      </c>
      <c r="BM1938" s="193" t="s">
        <v>3379</v>
      </c>
    </row>
    <row r="1939" s="2" customFormat="1">
      <c r="A1939" s="35"/>
      <c r="B1939" s="36"/>
      <c r="C1939" s="37"/>
      <c r="D1939" s="195" t="s">
        <v>125</v>
      </c>
      <c r="E1939" s="37"/>
      <c r="F1939" s="196" t="s">
        <v>3378</v>
      </c>
      <c r="G1939" s="37"/>
      <c r="H1939" s="37"/>
      <c r="I1939" s="197"/>
      <c r="J1939" s="37"/>
      <c r="K1939" s="37"/>
      <c r="L1939" s="41"/>
      <c r="M1939" s="198"/>
      <c r="N1939" s="199"/>
      <c r="O1939" s="81"/>
      <c r="P1939" s="81"/>
      <c r="Q1939" s="81"/>
      <c r="R1939" s="81"/>
      <c r="S1939" s="81"/>
      <c r="T1939" s="82"/>
      <c r="U1939" s="35"/>
      <c r="V1939" s="35"/>
      <c r="W1939" s="35"/>
      <c r="X1939" s="35"/>
      <c r="Y1939" s="35"/>
      <c r="Z1939" s="35"/>
      <c r="AA1939" s="35"/>
      <c r="AB1939" s="35"/>
      <c r="AC1939" s="35"/>
      <c r="AD1939" s="35"/>
      <c r="AE1939" s="35"/>
      <c r="AT1939" s="14" t="s">
        <v>125</v>
      </c>
      <c r="AU1939" s="14" t="s">
        <v>72</v>
      </c>
    </row>
    <row r="1940" s="2" customFormat="1" ht="24.15" customHeight="1">
      <c r="A1940" s="35"/>
      <c r="B1940" s="36"/>
      <c r="C1940" s="182" t="s">
        <v>3380</v>
      </c>
      <c r="D1940" s="182" t="s">
        <v>118</v>
      </c>
      <c r="E1940" s="183" t="s">
        <v>3381</v>
      </c>
      <c r="F1940" s="184" t="s">
        <v>3382</v>
      </c>
      <c r="G1940" s="185" t="s">
        <v>132</v>
      </c>
      <c r="H1940" s="186">
        <v>2</v>
      </c>
      <c r="I1940" s="187"/>
      <c r="J1940" s="188">
        <f>ROUND(I1940*H1940,2)</f>
        <v>0</v>
      </c>
      <c r="K1940" s="184" t="s">
        <v>122</v>
      </c>
      <c r="L1940" s="41"/>
      <c r="M1940" s="189" t="s">
        <v>19</v>
      </c>
      <c r="N1940" s="190" t="s">
        <v>43</v>
      </c>
      <c r="O1940" s="81"/>
      <c r="P1940" s="191">
        <f>O1940*H1940</f>
        <v>0</v>
      </c>
      <c r="Q1940" s="191">
        <v>0</v>
      </c>
      <c r="R1940" s="191">
        <f>Q1940*H1940</f>
        <v>0</v>
      </c>
      <c r="S1940" s="191">
        <v>0</v>
      </c>
      <c r="T1940" s="192">
        <f>S1940*H1940</f>
        <v>0</v>
      </c>
      <c r="U1940" s="35"/>
      <c r="V1940" s="35"/>
      <c r="W1940" s="35"/>
      <c r="X1940" s="35"/>
      <c r="Y1940" s="35"/>
      <c r="Z1940" s="35"/>
      <c r="AA1940" s="35"/>
      <c r="AB1940" s="35"/>
      <c r="AC1940" s="35"/>
      <c r="AD1940" s="35"/>
      <c r="AE1940" s="35"/>
      <c r="AR1940" s="193" t="s">
        <v>123</v>
      </c>
      <c r="AT1940" s="193" t="s">
        <v>118</v>
      </c>
      <c r="AU1940" s="193" t="s">
        <v>72</v>
      </c>
      <c r="AY1940" s="14" t="s">
        <v>124</v>
      </c>
      <c r="BE1940" s="194">
        <f>IF(N1940="základní",J1940,0)</f>
        <v>0</v>
      </c>
      <c r="BF1940" s="194">
        <f>IF(N1940="snížená",J1940,0)</f>
        <v>0</v>
      </c>
      <c r="BG1940" s="194">
        <f>IF(N1940="zákl. přenesená",J1940,0)</f>
        <v>0</v>
      </c>
      <c r="BH1940" s="194">
        <f>IF(N1940="sníž. přenesená",J1940,0)</f>
        <v>0</v>
      </c>
      <c r="BI1940" s="194">
        <f>IF(N1940="nulová",J1940,0)</f>
        <v>0</v>
      </c>
      <c r="BJ1940" s="14" t="s">
        <v>79</v>
      </c>
      <c r="BK1940" s="194">
        <f>ROUND(I1940*H1940,2)</f>
        <v>0</v>
      </c>
      <c r="BL1940" s="14" t="s">
        <v>123</v>
      </c>
      <c r="BM1940" s="193" t="s">
        <v>3383</v>
      </c>
    </row>
    <row r="1941" s="2" customFormat="1">
      <c r="A1941" s="35"/>
      <c r="B1941" s="36"/>
      <c r="C1941" s="37"/>
      <c r="D1941" s="195" t="s">
        <v>125</v>
      </c>
      <c r="E1941" s="37"/>
      <c r="F1941" s="196" t="s">
        <v>3382</v>
      </c>
      <c r="G1941" s="37"/>
      <c r="H1941" s="37"/>
      <c r="I1941" s="197"/>
      <c r="J1941" s="37"/>
      <c r="K1941" s="37"/>
      <c r="L1941" s="41"/>
      <c r="M1941" s="198"/>
      <c r="N1941" s="199"/>
      <c r="O1941" s="81"/>
      <c r="P1941" s="81"/>
      <c r="Q1941" s="81"/>
      <c r="R1941" s="81"/>
      <c r="S1941" s="81"/>
      <c r="T1941" s="82"/>
      <c r="U1941" s="35"/>
      <c r="V1941" s="35"/>
      <c r="W1941" s="35"/>
      <c r="X1941" s="35"/>
      <c r="Y1941" s="35"/>
      <c r="Z1941" s="35"/>
      <c r="AA1941" s="35"/>
      <c r="AB1941" s="35"/>
      <c r="AC1941" s="35"/>
      <c r="AD1941" s="35"/>
      <c r="AE1941" s="35"/>
      <c r="AT1941" s="14" t="s">
        <v>125</v>
      </c>
      <c r="AU1941" s="14" t="s">
        <v>72</v>
      </c>
    </row>
    <row r="1942" s="2" customFormat="1" ht="24.15" customHeight="1">
      <c r="A1942" s="35"/>
      <c r="B1942" s="36"/>
      <c r="C1942" s="182" t="s">
        <v>1760</v>
      </c>
      <c r="D1942" s="182" t="s">
        <v>118</v>
      </c>
      <c r="E1942" s="183" t="s">
        <v>3384</v>
      </c>
      <c r="F1942" s="184" t="s">
        <v>3385</v>
      </c>
      <c r="G1942" s="185" t="s">
        <v>132</v>
      </c>
      <c r="H1942" s="186">
        <v>2</v>
      </c>
      <c r="I1942" s="187"/>
      <c r="J1942" s="188">
        <f>ROUND(I1942*H1942,2)</f>
        <v>0</v>
      </c>
      <c r="K1942" s="184" t="s">
        <v>122</v>
      </c>
      <c r="L1942" s="41"/>
      <c r="M1942" s="189" t="s">
        <v>19</v>
      </c>
      <c r="N1942" s="190" t="s">
        <v>43</v>
      </c>
      <c r="O1942" s="81"/>
      <c r="P1942" s="191">
        <f>O1942*H1942</f>
        <v>0</v>
      </c>
      <c r="Q1942" s="191">
        <v>0</v>
      </c>
      <c r="R1942" s="191">
        <f>Q1942*H1942</f>
        <v>0</v>
      </c>
      <c r="S1942" s="191">
        <v>0</v>
      </c>
      <c r="T1942" s="192">
        <f>S1942*H1942</f>
        <v>0</v>
      </c>
      <c r="U1942" s="35"/>
      <c r="V1942" s="35"/>
      <c r="W1942" s="35"/>
      <c r="X1942" s="35"/>
      <c r="Y1942" s="35"/>
      <c r="Z1942" s="35"/>
      <c r="AA1942" s="35"/>
      <c r="AB1942" s="35"/>
      <c r="AC1942" s="35"/>
      <c r="AD1942" s="35"/>
      <c r="AE1942" s="35"/>
      <c r="AR1942" s="193" t="s">
        <v>123</v>
      </c>
      <c r="AT1942" s="193" t="s">
        <v>118</v>
      </c>
      <c r="AU1942" s="193" t="s">
        <v>72</v>
      </c>
      <c r="AY1942" s="14" t="s">
        <v>124</v>
      </c>
      <c r="BE1942" s="194">
        <f>IF(N1942="základní",J1942,0)</f>
        <v>0</v>
      </c>
      <c r="BF1942" s="194">
        <f>IF(N1942="snížená",J1942,0)</f>
        <v>0</v>
      </c>
      <c r="BG1942" s="194">
        <f>IF(N1942="zákl. přenesená",J1942,0)</f>
        <v>0</v>
      </c>
      <c r="BH1942" s="194">
        <f>IF(N1942="sníž. přenesená",J1942,0)</f>
        <v>0</v>
      </c>
      <c r="BI1942" s="194">
        <f>IF(N1942="nulová",J1942,0)</f>
        <v>0</v>
      </c>
      <c r="BJ1942" s="14" t="s">
        <v>79</v>
      </c>
      <c r="BK1942" s="194">
        <f>ROUND(I1942*H1942,2)</f>
        <v>0</v>
      </c>
      <c r="BL1942" s="14" t="s">
        <v>123</v>
      </c>
      <c r="BM1942" s="193" t="s">
        <v>3386</v>
      </c>
    </row>
    <row r="1943" s="2" customFormat="1">
      <c r="A1943" s="35"/>
      <c r="B1943" s="36"/>
      <c r="C1943" s="37"/>
      <c r="D1943" s="195" t="s">
        <v>125</v>
      </c>
      <c r="E1943" s="37"/>
      <c r="F1943" s="196" t="s">
        <v>3385</v>
      </c>
      <c r="G1943" s="37"/>
      <c r="H1943" s="37"/>
      <c r="I1943" s="197"/>
      <c r="J1943" s="37"/>
      <c r="K1943" s="37"/>
      <c r="L1943" s="41"/>
      <c r="M1943" s="198"/>
      <c r="N1943" s="199"/>
      <c r="O1943" s="81"/>
      <c r="P1943" s="81"/>
      <c r="Q1943" s="81"/>
      <c r="R1943" s="81"/>
      <c r="S1943" s="81"/>
      <c r="T1943" s="82"/>
      <c r="U1943" s="35"/>
      <c r="V1943" s="35"/>
      <c r="W1943" s="35"/>
      <c r="X1943" s="35"/>
      <c r="Y1943" s="35"/>
      <c r="Z1943" s="35"/>
      <c r="AA1943" s="35"/>
      <c r="AB1943" s="35"/>
      <c r="AC1943" s="35"/>
      <c r="AD1943" s="35"/>
      <c r="AE1943" s="35"/>
      <c r="AT1943" s="14" t="s">
        <v>125</v>
      </c>
      <c r="AU1943" s="14" t="s">
        <v>72</v>
      </c>
    </row>
    <row r="1944" s="2" customFormat="1" ht="24.15" customHeight="1">
      <c r="A1944" s="35"/>
      <c r="B1944" s="36"/>
      <c r="C1944" s="182" t="s">
        <v>3387</v>
      </c>
      <c r="D1944" s="182" t="s">
        <v>118</v>
      </c>
      <c r="E1944" s="183" t="s">
        <v>3388</v>
      </c>
      <c r="F1944" s="184" t="s">
        <v>3389</v>
      </c>
      <c r="G1944" s="185" t="s">
        <v>132</v>
      </c>
      <c r="H1944" s="186">
        <v>2</v>
      </c>
      <c r="I1944" s="187"/>
      <c r="J1944" s="188">
        <f>ROUND(I1944*H1944,2)</f>
        <v>0</v>
      </c>
      <c r="K1944" s="184" t="s">
        <v>122</v>
      </c>
      <c r="L1944" s="41"/>
      <c r="M1944" s="189" t="s">
        <v>19</v>
      </c>
      <c r="N1944" s="190" t="s">
        <v>43</v>
      </c>
      <c r="O1944" s="81"/>
      <c r="P1944" s="191">
        <f>O1944*H1944</f>
        <v>0</v>
      </c>
      <c r="Q1944" s="191">
        <v>0</v>
      </c>
      <c r="R1944" s="191">
        <f>Q1944*H1944</f>
        <v>0</v>
      </c>
      <c r="S1944" s="191">
        <v>0</v>
      </c>
      <c r="T1944" s="192">
        <f>S1944*H1944</f>
        <v>0</v>
      </c>
      <c r="U1944" s="35"/>
      <c r="V1944" s="35"/>
      <c r="W1944" s="35"/>
      <c r="X1944" s="35"/>
      <c r="Y1944" s="35"/>
      <c r="Z1944" s="35"/>
      <c r="AA1944" s="35"/>
      <c r="AB1944" s="35"/>
      <c r="AC1944" s="35"/>
      <c r="AD1944" s="35"/>
      <c r="AE1944" s="35"/>
      <c r="AR1944" s="193" t="s">
        <v>123</v>
      </c>
      <c r="AT1944" s="193" t="s">
        <v>118</v>
      </c>
      <c r="AU1944" s="193" t="s">
        <v>72</v>
      </c>
      <c r="AY1944" s="14" t="s">
        <v>124</v>
      </c>
      <c r="BE1944" s="194">
        <f>IF(N1944="základní",J1944,0)</f>
        <v>0</v>
      </c>
      <c r="BF1944" s="194">
        <f>IF(N1944="snížená",J1944,0)</f>
        <v>0</v>
      </c>
      <c r="BG1944" s="194">
        <f>IF(N1944="zákl. přenesená",J1944,0)</f>
        <v>0</v>
      </c>
      <c r="BH1944" s="194">
        <f>IF(N1944="sníž. přenesená",J1944,0)</f>
        <v>0</v>
      </c>
      <c r="BI1944" s="194">
        <f>IF(N1944="nulová",J1944,0)</f>
        <v>0</v>
      </c>
      <c r="BJ1944" s="14" t="s">
        <v>79</v>
      </c>
      <c r="BK1944" s="194">
        <f>ROUND(I1944*H1944,2)</f>
        <v>0</v>
      </c>
      <c r="BL1944" s="14" t="s">
        <v>123</v>
      </c>
      <c r="BM1944" s="193" t="s">
        <v>3390</v>
      </c>
    </row>
    <row r="1945" s="2" customFormat="1">
      <c r="A1945" s="35"/>
      <c r="B1945" s="36"/>
      <c r="C1945" s="37"/>
      <c r="D1945" s="195" t="s">
        <v>125</v>
      </c>
      <c r="E1945" s="37"/>
      <c r="F1945" s="196" t="s">
        <v>3389</v>
      </c>
      <c r="G1945" s="37"/>
      <c r="H1945" s="37"/>
      <c r="I1945" s="197"/>
      <c r="J1945" s="37"/>
      <c r="K1945" s="37"/>
      <c r="L1945" s="41"/>
      <c r="M1945" s="198"/>
      <c r="N1945" s="199"/>
      <c r="O1945" s="81"/>
      <c r="P1945" s="81"/>
      <c r="Q1945" s="81"/>
      <c r="R1945" s="81"/>
      <c r="S1945" s="81"/>
      <c r="T1945" s="82"/>
      <c r="U1945" s="35"/>
      <c r="V1945" s="35"/>
      <c r="W1945" s="35"/>
      <c r="X1945" s="35"/>
      <c r="Y1945" s="35"/>
      <c r="Z1945" s="35"/>
      <c r="AA1945" s="35"/>
      <c r="AB1945" s="35"/>
      <c r="AC1945" s="35"/>
      <c r="AD1945" s="35"/>
      <c r="AE1945" s="35"/>
      <c r="AT1945" s="14" t="s">
        <v>125</v>
      </c>
      <c r="AU1945" s="14" t="s">
        <v>72</v>
      </c>
    </row>
    <row r="1946" s="2" customFormat="1" ht="24.15" customHeight="1">
      <c r="A1946" s="35"/>
      <c r="B1946" s="36"/>
      <c r="C1946" s="182" t="s">
        <v>1763</v>
      </c>
      <c r="D1946" s="182" t="s">
        <v>118</v>
      </c>
      <c r="E1946" s="183" t="s">
        <v>3391</v>
      </c>
      <c r="F1946" s="184" t="s">
        <v>3392</v>
      </c>
      <c r="G1946" s="185" t="s">
        <v>132</v>
      </c>
      <c r="H1946" s="186">
        <v>2</v>
      </c>
      <c r="I1946" s="187"/>
      <c r="J1946" s="188">
        <f>ROUND(I1946*H1946,2)</f>
        <v>0</v>
      </c>
      <c r="K1946" s="184" t="s">
        <v>122</v>
      </c>
      <c r="L1946" s="41"/>
      <c r="M1946" s="189" t="s">
        <v>19</v>
      </c>
      <c r="N1946" s="190" t="s">
        <v>43</v>
      </c>
      <c r="O1946" s="81"/>
      <c r="P1946" s="191">
        <f>O1946*H1946</f>
        <v>0</v>
      </c>
      <c r="Q1946" s="191">
        <v>0</v>
      </c>
      <c r="R1946" s="191">
        <f>Q1946*H1946</f>
        <v>0</v>
      </c>
      <c r="S1946" s="191">
        <v>0</v>
      </c>
      <c r="T1946" s="192">
        <f>S1946*H1946</f>
        <v>0</v>
      </c>
      <c r="U1946" s="35"/>
      <c r="V1946" s="35"/>
      <c r="W1946" s="35"/>
      <c r="X1946" s="35"/>
      <c r="Y1946" s="35"/>
      <c r="Z1946" s="35"/>
      <c r="AA1946" s="35"/>
      <c r="AB1946" s="35"/>
      <c r="AC1946" s="35"/>
      <c r="AD1946" s="35"/>
      <c r="AE1946" s="35"/>
      <c r="AR1946" s="193" t="s">
        <v>123</v>
      </c>
      <c r="AT1946" s="193" t="s">
        <v>118</v>
      </c>
      <c r="AU1946" s="193" t="s">
        <v>72</v>
      </c>
      <c r="AY1946" s="14" t="s">
        <v>124</v>
      </c>
      <c r="BE1946" s="194">
        <f>IF(N1946="základní",J1946,0)</f>
        <v>0</v>
      </c>
      <c r="BF1946" s="194">
        <f>IF(N1946="snížená",J1946,0)</f>
        <v>0</v>
      </c>
      <c r="BG1946" s="194">
        <f>IF(N1946="zákl. přenesená",J1946,0)</f>
        <v>0</v>
      </c>
      <c r="BH1946" s="194">
        <f>IF(N1946="sníž. přenesená",J1946,0)</f>
        <v>0</v>
      </c>
      <c r="BI1946" s="194">
        <f>IF(N1946="nulová",J1946,0)</f>
        <v>0</v>
      </c>
      <c r="BJ1946" s="14" t="s">
        <v>79</v>
      </c>
      <c r="BK1946" s="194">
        <f>ROUND(I1946*H1946,2)</f>
        <v>0</v>
      </c>
      <c r="BL1946" s="14" t="s">
        <v>123</v>
      </c>
      <c r="BM1946" s="193" t="s">
        <v>3393</v>
      </c>
    </row>
    <row r="1947" s="2" customFormat="1">
      <c r="A1947" s="35"/>
      <c r="B1947" s="36"/>
      <c r="C1947" s="37"/>
      <c r="D1947" s="195" t="s">
        <v>125</v>
      </c>
      <c r="E1947" s="37"/>
      <c r="F1947" s="196" t="s">
        <v>3392</v>
      </c>
      <c r="G1947" s="37"/>
      <c r="H1947" s="37"/>
      <c r="I1947" s="197"/>
      <c r="J1947" s="37"/>
      <c r="K1947" s="37"/>
      <c r="L1947" s="41"/>
      <c r="M1947" s="198"/>
      <c r="N1947" s="199"/>
      <c r="O1947" s="81"/>
      <c r="P1947" s="81"/>
      <c r="Q1947" s="81"/>
      <c r="R1947" s="81"/>
      <c r="S1947" s="81"/>
      <c r="T1947" s="82"/>
      <c r="U1947" s="35"/>
      <c r="V1947" s="35"/>
      <c r="W1947" s="35"/>
      <c r="X1947" s="35"/>
      <c r="Y1947" s="35"/>
      <c r="Z1947" s="35"/>
      <c r="AA1947" s="35"/>
      <c r="AB1947" s="35"/>
      <c r="AC1947" s="35"/>
      <c r="AD1947" s="35"/>
      <c r="AE1947" s="35"/>
      <c r="AT1947" s="14" t="s">
        <v>125</v>
      </c>
      <c r="AU1947" s="14" t="s">
        <v>72</v>
      </c>
    </row>
    <row r="1948" s="2" customFormat="1" ht="24.15" customHeight="1">
      <c r="A1948" s="35"/>
      <c r="B1948" s="36"/>
      <c r="C1948" s="182" t="s">
        <v>3394</v>
      </c>
      <c r="D1948" s="182" t="s">
        <v>118</v>
      </c>
      <c r="E1948" s="183" t="s">
        <v>3395</v>
      </c>
      <c r="F1948" s="184" t="s">
        <v>3396</v>
      </c>
      <c r="G1948" s="185" t="s">
        <v>132</v>
      </c>
      <c r="H1948" s="186">
        <v>2</v>
      </c>
      <c r="I1948" s="187"/>
      <c r="J1948" s="188">
        <f>ROUND(I1948*H1948,2)</f>
        <v>0</v>
      </c>
      <c r="K1948" s="184" t="s">
        <v>122</v>
      </c>
      <c r="L1948" s="41"/>
      <c r="M1948" s="189" t="s">
        <v>19</v>
      </c>
      <c r="N1948" s="190" t="s">
        <v>43</v>
      </c>
      <c r="O1948" s="81"/>
      <c r="P1948" s="191">
        <f>O1948*H1948</f>
        <v>0</v>
      </c>
      <c r="Q1948" s="191">
        <v>0</v>
      </c>
      <c r="R1948" s="191">
        <f>Q1948*H1948</f>
        <v>0</v>
      </c>
      <c r="S1948" s="191">
        <v>0</v>
      </c>
      <c r="T1948" s="192">
        <f>S1948*H1948</f>
        <v>0</v>
      </c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R1948" s="193" t="s">
        <v>123</v>
      </c>
      <c r="AT1948" s="193" t="s">
        <v>118</v>
      </c>
      <c r="AU1948" s="193" t="s">
        <v>72</v>
      </c>
      <c r="AY1948" s="14" t="s">
        <v>124</v>
      </c>
      <c r="BE1948" s="194">
        <f>IF(N1948="základní",J1948,0)</f>
        <v>0</v>
      </c>
      <c r="BF1948" s="194">
        <f>IF(N1948="snížená",J1948,0)</f>
        <v>0</v>
      </c>
      <c r="BG1948" s="194">
        <f>IF(N1948="zákl. přenesená",J1948,0)</f>
        <v>0</v>
      </c>
      <c r="BH1948" s="194">
        <f>IF(N1948="sníž. přenesená",J1948,0)</f>
        <v>0</v>
      </c>
      <c r="BI1948" s="194">
        <f>IF(N1948="nulová",J1948,0)</f>
        <v>0</v>
      </c>
      <c r="BJ1948" s="14" t="s">
        <v>79</v>
      </c>
      <c r="BK1948" s="194">
        <f>ROUND(I1948*H1948,2)</f>
        <v>0</v>
      </c>
      <c r="BL1948" s="14" t="s">
        <v>123</v>
      </c>
      <c r="BM1948" s="193" t="s">
        <v>3397</v>
      </c>
    </row>
    <row r="1949" s="2" customFormat="1">
      <c r="A1949" s="35"/>
      <c r="B1949" s="36"/>
      <c r="C1949" s="37"/>
      <c r="D1949" s="195" t="s">
        <v>125</v>
      </c>
      <c r="E1949" s="37"/>
      <c r="F1949" s="196" t="s">
        <v>3396</v>
      </c>
      <c r="G1949" s="37"/>
      <c r="H1949" s="37"/>
      <c r="I1949" s="197"/>
      <c r="J1949" s="37"/>
      <c r="K1949" s="37"/>
      <c r="L1949" s="41"/>
      <c r="M1949" s="198"/>
      <c r="N1949" s="199"/>
      <c r="O1949" s="81"/>
      <c r="P1949" s="81"/>
      <c r="Q1949" s="81"/>
      <c r="R1949" s="81"/>
      <c r="S1949" s="81"/>
      <c r="T1949" s="82"/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T1949" s="14" t="s">
        <v>125</v>
      </c>
      <c r="AU1949" s="14" t="s">
        <v>72</v>
      </c>
    </row>
    <row r="1950" s="2" customFormat="1" ht="24.15" customHeight="1">
      <c r="A1950" s="35"/>
      <c r="B1950" s="36"/>
      <c r="C1950" s="182" t="s">
        <v>1767</v>
      </c>
      <c r="D1950" s="182" t="s">
        <v>118</v>
      </c>
      <c r="E1950" s="183" t="s">
        <v>3398</v>
      </c>
      <c r="F1950" s="184" t="s">
        <v>3399</v>
      </c>
      <c r="G1950" s="185" t="s">
        <v>132</v>
      </c>
      <c r="H1950" s="186">
        <v>2</v>
      </c>
      <c r="I1950" s="187"/>
      <c r="J1950" s="188">
        <f>ROUND(I1950*H1950,2)</f>
        <v>0</v>
      </c>
      <c r="K1950" s="184" t="s">
        <v>122</v>
      </c>
      <c r="L1950" s="41"/>
      <c r="M1950" s="189" t="s">
        <v>19</v>
      </c>
      <c r="N1950" s="190" t="s">
        <v>43</v>
      </c>
      <c r="O1950" s="81"/>
      <c r="P1950" s="191">
        <f>O1950*H1950</f>
        <v>0</v>
      </c>
      <c r="Q1950" s="191">
        <v>0</v>
      </c>
      <c r="R1950" s="191">
        <f>Q1950*H1950</f>
        <v>0</v>
      </c>
      <c r="S1950" s="191">
        <v>0</v>
      </c>
      <c r="T1950" s="192">
        <f>S1950*H1950</f>
        <v>0</v>
      </c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R1950" s="193" t="s">
        <v>123</v>
      </c>
      <c r="AT1950" s="193" t="s">
        <v>118</v>
      </c>
      <c r="AU1950" s="193" t="s">
        <v>72</v>
      </c>
      <c r="AY1950" s="14" t="s">
        <v>124</v>
      </c>
      <c r="BE1950" s="194">
        <f>IF(N1950="základní",J1950,0)</f>
        <v>0</v>
      </c>
      <c r="BF1950" s="194">
        <f>IF(N1950="snížená",J1950,0)</f>
        <v>0</v>
      </c>
      <c r="BG1950" s="194">
        <f>IF(N1950="zákl. přenesená",J1950,0)</f>
        <v>0</v>
      </c>
      <c r="BH1950" s="194">
        <f>IF(N1950="sníž. přenesená",J1950,0)</f>
        <v>0</v>
      </c>
      <c r="BI1950" s="194">
        <f>IF(N1950="nulová",J1950,0)</f>
        <v>0</v>
      </c>
      <c r="BJ1950" s="14" t="s">
        <v>79</v>
      </c>
      <c r="BK1950" s="194">
        <f>ROUND(I1950*H1950,2)</f>
        <v>0</v>
      </c>
      <c r="BL1950" s="14" t="s">
        <v>123</v>
      </c>
      <c r="BM1950" s="193" t="s">
        <v>3400</v>
      </c>
    </row>
    <row r="1951" s="2" customFormat="1">
      <c r="A1951" s="35"/>
      <c r="B1951" s="36"/>
      <c r="C1951" s="37"/>
      <c r="D1951" s="195" t="s">
        <v>125</v>
      </c>
      <c r="E1951" s="37"/>
      <c r="F1951" s="196" t="s">
        <v>3399</v>
      </c>
      <c r="G1951" s="37"/>
      <c r="H1951" s="37"/>
      <c r="I1951" s="197"/>
      <c r="J1951" s="37"/>
      <c r="K1951" s="37"/>
      <c r="L1951" s="41"/>
      <c r="M1951" s="198"/>
      <c r="N1951" s="199"/>
      <c r="O1951" s="81"/>
      <c r="P1951" s="81"/>
      <c r="Q1951" s="81"/>
      <c r="R1951" s="81"/>
      <c r="S1951" s="81"/>
      <c r="T1951" s="82"/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T1951" s="14" t="s">
        <v>125</v>
      </c>
      <c r="AU1951" s="14" t="s">
        <v>72</v>
      </c>
    </row>
    <row r="1952" s="2" customFormat="1" ht="24.15" customHeight="1">
      <c r="A1952" s="35"/>
      <c r="B1952" s="36"/>
      <c r="C1952" s="182" t="s">
        <v>3401</v>
      </c>
      <c r="D1952" s="182" t="s">
        <v>118</v>
      </c>
      <c r="E1952" s="183" t="s">
        <v>3402</v>
      </c>
      <c r="F1952" s="184" t="s">
        <v>3403</v>
      </c>
      <c r="G1952" s="185" t="s">
        <v>132</v>
      </c>
      <c r="H1952" s="186">
        <v>2</v>
      </c>
      <c r="I1952" s="187"/>
      <c r="J1952" s="188">
        <f>ROUND(I1952*H1952,2)</f>
        <v>0</v>
      </c>
      <c r="K1952" s="184" t="s">
        <v>122</v>
      </c>
      <c r="L1952" s="41"/>
      <c r="M1952" s="189" t="s">
        <v>19</v>
      </c>
      <c r="N1952" s="190" t="s">
        <v>43</v>
      </c>
      <c r="O1952" s="81"/>
      <c r="P1952" s="191">
        <f>O1952*H1952</f>
        <v>0</v>
      </c>
      <c r="Q1952" s="191">
        <v>0</v>
      </c>
      <c r="R1952" s="191">
        <f>Q1952*H1952</f>
        <v>0</v>
      </c>
      <c r="S1952" s="191">
        <v>0</v>
      </c>
      <c r="T1952" s="192">
        <f>S1952*H1952</f>
        <v>0</v>
      </c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R1952" s="193" t="s">
        <v>123</v>
      </c>
      <c r="AT1952" s="193" t="s">
        <v>118</v>
      </c>
      <c r="AU1952" s="193" t="s">
        <v>72</v>
      </c>
      <c r="AY1952" s="14" t="s">
        <v>124</v>
      </c>
      <c r="BE1952" s="194">
        <f>IF(N1952="základní",J1952,0)</f>
        <v>0</v>
      </c>
      <c r="BF1952" s="194">
        <f>IF(N1952="snížená",J1952,0)</f>
        <v>0</v>
      </c>
      <c r="BG1952" s="194">
        <f>IF(N1952="zákl. přenesená",J1952,0)</f>
        <v>0</v>
      </c>
      <c r="BH1952" s="194">
        <f>IF(N1952="sníž. přenesená",J1952,0)</f>
        <v>0</v>
      </c>
      <c r="BI1952" s="194">
        <f>IF(N1952="nulová",J1952,0)</f>
        <v>0</v>
      </c>
      <c r="BJ1952" s="14" t="s">
        <v>79</v>
      </c>
      <c r="BK1952" s="194">
        <f>ROUND(I1952*H1952,2)</f>
        <v>0</v>
      </c>
      <c r="BL1952" s="14" t="s">
        <v>123</v>
      </c>
      <c r="BM1952" s="193" t="s">
        <v>3404</v>
      </c>
    </row>
    <row r="1953" s="2" customFormat="1">
      <c r="A1953" s="35"/>
      <c r="B1953" s="36"/>
      <c r="C1953" s="37"/>
      <c r="D1953" s="195" t="s">
        <v>125</v>
      </c>
      <c r="E1953" s="37"/>
      <c r="F1953" s="196" t="s">
        <v>3403</v>
      </c>
      <c r="G1953" s="37"/>
      <c r="H1953" s="37"/>
      <c r="I1953" s="197"/>
      <c r="J1953" s="37"/>
      <c r="K1953" s="37"/>
      <c r="L1953" s="41"/>
      <c r="M1953" s="198"/>
      <c r="N1953" s="199"/>
      <c r="O1953" s="81"/>
      <c r="P1953" s="81"/>
      <c r="Q1953" s="81"/>
      <c r="R1953" s="81"/>
      <c r="S1953" s="81"/>
      <c r="T1953" s="82"/>
      <c r="U1953" s="35"/>
      <c r="V1953" s="35"/>
      <c r="W1953" s="35"/>
      <c r="X1953" s="35"/>
      <c r="Y1953" s="35"/>
      <c r="Z1953" s="35"/>
      <c r="AA1953" s="35"/>
      <c r="AB1953" s="35"/>
      <c r="AC1953" s="35"/>
      <c r="AD1953" s="35"/>
      <c r="AE1953" s="35"/>
      <c r="AT1953" s="14" t="s">
        <v>125</v>
      </c>
      <c r="AU1953" s="14" t="s">
        <v>72</v>
      </c>
    </row>
    <row r="1954" s="2" customFormat="1" ht="24.15" customHeight="1">
      <c r="A1954" s="35"/>
      <c r="B1954" s="36"/>
      <c r="C1954" s="182" t="s">
        <v>1770</v>
      </c>
      <c r="D1954" s="182" t="s">
        <v>118</v>
      </c>
      <c r="E1954" s="183" t="s">
        <v>3405</v>
      </c>
      <c r="F1954" s="184" t="s">
        <v>3406</v>
      </c>
      <c r="G1954" s="185" t="s">
        <v>132</v>
      </c>
      <c r="H1954" s="186">
        <v>2</v>
      </c>
      <c r="I1954" s="187"/>
      <c r="J1954" s="188">
        <f>ROUND(I1954*H1954,2)</f>
        <v>0</v>
      </c>
      <c r="K1954" s="184" t="s">
        <v>122</v>
      </c>
      <c r="L1954" s="41"/>
      <c r="M1954" s="189" t="s">
        <v>19</v>
      </c>
      <c r="N1954" s="190" t="s">
        <v>43</v>
      </c>
      <c r="O1954" s="81"/>
      <c r="P1954" s="191">
        <f>O1954*H1954</f>
        <v>0</v>
      </c>
      <c r="Q1954" s="191">
        <v>0</v>
      </c>
      <c r="R1954" s="191">
        <f>Q1954*H1954</f>
        <v>0</v>
      </c>
      <c r="S1954" s="191">
        <v>0</v>
      </c>
      <c r="T1954" s="192">
        <f>S1954*H1954</f>
        <v>0</v>
      </c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R1954" s="193" t="s">
        <v>123</v>
      </c>
      <c r="AT1954" s="193" t="s">
        <v>118</v>
      </c>
      <c r="AU1954" s="193" t="s">
        <v>72</v>
      </c>
      <c r="AY1954" s="14" t="s">
        <v>124</v>
      </c>
      <c r="BE1954" s="194">
        <f>IF(N1954="základní",J1954,0)</f>
        <v>0</v>
      </c>
      <c r="BF1954" s="194">
        <f>IF(N1954="snížená",J1954,0)</f>
        <v>0</v>
      </c>
      <c r="BG1954" s="194">
        <f>IF(N1954="zákl. přenesená",J1954,0)</f>
        <v>0</v>
      </c>
      <c r="BH1954" s="194">
        <f>IF(N1954="sníž. přenesená",J1954,0)</f>
        <v>0</v>
      </c>
      <c r="BI1954" s="194">
        <f>IF(N1954="nulová",J1954,0)</f>
        <v>0</v>
      </c>
      <c r="BJ1954" s="14" t="s">
        <v>79</v>
      </c>
      <c r="BK1954" s="194">
        <f>ROUND(I1954*H1954,2)</f>
        <v>0</v>
      </c>
      <c r="BL1954" s="14" t="s">
        <v>123</v>
      </c>
      <c r="BM1954" s="193" t="s">
        <v>3407</v>
      </c>
    </row>
    <row r="1955" s="2" customFormat="1">
      <c r="A1955" s="35"/>
      <c r="B1955" s="36"/>
      <c r="C1955" s="37"/>
      <c r="D1955" s="195" t="s">
        <v>125</v>
      </c>
      <c r="E1955" s="37"/>
      <c r="F1955" s="196" t="s">
        <v>3406</v>
      </c>
      <c r="G1955" s="37"/>
      <c r="H1955" s="37"/>
      <c r="I1955" s="197"/>
      <c r="J1955" s="37"/>
      <c r="K1955" s="37"/>
      <c r="L1955" s="41"/>
      <c r="M1955" s="198"/>
      <c r="N1955" s="199"/>
      <c r="O1955" s="81"/>
      <c r="P1955" s="81"/>
      <c r="Q1955" s="81"/>
      <c r="R1955" s="81"/>
      <c r="S1955" s="81"/>
      <c r="T1955" s="82"/>
      <c r="U1955" s="35"/>
      <c r="V1955" s="35"/>
      <c r="W1955" s="35"/>
      <c r="X1955" s="35"/>
      <c r="Y1955" s="35"/>
      <c r="Z1955" s="35"/>
      <c r="AA1955" s="35"/>
      <c r="AB1955" s="35"/>
      <c r="AC1955" s="35"/>
      <c r="AD1955" s="35"/>
      <c r="AE1955" s="35"/>
      <c r="AT1955" s="14" t="s">
        <v>125</v>
      </c>
      <c r="AU1955" s="14" t="s">
        <v>72</v>
      </c>
    </row>
    <row r="1956" s="2" customFormat="1" ht="24.15" customHeight="1">
      <c r="A1956" s="35"/>
      <c r="B1956" s="36"/>
      <c r="C1956" s="182" t="s">
        <v>3408</v>
      </c>
      <c r="D1956" s="182" t="s">
        <v>118</v>
      </c>
      <c r="E1956" s="183" t="s">
        <v>3409</v>
      </c>
      <c r="F1956" s="184" t="s">
        <v>3410</v>
      </c>
      <c r="G1956" s="185" t="s">
        <v>132</v>
      </c>
      <c r="H1956" s="186">
        <v>2</v>
      </c>
      <c r="I1956" s="187"/>
      <c r="J1956" s="188">
        <f>ROUND(I1956*H1956,2)</f>
        <v>0</v>
      </c>
      <c r="K1956" s="184" t="s">
        <v>122</v>
      </c>
      <c r="L1956" s="41"/>
      <c r="M1956" s="189" t="s">
        <v>19</v>
      </c>
      <c r="N1956" s="190" t="s">
        <v>43</v>
      </c>
      <c r="O1956" s="81"/>
      <c r="P1956" s="191">
        <f>O1956*H1956</f>
        <v>0</v>
      </c>
      <c r="Q1956" s="191">
        <v>0</v>
      </c>
      <c r="R1956" s="191">
        <f>Q1956*H1956</f>
        <v>0</v>
      </c>
      <c r="S1956" s="191">
        <v>0</v>
      </c>
      <c r="T1956" s="192">
        <f>S1956*H1956</f>
        <v>0</v>
      </c>
      <c r="U1956" s="35"/>
      <c r="V1956" s="35"/>
      <c r="W1956" s="35"/>
      <c r="X1956" s="35"/>
      <c r="Y1956" s="35"/>
      <c r="Z1956" s="35"/>
      <c r="AA1956" s="35"/>
      <c r="AB1956" s="35"/>
      <c r="AC1956" s="35"/>
      <c r="AD1956" s="35"/>
      <c r="AE1956" s="35"/>
      <c r="AR1956" s="193" t="s">
        <v>123</v>
      </c>
      <c r="AT1956" s="193" t="s">
        <v>118</v>
      </c>
      <c r="AU1956" s="193" t="s">
        <v>72</v>
      </c>
      <c r="AY1956" s="14" t="s">
        <v>124</v>
      </c>
      <c r="BE1956" s="194">
        <f>IF(N1956="základní",J1956,0)</f>
        <v>0</v>
      </c>
      <c r="BF1956" s="194">
        <f>IF(N1956="snížená",J1956,0)</f>
        <v>0</v>
      </c>
      <c r="BG1956" s="194">
        <f>IF(N1956="zákl. přenesená",J1956,0)</f>
        <v>0</v>
      </c>
      <c r="BH1956" s="194">
        <f>IF(N1956="sníž. přenesená",J1956,0)</f>
        <v>0</v>
      </c>
      <c r="BI1956" s="194">
        <f>IF(N1956="nulová",J1956,0)</f>
        <v>0</v>
      </c>
      <c r="BJ1956" s="14" t="s">
        <v>79</v>
      </c>
      <c r="BK1956" s="194">
        <f>ROUND(I1956*H1956,2)</f>
        <v>0</v>
      </c>
      <c r="BL1956" s="14" t="s">
        <v>123</v>
      </c>
      <c r="BM1956" s="193" t="s">
        <v>3411</v>
      </c>
    </row>
    <row r="1957" s="2" customFormat="1">
      <c r="A1957" s="35"/>
      <c r="B1957" s="36"/>
      <c r="C1957" s="37"/>
      <c r="D1957" s="195" t="s">
        <v>125</v>
      </c>
      <c r="E1957" s="37"/>
      <c r="F1957" s="196" t="s">
        <v>3410</v>
      </c>
      <c r="G1957" s="37"/>
      <c r="H1957" s="37"/>
      <c r="I1957" s="197"/>
      <c r="J1957" s="37"/>
      <c r="K1957" s="37"/>
      <c r="L1957" s="41"/>
      <c r="M1957" s="198"/>
      <c r="N1957" s="199"/>
      <c r="O1957" s="81"/>
      <c r="P1957" s="81"/>
      <c r="Q1957" s="81"/>
      <c r="R1957" s="81"/>
      <c r="S1957" s="81"/>
      <c r="T1957" s="82"/>
      <c r="U1957" s="35"/>
      <c r="V1957" s="35"/>
      <c r="W1957" s="35"/>
      <c r="X1957" s="35"/>
      <c r="Y1957" s="35"/>
      <c r="Z1957" s="35"/>
      <c r="AA1957" s="35"/>
      <c r="AB1957" s="35"/>
      <c r="AC1957" s="35"/>
      <c r="AD1957" s="35"/>
      <c r="AE1957" s="35"/>
      <c r="AT1957" s="14" t="s">
        <v>125</v>
      </c>
      <c r="AU1957" s="14" t="s">
        <v>72</v>
      </c>
    </row>
    <row r="1958" s="2" customFormat="1" ht="24.15" customHeight="1">
      <c r="A1958" s="35"/>
      <c r="B1958" s="36"/>
      <c r="C1958" s="182" t="s">
        <v>1774</v>
      </c>
      <c r="D1958" s="182" t="s">
        <v>118</v>
      </c>
      <c r="E1958" s="183" t="s">
        <v>3412</v>
      </c>
      <c r="F1958" s="184" t="s">
        <v>3413</v>
      </c>
      <c r="G1958" s="185" t="s">
        <v>132</v>
      </c>
      <c r="H1958" s="186">
        <v>2</v>
      </c>
      <c r="I1958" s="187"/>
      <c r="J1958" s="188">
        <f>ROUND(I1958*H1958,2)</f>
        <v>0</v>
      </c>
      <c r="K1958" s="184" t="s">
        <v>122</v>
      </c>
      <c r="L1958" s="41"/>
      <c r="M1958" s="189" t="s">
        <v>19</v>
      </c>
      <c r="N1958" s="190" t="s">
        <v>43</v>
      </c>
      <c r="O1958" s="81"/>
      <c r="P1958" s="191">
        <f>O1958*H1958</f>
        <v>0</v>
      </c>
      <c r="Q1958" s="191">
        <v>0</v>
      </c>
      <c r="R1958" s="191">
        <f>Q1958*H1958</f>
        <v>0</v>
      </c>
      <c r="S1958" s="191">
        <v>0</v>
      </c>
      <c r="T1958" s="192">
        <f>S1958*H1958</f>
        <v>0</v>
      </c>
      <c r="U1958" s="35"/>
      <c r="V1958" s="35"/>
      <c r="W1958" s="35"/>
      <c r="X1958" s="35"/>
      <c r="Y1958" s="35"/>
      <c r="Z1958" s="35"/>
      <c r="AA1958" s="35"/>
      <c r="AB1958" s="35"/>
      <c r="AC1958" s="35"/>
      <c r="AD1958" s="35"/>
      <c r="AE1958" s="35"/>
      <c r="AR1958" s="193" t="s">
        <v>123</v>
      </c>
      <c r="AT1958" s="193" t="s">
        <v>118</v>
      </c>
      <c r="AU1958" s="193" t="s">
        <v>72</v>
      </c>
      <c r="AY1958" s="14" t="s">
        <v>124</v>
      </c>
      <c r="BE1958" s="194">
        <f>IF(N1958="základní",J1958,0)</f>
        <v>0</v>
      </c>
      <c r="BF1958" s="194">
        <f>IF(N1958="snížená",J1958,0)</f>
        <v>0</v>
      </c>
      <c r="BG1958" s="194">
        <f>IF(N1958="zákl. přenesená",J1958,0)</f>
        <v>0</v>
      </c>
      <c r="BH1958" s="194">
        <f>IF(N1958="sníž. přenesená",J1958,0)</f>
        <v>0</v>
      </c>
      <c r="BI1958" s="194">
        <f>IF(N1958="nulová",J1958,0)</f>
        <v>0</v>
      </c>
      <c r="BJ1958" s="14" t="s">
        <v>79</v>
      </c>
      <c r="BK1958" s="194">
        <f>ROUND(I1958*H1958,2)</f>
        <v>0</v>
      </c>
      <c r="BL1958" s="14" t="s">
        <v>123</v>
      </c>
      <c r="BM1958" s="193" t="s">
        <v>3414</v>
      </c>
    </row>
    <row r="1959" s="2" customFormat="1">
      <c r="A1959" s="35"/>
      <c r="B1959" s="36"/>
      <c r="C1959" s="37"/>
      <c r="D1959" s="195" t="s">
        <v>125</v>
      </c>
      <c r="E1959" s="37"/>
      <c r="F1959" s="196" t="s">
        <v>3413</v>
      </c>
      <c r="G1959" s="37"/>
      <c r="H1959" s="37"/>
      <c r="I1959" s="197"/>
      <c r="J1959" s="37"/>
      <c r="K1959" s="37"/>
      <c r="L1959" s="41"/>
      <c r="M1959" s="198"/>
      <c r="N1959" s="199"/>
      <c r="O1959" s="81"/>
      <c r="P1959" s="81"/>
      <c r="Q1959" s="81"/>
      <c r="R1959" s="81"/>
      <c r="S1959" s="81"/>
      <c r="T1959" s="82"/>
      <c r="U1959" s="35"/>
      <c r="V1959" s="35"/>
      <c r="W1959" s="35"/>
      <c r="X1959" s="35"/>
      <c r="Y1959" s="35"/>
      <c r="Z1959" s="35"/>
      <c r="AA1959" s="35"/>
      <c r="AB1959" s="35"/>
      <c r="AC1959" s="35"/>
      <c r="AD1959" s="35"/>
      <c r="AE1959" s="35"/>
      <c r="AT1959" s="14" t="s">
        <v>125</v>
      </c>
      <c r="AU1959" s="14" t="s">
        <v>72</v>
      </c>
    </row>
    <row r="1960" s="2" customFormat="1" ht="24.15" customHeight="1">
      <c r="A1960" s="35"/>
      <c r="B1960" s="36"/>
      <c r="C1960" s="182" t="s">
        <v>3415</v>
      </c>
      <c r="D1960" s="182" t="s">
        <v>118</v>
      </c>
      <c r="E1960" s="183" t="s">
        <v>3416</v>
      </c>
      <c r="F1960" s="184" t="s">
        <v>3417</v>
      </c>
      <c r="G1960" s="185" t="s">
        <v>132</v>
      </c>
      <c r="H1960" s="186">
        <v>2</v>
      </c>
      <c r="I1960" s="187"/>
      <c r="J1960" s="188">
        <f>ROUND(I1960*H1960,2)</f>
        <v>0</v>
      </c>
      <c r="K1960" s="184" t="s">
        <v>122</v>
      </c>
      <c r="L1960" s="41"/>
      <c r="M1960" s="189" t="s">
        <v>19</v>
      </c>
      <c r="N1960" s="190" t="s">
        <v>43</v>
      </c>
      <c r="O1960" s="81"/>
      <c r="P1960" s="191">
        <f>O1960*H1960</f>
        <v>0</v>
      </c>
      <c r="Q1960" s="191">
        <v>0</v>
      </c>
      <c r="R1960" s="191">
        <f>Q1960*H1960</f>
        <v>0</v>
      </c>
      <c r="S1960" s="191">
        <v>0</v>
      </c>
      <c r="T1960" s="192">
        <f>S1960*H1960</f>
        <v>0</v>
      </c>
      <c r="U1960" s="35"/>
      <c r="V1960" s="35"/>
      <c r="W1960" s="35"/>
      <c r="X1960" s="35"/>
      <c r="Y1960" s="35"/>
      <c r="Z1960" s="35"/>
      <c r="AA1960" s="35"/>
      <c r="AB1960" s="35"/>
      <c r="AC1960" s="35"/>
      <c r="AD1960" s="35"/>
      <c r="AE1960" s="35"/>
      <c r="AR1960" s="193" t="s">
        <v>123</v>
      </c>
      <c r="AT1960" s="193" t="s">
        <v>118</v>
      </c>
      <c r="AU1960" s="193" t="s">
        <v>72</v>
      </c>
      <c r="AY1960" s="14" t="s">
        <v>124</v>
      </c>
      <c r="BE1960" s="194">
        <f>IF(N1960="základní",J1960,0)</f>
        <v>0</v>
      </c>
      <c r="BF1960" s="194">
        <f>IF(N1960="snížená",J1960,0)</f>
        <v>0</v>
      </c>
      <c r="BG1960" s="194">
        <f>IF(N1960="zákl. přenesená",J1960,0)</f>
        <v>0</v>
      </c>
      <c r="BH1960" s="194">
        <f>IF(N1960="sníž. přenesená",J1960,0)</f>
        <v>0</v>
      </c>
      <c r="BI1960" s="194">
        <f>IF(N1960="nulová",J1960,0)</f>
        <v>0</v>
      </c>
      <c r="BJ1960" s="14" t="s">
        <v>79</v>
      </c>
      <c r="BK1960" s="194">
        <f>ROUND(I1960*H1960,2)</f>
        <v>0</v>
      </c>
      <c r="BL1960" s="14" t="s">
        <v>123</v>
      </c>
      <c r="BM1960" s="193" t="s">
        <v>3418</v>
      </c>
    </row>
    <row r="1961" s="2" customFormat="1">
      <c r="A1961" s="35"/>
      <c r="B1961" s="36"/>
      <c r="C1961" s="37"/>
      <c r="D1961" s="195" t="s">
        <v>125</v>
      </c>
      <c r="E1961" s="37"/>
      <c r="F1961" s="196" t="s">
        <v>3417</v>
      </c>
      <c r="G1961" s="37"/>
      <c r="H1961" s="37"/>
      <c r="I1961" s="197"/>
      <c r="J1961" s="37"/>
      <c r="K1961" s="37"/>
      <c r="L1961" s="41"/>
      <c r="M1961" s="198"/>
      <c r="N1961" s="199"/>
      <c r="O1961" s="81"/>
      <c r="P1961" s="81"/>
      <c r="Q1961" s="81"/>
      <c r="R1961" s="81"/>
      <c r="S1961" s="81"/>
      <c r="T1961" s="82"/>
      <c r="U1961" s="35"/>
      <c r="V1961" s="35"/>
      <c r="W1961" s="35"/>
      <c r="X1961" s="35"/>
      <c r="Y1961" s="35"/>
      <c r="Z1961" s="35"/>
      <c r="AA1961" s="35"/>
      <c r="AB1961" s="35"/>
      <c r="AC1961" s="35"/>
      <c r="AD1961" s="35"/>
      <c r="AE1961" s="35"/>
      <c r="AT1961" s="14" t="s">
        <v>125</v>
      </c>
      <c r="AU1961" s="14" t="s">
        <v>72</v>
      </c>
    </row>
    <row r="1962" s="2" customFormat="1" ht="24.15" customHeight="1">
      <c r="A1962" s="35"/>
      <c r="B1962" s="36"/>
      <c r="C1962" s="182" t="s">
        <v>1777</v>
      </c>
      <c r="D1962" s="182" t="s">
        <v>118</v>
      </c>
      <c r="E1962" s="183" t="s">
        <v>3419</v>
      </c>
      <c r="F1962" s="184" t="s">
        <v>3420</v>
      </c>
      <c r="G1962" s="185" t="s">
        <v>132</v>
      </c>
      <c r="H1962" s="186">
        <v>2</v>
      </c>
      <c r="I1962" s="187"/>
      <c r="J1962" s="188">
        <f>ROUND(I1962*H1962,2)</f>
        <v>0</v>
      </c>
      <c r="K1962" s="184" t="s">
        <v>122</v>
      </c>
      <c r="L1962" s="41"/>
      <c r="M1962" s="189" t="s">
        <v>19</v>
      </c>
      <c r="N1962" s="190" t="s">
        <v>43</v>
      </c>
      <c r="O1962" s="81"/>
      <c r="P1962" s="191">
        <f>O1962*H1962</f>
        <v>0</v>
      </c>
      <c r="Q1962" s="191">
        <v>0</v>
      </c>
      <c r="R1962" s="191">
        <f>Q1962*H1962</f>
        <v>0</v>
      </c>
      <c r="S1962" s="191">
        <v>0</v>
      </c>
      <c r="T1962" s="192">
        <f>S1962*H1962</f>
        <v>0</v>
      </c>
      <c r="U1962" s="35"/>
      <c r="V1962" s="35"/>
      <c r="W1962" s="35"/>
      <c r="X1962" s="35"/>
      <c r="Y1962" s="35"/>
      <c r="Z1962" s="35"/>
      <c r="AA1962" s="35"/>
      <c r="AB1962" s="35"/>
      <c r="AC1962" s="35"/>
      <c r="AD1962" s="35"/>
      <c r="AE1962" s="35"/>
      <c r="AR1962" s="193" t="s">
        <v>123</v>
      </c>
      <c r="AT1962" s="193" t="s">
        <v>118</v>
      </c>
      <c r="AU1962" s="193" t="s">
        <v>72</v>
      </c>
      <c r="AY1962" s="14" t="s">
        <v>124</v>
      </c>
      <c r="BE1962" s="194">
        <f>IF(N1962="základní",J1962,0)</f>
        <v>0</v>
      </c>
      <c r="BF1962" s="194">
        <f>IF(N1962="snížená",J1962,0)</f>
        <v>0</v>
      </c>
      <c r="BG1962" s="194">
        <f>IF(N1962="zákl. přenesená",J1962,0)</f>
        <v>0</v>
      </c>
      <c r="BH1962" s="194">
        <f>IF(N1962="sníž. přenesená",J1962,0)</f>
        <v>0</v>
      </c>
      <c r="BI1962" s="194">
        <f>IF(N1962="nulová",J1962,0)</f>
        <v>0</v>
      </c>
      <c r="BJ1962" s="14" t="s">
        <v>79</v>
      </c>
      <c r="BK1962" s="194">
        <f>ROUND(I1962*H1962,2)</f>
        <v>0</v>
      </c>
      <c r="BL1962" s="14" t="s">
        <v>123</v>
      </c>
      <c r="BM1962" s="193" t="s">
        <v>3421</v>
      </c>
    </row>
    <row r="1963" s="2" customFormat="1">
      <c r="A1963" s="35"/>
      <c r="B1963" s="36"/>
      <c r="C1963" s="37"/>
      <c r="D1963" s="195" t="s">
        <v>125</v>
      </c>
      <c r="E1963" s="37"/>
      <c r="F1963" s="196" t="s">
        <v>3420</v>
      </c>
      <c r="G1963" s="37"/>
      <c r="H1963" s="37"/>
      <c r="I1963" s="197"/>
      <c r="J1963" s="37"/>
      <c r="K1963" s="37"/>
      <c r="L1963" s="41"/>
      <c r="M1963" s="198"/>
      <c r="N1963" s="199"/>
      <c r="O1963" s="81"/>
      <c r="P1963" s="81"/>
      <c r="Q1963" s="81"/>
      <c r="R1963" s="81"/>
      <c r="S1963" s="81"/>
      <c r="T1963" s="82"/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T1963" s="14" t="s">
        <v>125</v>
      </c>
      <c r="AU1963" s="14" t="s">
        <v>72</v>
      </c>
    </row>
    <row r="1964" s="2" customFormat="1" ht="24.15" customHeight="1">
      <c r="A1964" s="35"/>
      <c r="B1964" s="36"/>
      <c r="C1964" s="182" t="s">
        <v>3422</v>
      </c>
      <c r="D1964" s="182" t="s">
        <v>118</v>
      </c>
      <c r="E1964" s="183" t="s">
        <v>3423</v>
      </c>
      <c r="F1964" s="184" t="s">
        <v>3424</v>
      </c>
      <c r="G1964" s="185" t="s">
        <v>132</v>
      </c>
      <c r="H1964" s="186">
        <v>2</v>
      </c>
      <c r="I1964" s="187"/>
      <c r="J1964" s="188">
        <f>ROUND(I1964*H1964,2)</f>
        <v>0</v>
      </c>
      <c r="K1964" s="184" t="s">
        <v>122</v>
      </c>
      <c r="L1964" s="41"/>
      <c r="M1964" s="189" t="s">
        <v>19</v>
      </c>
      <c r="N1964" s="190" t="s">
        <v>43</v>
      </c>
      <c r="O1964" s="81"/>
      <c r="P1964" s="191">
        <f>O1964*H1964</f>
        <v>0</v>
      </c>
      <c r="Q1964" s="191">
        <v>0</v>
      </c>
      <c r="R1964" s="191">
        <f>Q1964*H1964</f>
        <v>0</v>
      </c>
      <c r="S1964" s="191">
        <v>0</v>
      </c>
      <c r="T1964" s="192">
        <f>S1964*H1964</f>
        <v>0</v>
      </c>
      <c r="U1964" s="35"/>
      <c r="V1964" s="35"/>
      <c r="W1964" s="35"/>
      <c r="X1964" s="35"/>
      <c r="Y1964" s="35"/>
      <c r="Z1964" s="35"/>
      <c r="AA1964" s="35"/>
      <c r="AB1964" s="35"/>
      <c r="AC1964" s="35"/>
      <c r="AD1964" s="35"/>
      <c r="AE1964" s="35"/>
      <c r="AR1964" s="193" t="s">
        <v>123</v>
      </c>
      <c r="AT1964" s="193" t="s">
        <v>118</v>
      </c>
      <c r="AU1964" s="193" t="s">
        <v>72</v>
      </c>
      <c r="AY1964" s="14" t="s">
        <v>124</v>
      </c>
      <c r="BE1964" s="194">
        <f>IF(N1964="základní",J1964,0)</f>
        <v>0</v>
      </c>
      <c r="BF1964" s="194">
        <f>IF(N1964="snížená",J1964,0)</f>
        <v>0</v>
      </c>
      <c r="BG1964" s="194">
        <f>IF(N1964="zákl. přenesená",J1964,0)</f>
        <v>0</v>
      </c>
      <c r="BH1964" s="194">
        <f>IF(N1964="sníž. přenesená",J1964,0)</f>
        <v>0</v>
      </c>
      <c r="BI1964" s="194">
        <f>IF(N1964="nulová",J1964,0)</f>
        <v>0</v>
      </c>
      <c r="BJ1964" s="14" t="s">
        <v>79</v>
      </c>
      <c r="BK1964" s="194">
        <f>ROUND(I1964*H1964,2)</f>
        <v>0</v>
      </c>
      <c r="BL1964" s="14" t="s">
        <v>123</v>
      </c>
      <c r="BM1964" s="193" t="s">
        <v>3425</v>
      </c>
    </row>
    <row r="1965" s="2" customFormat="1">
      <c r="A1965" s="35"/>
      <c r="B1965" s="36"/>
      <c r="C1965" s="37"/>
      <c r="D1965" s="195" t="s">
        <v>125</v>
      </c>
      <c r="E1965" s="37"/>
      <c r="F1965" s="196" t="s">
        <v>3424</v>
      </c>
      <c r="G1965" s="37"/>
      <c r="H1965" s="37"/>
      <c r="I1965" s="197"/>
      <c r="J1965" s="37"/>
      <c r="K1965" s="37"/>
      <c r="L1965" s="41"/>
      <c r="M1965" s="198"/>
      <c r="N1965" s="199"/>
      <c r="O1965" s="81"/>
      <c r="P1965" s="81"/>
      <c r="Q1965" s="81"/>
      <c r="R1965" s="81"/>
      <c r="S1965" s="81"/>
      <c r="T1965" s="82"/>
      <c r="U1965" s="35"/>
      <c r="V1965" s="35"/>
      <c r="W1965" s="35"/>
      <c r="X1965" s="35"/>
      <c r="Y1965" s="35"/>
      <c r="Z1965" s="35"/>
      <c r="AA1965" s="35"/>
      <c r="AB1965" s="35"/>
      <c r="AC1965" s="35"/>
      <c r="AD1965" s="35"/>
      <c r="AE1965" s="35"/>
      <c r="AT1965" s="14" t="s">
        <v>125</v>
      </c>
      <c r="AU1965" s="14" t="s">
        <v>72</v>
      </c>
    </row>
    <row r="1966" s="2" customFormat="1" ht="24.15" customHeight="1">
      <c r="A1966" s="35"/>
      <c r="B1966" s="36"/>
      <c r="C1966" s="182" t="s">
        <v>1781</v>
      </c>
      <c r="D1966" s="182" t="s">
        <v>118</v>
      </c>
      <c r="E1966" s="183" t="s">
        <v>3426</v>
      </c>
      <c r="F1966" s="184" t="s">
        <v>3427</v>
      </c>
      <c r="G1966" s="185" t="s">
        <v>132</v>
      </c>
      <c r="H1966" s="186">
        <v>2</v>
      </c>
      <c r="I1966" s="187"/>
      <c r="J1966" s="188">
        <f>ROUND(I1966*H1966,2)</f>
        <v>0</v>
      </c>
      <c r="K1966" s="184" t="s">
        <v>122</v>
      </c>
      <c r="L1966" s="41"/>
      <c r="M1966" s="189" t="s">
        <v>19</v>
      </c>
      <c r="N1966" s="190" t="s">
        <v>43</v>
      </c>
      <c r="O1966" s="81"/>
      <c r="P1966" s="191">
        <f>O1966*H1966</f>
        <v>0</v>
      </c>
      <c r="Q1966" s="191">
        <v>0</v>
      </c>
      <c r="R1966" s="191">
        <f>Q1966*H1966</f>
        <v>0</v>
      </c>
      <c r="S1966" s="191">
        <v>0</v>
      </c>
      <c r="T1966" s="192">
        <f>S1966*H1966</f>
        <v>0</v>
      </c>
      <c r="U1966" s="35"/>
      <c r="V1966" s="35"/>
      <c r="W1966" s="35"/>
      <c r="X1966" s="35"/>
      <c r="Y1966" s="35"/>
      <c r="Z1966" s="35"/>
      <c r="AA1966" s="35"/>
      <c r="AB1966" s="35"/>
      <c r="AC1966" s="35"/>
      <c r="AD1966" s="35"/>
      <c r="AE1966" s="35"/>
      <c r="AR1966" s="193" t="s">
        <v>123</v>
      </c>
      <c r="AT1966" s="193" t="s">
        <v>118</v>
      </c>
      <c r="AU1966" s="193" t="s">
        <v>72</v>
      </c>
      <c r="AY1966" s="14" t="s">
        <v>124</v>
      </c>
      <c r="BE1966" s="194">
        <f>IF(N1966="základní",J1966,0)</f>
        <v>0</v>
      </c>
      <c r="BF1966" s="194">
        <f>IF(N1966="snížená",J1966,0)</f>
        <v>0</v>
      </c>
      <c r="BG1966" s="194">
        <f>IF(N1966="zákl. přenesená",J1966,0)</f>
        <v>0</v>
      </c>
      <c r="BH1966" s="194">
        <f>IF(N1966="sníž. přenesená",J1966,0)</f>
        <v>0</v>
      </c>
      <c r="BI1966" s="194">
        <f>IF(N1966="nulová",J1966,0)</f>
        <v>0</v>
      </c>
      <c r="BJ1966" s="14" t="s">
        <v>79</v>
      </c>
      <c r="BK1966" s="194">
        <f>ROUND(I1966*H1966,2)</f>
        <v>0</v>
      </c>
      <c r="BL1966" s="14" t="s">
        <v>123</v>
      </c>
      <c r="BM1966" s="193" t="s">
        <v>3428</v>
      </c>
    </row>
    <row r="1967" s="2" customFormat="1">
      <c r="A1967" s="35"/>
      <c r="B1967" s="36"/>
      <c r="C1967" s="37"/>
      <c r="D1967" s="195" t="s">
        <v>125</v>
      </c>
      <c r="E1967" s="37"/>
      <c r="F1967" s="196" t="s">
        <v>3427</v>
      </c>
      <c r="G1967" s="37"/>
      <c r="H1967" s="37"/>
      <c r="I1967" s="197"/>
      <c r="J1967" s="37"/>
      <c r="K1967" s="37"/>
      <c r="L1967" s="41"/>
      <c r="M1967" s="198"/>
      <c r="N1967" s="199"/>
      <c r="O1967" s="81"/>
      <c r="P1967" s="81"/>
      <c r="Q1967" s="81"/>
      <c r="R1967" s="81"/>
      <c r="S1967" s="81"/>
      <c r="T1967" s="82"/>
      <c r="U1967" s="35"/>
      <c r="V1967" s="35"/>
      <c r="W1967" s="35"/>
      <c r="X1967" s="35"/>
      <c r="Y1967" s="35"/>
      <c r="Z1967" s="35"/>
      <c r="AA1967" s="35"/>
      <c r="AB1967" s="35"/>
      <c r="AC1967" s="35"/>
      <c r="AD1967" s="35"/>
      <c r="AE1967" s="35"/>
      <c r="AT1967" s="14" t="s">
        <v>125</v>
      </c>
      <c r="AU1967" s="14" t="s">
        <v>72</v>
      </c>
    </row>
    <row r="1968" s="2" customFormat="1" ht="24.15" customHeight="1">
      <c r="A1968" s="35"/>
      <c r="B1968" s="36"/>
      <c r="C1968" s="182" t="s">
        <v>3429</v>
      </c>
      <c r="D1968" s="182" t="s">
        <v>118</v>
      </c>
      <c r="E1968" s="183" t="s">
        <v>3430</v>
      </c>
      <c r="F1968" s="184" t="s">
        <v>3431</v>
      </c>
      <c r="G1968" s="185" t="s">
        <v>128</v>
      </c>
      <c r="H1968" s="186">
        <v>40</v>
      </c>
      <c r="I1968" s="187"/>
      <c r="J1968" s="188">
        <f>ROUND(I1968*H1968,2)</f>
        <v>0</v>
      </c>
      <c r="K1968" s="184" t="s">
        <v>122</v>
      </c>
      <c r="L1968" s="41"/>
      <c r="M1968" s="189" t="s">
        <v>19</v>
      </c>
      <c r="N1968" s="190" t="s">
        <v>43</v>
      </c>
      <c r="O1968" s="81"/>
      <c r="P1968" s="191">
        <f>O1968*H1968</f>
        <v>0</v>
      </c>
      <c r="Q1968" s="191">
        <v>0</v>
      </c>
      <c r="R1968" s="191">
        <f>Q1968*H1968</f>
        <v>0</v>
      </c>
      <c r="S1968" s="191">
        <v>0</v>
      </c>
      <c r="T1968" s="192">
        <f>S1968*H1968</f>
        <v>0</v>
      </c>
      <c r="U1968" s="35"/>
      <c r="V1968" s="35"/>
      <c r="W1968" s="35"/>
      <c r="X1968" s="35"/>
      <c r="Y1968" s="35"/>
      <c r="Z1968" s="35"/>
      <c r="AA1968" s="35"/>
      <c r="AB1968" s="35"/>
      <c r="AC1968" s="35"/>
      <c r="AD1968" s="35"/>
      <c r="AE1968" s="35"/>
      <c r="AR1968" s="193" t="s">
        <v>123</v>
      </c>
      <c r="AT1968" s="193" t="s">
        <v>118</v>
      </c>
      <c r="AU1968" s="193" t="s">
        <v>72</v>
      </c>
      <c r="AY1968" s="14" t="s">
        <v>124</v>
      </c>
      <c r="BE1968" s="194">
        <f>IF(N1968="základní",J1968,0)</f>
        <v>0</v>
      </c>
      <c r="BF1968" s="194">
        <f>IF(N1968="snížená",J1968,0)</f>
        <v>0</v>
      </c>
      <c r="BG1968" s="194">
        <f>IF(N1968="zákl. přenesená",J1968,0)</f>
        <v>0</v>
      </c>
      <c r="BH1968" s="194">
        <f>IF(N1968="sníž. přenesená",J1968,0)</f>
        <v>0</v>
      </c>
      <c r="BI1968" s="194">
        <f>IF(N1968="nulová",J1968,0)</f>
        <v>0</v>
      </c>
      <c r="BJ1968" s="14" t="s">
        <v>79</v>
      </c>
      <c r="BK1968" s="194">
        <f>ROUND(I1968*H1968,2)</f>
        <v>0</v>
      </c>
      <c r="BL1968" s="14" t="s">
        <v>123</v>
      </c>
      <c r="BM1968" s="193" t="s">
        <v>3432</v>
      </c>
    </row>
    <row r="1969" s="2" customFormat="1">
      <c r="A1969" s="35"/>
      <c r="B1969" s="36"/>
      <c r="C1969" s="37"/>
      <c r="D1969" s="195" t="s">
        <v>125</v>
      </c>
      <c r="E1969" s="37"/>
      <c r="F1969" s="196" t="s">
        <v>3431</v>
      </c>
      <c r="G1969" s="37"/>
      <c r="H1969" s="37"/>
      <c r="I1969" s="197"/>
      <c r="J1969" s="37"/>
      <c r="K1969" s="37"/>
      <c r="L1969" s="41"/>
      <c r="M1969" s="198"/>
      <c r="N1969" s="199"/>
      <c r="O1969" s="81"/>
      <c r="P1969" s="81"/>
      <c r="Q1969" s="81"/>
      <c r="R1969" s="81"/>
      <c r="S1969" s="81"/>
      <c r="T1969" s="82"/>
      <c r="U1969" s="35"/>
      <c r="V1969" s="35"/>
      <c r="W1969" s="35"/>
      <c r="X1969" s="35"/>
      <c r="Y1969" s="35"/>
      <c r="Z1969" s="35"/>
      <c r="AA1969" s="35"/>
      <c r="AB1969" s="35"/>
      <c r="AC1969" s="35"/>
      <c r="AD1969" s="35"/>
      <c r="AE1969" s="35"/>
      <c r="AT1969" s="14" t="s">
        <v>125</v>
      </c>
      <c r="AU1969" s="14" t="s">
        <v>72</v>
      </c>
    </row>
    <row r="1970" s="2" customFormat="1" ht="24.15" customHeight="1">
      <c r="A1970" s="35"/>
      <c r="B1970" s="36"/>
      <c r="C1970" s="182" t="s">
        <v>1784</v>
      </c>
      <c r="D1970" s="182" t="s">
        <v>118</v>
      </c>
      <c r="E1970" s="183" t="s">
        <v>3433</v>
      </c>
      <c r="F1970" s="184" t="s">
        <v>3434</v>
      </c>
      <c r="G1970" s="185" t="s">
        <v>128</v>
      </c>
      <c r="H1970" s="186">
        <v>40</v>
      </c>
      <c r="I1970" s="187"/>
      <c r="J1970" s="188">
        <f>ROUND(I1970*H1970,2)</f>
        <v>0</v>
      </c>
      <c r="K1970" s="184" t="s">
        <v>122</v>
      </c>
      <c r="L1970" s="41"/>
      <c r="M1970" s="189" t="s">
        <v>19</v>
      </c>
      <c r="N1970" s="190" t="s">
        <v>43</v>
      </c>
      <c r="O1970" s="81"/>
      <c r="P1970" s="191">
        <f>O1970*H1970</f>
        <v>0</v>
      </c>
      <c r="Q1970" s="191">
        <v>0</v>
      </c>
      <c r="R1970" s="191">
        <f>Q1970*H1970</f>
        <v>0</v>
      </c>
      <c r="S1970" s="191">
        <v>0</v>
      </c>
      <c r="T1970" s="192">
        <f>S1970*H1970</f>
        <v>0</v>
      </c>
      <c r="U1970" s="35"/>
      <c r="V1970" s="35"/>
      <c r="W1970" s="35"/>
      <c r="X1970" s="35"/>
      <c r="Y1970" s="35"/>
      <c r="Z1970" s="35"/>
      <c r="AA1970" s="35"/>
      <c r="AB1970" s="35"/>
      <c r="AC1970" s="35"/>
      <c r="AD1970" s="35"/>
      <c r="AE1970" s="35"/>
      <c r="AR1970" s="193" t="s">
        <v>123</v>
      </c>
      <c r="AT1970" s="193" t="s">
        <v>118</v>
      </c>
      <c r="AU1970" s="193" t="s">
        <v>72</v>
      </c>
      <c r="AY1970" s="14" t="s">
        <v>124</v>
      </c>
      <c r="BE1970" s="194">
        <f>IF(N1970="základní",J1970,0)</f>
        <v>0</v>
      </c>
      <c r="BF1970" s="194">
        <f>IF(N1970="snížená",J1970,0)</f>
        <v>0</v>
      </c>
      <c r="BG1970" s="194">
        <f>IF(N1970="zákl. přenesená",J1970,0)</f>
        <v>0</v>
      </c>
      <c r="BH1970" s="194">
        <f>IF(N1970="sníž. přenesená",J1970,0)</f>
        <v>0</v>
      </c>
      <c r="BI1970" s="194">
        <f>IF(N1970="nulová",J1970,0)</f>
        <v>0</v>
      </c>
      <c r="BJ1970" s="14" t="s">
        <v>79</v>
      </c>
      <c r="BK1970" s="194">
        <f>ROUND(I1970*H1970,2)</f>
        <v>0</v>
      </c>
      <c r="BL1970" s="14" t="s">
        <v>123</v>
      </c>
      <c r="BM1970" s="193" t="s">
        <v>3435</v>
      </c>
    </row>
    <row r="1971" s="2" customFormat="1">
      <c r="A1971" s="35"/>
      <c r="B1971" s="36"/>
      <c r="C1971" s="37"/>
      <c r="D1971" s="195" t="s">
        <v>125</v>
      </c>
      <c r="E1971" s="37"/>
      <c r="F1971" s="196" t="s">
        <v>3434</v>
      </c>
      <c r="G1971" s="37"/>
      <c r="H1971" s="37"/>
      <c r="I1971" s="197"/>
      <c r="J1971" s="37"/>
      <c r="K1971" s="37"/>
      <c r="L1971" s="41"/>
      <c r="M1971" s="198"/>
      <c r="N1971" s="199"/>
      <c r="O1971" s="81"/>
      <c r="P1971" s="81"/>
      <c r="Q1971" s="81"/>
      <c r="R1971" s="81"/>
      <c r="S1971" s="81"/>
      <c r="T1971" s="82"/>
      <c r="U1971" s="35"/>
      <c r="V1971" s="35"/>
      <c r="W1971" s="35"/>
      <c r="X1971" s="35"/>
      <c r="Y1971" s="35"/>
      <c r="Z1971" s="35"/>
      <c r="AA1971" s="35"/>
      <c r="AB1971" s="35"/>
      <c r="AC1971" s="35"/>
      <c r="AD1971" s="35"/>
      <c r="AE1971" s="35"/>
      <c r="AT1971" s="14" t="s">
        <v>125</v>
      </c>
      <c r="AU1971" s="14" t="s">
        <v>72</v>
      </c>
    </row>
    <row r="1972" s="2" customFormat="1" ht="24.15" customHeight="1">
      <c r="A1972" s="35"/>
      <c r="B1972" s="36"/>
      <c r="C1972" s="182" t="s">
        <v>3436</v>
      </c>
      <c r="D1972" s="182" t="s">
        <v>118</v>
      </c>
      <c r="E1972" s="183" t="s">
        <v>3437</v>
      </c>
      <c r="F1972" s="184" t="s">
        <v>3438</v>
      </c>
      <c r="G1972" s="185" t="s">
        <v>128</v>
      </c>
      <c r="H1972" s="186">
        <v>90</v>
      </c>
      <c r="I1972" s="187"/>
      <c r="J1972" s="188">
        <f>ROUND(I1972*H1972,2)</f>
        <v>0</v>
      </c>
      <c r="K1972" s="184" t="s">
        <v>122</v>
      </c>
      <c r="L1972" s="41"/>
      <c r="M1972" s="189" t="s">
        <v>19</v>
      </c>
      <c r="N1972" s="190" t="s">
        <v>43</v>
      </c>
      <c r="O1972" s="81"/>
      <c r="P1972" s="191">
        <f>O1972*H1972</f>
        <v>0</v>
      </c>
      <c r="Q1972" s="191">
        <v>0</v>
      </c>
      <c r="R1972" s="191">
        <f>Q1972*H1972</f>
        <v>0</v>
      </c>
      <c r="S1972" s="191">
        <v>0</v>
      </c>
      <c r="T1972" s="192">
        <f>S1972*H1972</f>
        <v>0</v>
      </c>
      <c r="U1972" s="35"/>
      <c r="V1972" s="35"/>
      <c r="W1972" s="35"/>
      <c r="X1972" s="35"/>
      <c r="Y1972" s="35"/>
      <c r="Z1972" s="35"/>
      <c r="AA1972" s="35"/>
      <c r="AB1972" s="35"/>
      <c r="AC1972" s="35"/>
      <c r="AD1972" s="35"/>
      <c r="AE1972" s="35"/>
      <c r="AR1972" s="193" t="s">
        <v>123</v>
      </c>
      <c r="AT1972" s="193" t="s">
        <v>118</v>
      </c>
      <c r="AU1972" s="193" t="s">
        <v>72</v>
      </c>
      <c r="AY1972" s="14" t="s">
        <v>124</v>
      </c>
      <c r="BE1972" s="194">
        <f>IF(N1972="základní",J1972,0)</f>
        <v>0</v>
      </c>
      <c r="BF1972" s="194">
        <f>IF(N1972="snížená",J1972,0)</f>
        <v>0</v>
      </c>
      <c r="BG1972" s="194">
        <f>IF(N1972="zákl. přenesená",J1972,0)</f>
        <v>0</v>
      </c>
      <c r="BH1972" s="194">
        <f>IF(N1972="sníž. přenesená",J1972,0)</f>
        <v>0</v>
      </c>
      <c r="BI1972" s="194">
        <f>IF(N1972="nulová",J1972,0)</f>
        <v>0</v>
      </c>
      <c r="BJ1972" s="14" t="s">
        <v>79</v>
      </c>
      <c r="BK1972" s="194">
        <f>ROUND(I1972*H1972,2)</f>
        <v>0</v>
      </c>
      <c r="BL1972" s="14" t="s">
        <v>123</v>
      </c>
      <c r="BM1972" s="193" t="s">
        <v>3439</v>
      </c>
    </row>
    <row r="1973" s="2" customFormat="1">
      <c r="A1973" s="35"/>
      <c r="B1973" s="36"/>
      <c r="C1973" s="37"/>
      <c r="D1973" s="195" t="s">
        <v>125</v>
      </c>
      <c r="E1973" s="37"/>
      <c r="F1973" s="196" t="s">
        <v>3438</v>
      </c>
      <c r="G1973" s="37"/>
      <c r="H1973" s="37"/>
      <c r="I1973" s="197"/>
      <c r="J1973" s="37"/>
      <c r="K1973" s="37"/>
      <c r="L1973" s="41"/>
      <c r="M1973" s="198"/>
      <c r="N1973" s="199"/>
      <c r="O1973" s="81"/>
      <c r="P1973" s="81"/>
      <c r="Q1973" s="81"/>
      <c r="R1973" s="81"/>
      <c r="S1973" s="81"/>
      <c r="T1973" s="82"/>
      <c r="U1973" s="35"/>
      <c r="V1973" s="35"/>
      <c r="W1973" s="35"/>
      <c r="X1973" s="35"/>
      <c r="Y1973" s="35"/>
      <c r="Z1973" s="35"/>
      <c r="AA1973" s="35"/>
      <c r="AB1973" s="35"/>
      <c r="AC1973" s="35"/>
      <c r="AD1973" s="35"/>
      <c r="AE1973" s="35"/>
      <c r="AT1973" s="14" t="s">
        <v>125</v>
      </c>
      <c r="AU1973" s="14" t="s">
        <v>72</v>
      </c>
    </row>
    <row r="1974" s="2" customFormat="1" ht="24.15" customHeight="1">
      <c r="A1974" s="35"/>
      <c r="B1974" s="36"/>
      <c r="C1974" s="182" t="s">
        <v>1788</v>
      </c>
      <c r="D1974" s="182" t="s">
        <v>118</v>
      </c>
      <c r="E1974" s="183" t="s">
        <v>3440</v>
      </c>
      <c r="F1974" s="184" t="s">
        <v>3441</v>
      </c>
      <c r="G1974" s="185" t="s">
        <v>128</v>
      </c>
      <c r="H1974" s="186">
        <v>40</v>
      </c>
      <c r="I1974" s="187"/>
      <c r="J1974" s="188">
        <f>ROUND(I1974*H1974,2)</f>
        <v>0</v>
      </c>
      <c r="K1974" s="184" t="s">
        <v>122</v>
      </c>
      <c r="L1974" s="41"/>
      <c r="M1974" s="189" t="s">
        <v>19</v>
      </c>
      <c r="N1974" s="190" t="s">
        <v>43</v>
      </c>
      <c r="O1974" s="81"/>
      <c r="P1974" s="191">
        <f>O1974*H1974</f>
        <v>0</v>
      </c>
      <c r="Q1974" s="191">
        <v>0</v>
      </c>
      <c r="R1974" s="191">
        <f>Q1974*H1974</f>
        <v>0</v>
      </c>
      <c r="S1974" s="191">
        <v>0</v>
      </c>
      <c r="T1974" s="192">
        <f>S1974*H1974</f>
        <v>0</v>
      </c>
      <c r="U1974" s="35"/>
      <c r="V1974" s="35"/>
      <c r="W1974" s="35"/>
      <c r="X1974" s="35"/>
      <c r="Y1974" s="35"/>
      <c r="Z1974" s="35"/>
      <c r="AA1974" s="35"/>
      <c r="AB1974" s="35"/>
      <c r="AC1974" s="35"/>
      <c r="AD1974" s="35"/>
      <c r="AE1974" s="35"/>
      <c r="AR1974" s="193" t="s">
        <v>123</v>
      </c>
      <c r="AT1974" s="193" t="s">
        <v>118</v>
      </c>
      <c r="AU1974" s="193" t="s">
        <v>72</v>
      </c>
      <c r="AY1974" s="14" t="s">
        <v>124</v>
      </c>
      <c r="BE1974" s="194">
        <f>IF(N1974="základní",J1974,0)</f>
        <v>0</v>
      </c>
      <c r="BF1974" s="194">
        <f>IF(N1974="snížená",J1974,0)</f>
        <v>0</v>
      </c>
      <c r="BG1974" s="194">
        <f>IF(N1974="zákl. přenesená",J1974,0)</f>
        <v>0</v>
      </c>
      <c r="BH1974" s="194">
        <f>IF(N1974="sníž. přenesená",J1974,0)</f>
        <v>0</v>
      </c>
      <c r="BI1974" s="194">
        <f>IF(N1974="nulová",J1974,0)</f>
        <v>0</v>
      </c>
      <c r="BJ1974" s="14" t="s">
        <v>79</v>
      </c>
      <c r="BK1974" s="194">
        <f>ROUND(I1974*H1974,2)</f>
        <v>0</v>
      </c>
      <c r="BL1974" s="14" t="s">
        <v>123</v>
      </c>
      <c r="BM1974" s="193" t="s">
        <v>3442</v>
      </c>
    </row>
    <row r="1975" s="2" customFormat="1">
      <c r="A1975" s="35"/>
      <c r="B1975" s="36"/>
      <c r="C1975" s="37"/>
      <c r="D1975" s="195" t="s">
        <v>125</v>
      </c>
      <c r="E1975" s="37"/>
      <c r="F1975" s="196" t="s">
        <v>3441</v>
      </c>
      <c r="G1975" s="37"/>
      <c r="H1975" s="37"/>
      <c r="I1975" s="197"/>
      <c r="J1975" s="37"/>
      <c r="K1975" s="37"/>
      <c r="L1975" s="41"/>
      <c r="M1975" s="198"/>
      <c r="N1975" s="199"/>
      <c r="O1975" s="81"/>
      <c r="P1975" s="81"/>
      <c r="Q1975" s="81"/>
      <c r="R1975" s="81"/>
      <c r="S1975" s="81"/>
      <c r="T1975" s="82"/>
      <c r="U1975" s="35"/>
      <c r="V1975" s="35"/>
      <c r="W1975" s="35"/>
      <c r="X1975" s="35"/>
      <c r="Y1975" s="35"/>
      <c r="Z1975" s="35"/>
      <c r="AA1975" s="35"/>
      <c r="AB1975" s="35"/>
      <c r="AC1975" s="35"/>
      <c r="AD1975" s="35"/>
      <c r="AE1975" s="35"/>
      <c r="AT1975" s="14" t="s">
        <v>125</v>
      </c>
      <c r="AU1975" s="14" t="s">
        <v>72</v>
      </c>
    </row>
    <row r="1976" s="2" customFormat="1" ht="24.15" customHeight="1">
      <c r="A1976" s="35"/>
      <c r="B1976" s="36"/>
      <c r="C1976" s="182" t="s">
        <v>3443</v>
      </c>
      <c r="D1976" s="182" t="s">
        <v>118</v>
      </c>
      <c r="E1976" s="183" t="s">
        <v>3444</v>
      </c>
      <c r="F1976" s="184" t="s">
        <v>3445</v>
      </c>
      <c r="G1976" s="185" t="s">
        <v>128</v>
      </c>
      <c r="H1976" s="186">
        <v>40</v>
      </c>
      <c r="I1976" s="187"/>
      <c r="J1976" s="188">
        <f>ROUND(I1976*H1976,2)</f>
        <v>0</v>
      </c>
      <c r="K1976" s="184" t="s">
        <v>122</v>
      </c>
      <c r="L1976" s="41"/>
      <c r="M1976" s="189" t="s">
        <v>19</v>
      </c>
      <c r="N1976" s="190" t="s">
        <v>43</v>
      </c>
      <c r="O1976" s="81"/>
      <c r="P1976" s="191">
        <f>O1976*H1976</f>
        <v>0</v>
      </c>
      <c r="Q1976" s="191">
        <v>0</v>
      </c>
      <c r="R1976" s="191">
        <f>Q1976*H1976</f>
        <v>0</v>
      </c>
      <c r="S1976" s="191">
        <v>0</v>
      </c>
      <c r="T1976" s="192">
        <f>S1976*H1976</f>
        <v>0</v>
      </c>
      <c r="U1976" s="35"/>
      <c r="V1976" s="35"/>
      <c r="W1976" s="35"/>
      <c r="X1976" s="35"/>
      <c r="Y1976" s="35"/>
      <c r="Z1976" s="35"/>
      <c r="AA1976" s="35"/>
      <c r="AB1976" s="35"/>
      <c r="AC1976" s="35"/>
      <c r="AD1976" s="35"/>
      <c r="AE1976" s="35"/>
      <c r="AR1976" s="193" t="s">
        <v>123</v>
      </c>
      <c r="AT1976" s="193" t="s">
        <v>118</v>
      </c>
      <c r="AU1976" s="193" t="s">
        <v>72</v>
      </c>
      <c r="AY1976" s="14" t="s">
        <v>124</v>
      </c>
      <c r="BE1976" s="194">
        <f>IF(N1976="základní",J1976,0)</f>
        <v>0</v>
      </c>
      <c r="BF1976" s="194">
        <f>IF(N1976="snížená",J1976,0)</f>
        <v>0</v>
      </c>
      <c r="BG1976" s="194">
        <f>IF(N1976="zákl. přenesená",J1976,0)</f>
        <v>0</v>
      </c>
      <c r="BH1976" s="194">
        <f>IF(N1976="sníž. přenesená",J1976,0)</f>
        <v>0</v>
      </c>
      <c r="BI1976" s="194">
        <f>IF(N1976="nulová",J1976,0)</f>
        <v>0</v>
      </c>
      <c r="BJ1976" s="14" t="s">
        <v>79</v>
      </c>
      <c r="BK1976" s="194">
        <f>ROUND(I1976*H1976,2)</f>
        <v>0</v>
      </c>
      <c r="BL1976" s="14" t="s">
        <v>123</v>
      </c>
      <c r="BM1976" s="193" t="s">
        <v>3446</v>
      </c>
    </row>
    <row r="1977" s="2" customFormat="1">
      <c r="A1977" s="35"/>
      <c r="B1977" s="36"/>
      <c r="C1977" s="37"/>
      <c r="D1977" s="195" t="s">
        <v>125</v>
      </c>
      <c r="E1977" s="37"/>
      <c r="F1977" s="196" t="s">
        <v>3445</v>
      </c>
      <c r="G1977" s="37"/>
      <c r="H1977" s="37"/>
      <c r="I1977" s="197"/>
      <c r="J1977" s="37"/>
      <c r="K1977" s="37"/>
      <c r="L1977" s="41"/>
      <c r="M1977" s="198"/>
      <c r="N1977" s="199"/>
      <c r="O1977" s="81"/>
      <c r="P1977" s="81"/>
      <c r="Q1977" s="81"/>
      <c r="R1977" s="81"/>
      <c r="S1977" s="81"/>
      <c r="T1977" s="82"/>
      <c r="U1977" s="35"/>
      <c r="V1977" s="35"/>
      <c r="W1977" s="35"/>
      <c r="X1977" s="35"/>
      <c r="Y1977" s="35"/>
      <c r="Z1977" s="35"/>
      <c r="AA1977" s="35"/>
      <c r="AB1977" s="35"/>
      <c r="AC1977" s="35"/>
      <c r="AD1977" s="35"/>
      <c r="AE1977" s="35"/>
      <c r="AT1977" s="14" t="s">
        <v>125</v>
      </c>
      <c r="AU1977" s="14" t="s">
        <v>72</v>
      </c>
    </row>
    <row r="1978" s="2" customFormat="1" ht="24.15" customHeight="1">
      <c r="A1978" s="35"/>
      <c r="B1978" s="36"/>
      <c r="C1978" s="182" t="s">
        <v>1791</v>
      </c>
      <c r="D1978" s="182" t="s">
        <v>118</v>
      </c>
      <c r="E1978" s="183" t="s">
        <v>3447</v>
      </c>
      <c r="F1978" s="184" t="s">
        <v>3448</v>
      </c>
      <c r="G1978" s="185" t="s">
        <v>128</v>
      </c>
      <c r="H1978" s="186">
        <v>40</v>
      </c>
      <c r="I1978" s="187"/>
      <c r="J1978" s="188">
        <f>ROUND(I1978*H1978,2)</f>
        <v>0</v>
      </c>
      <c r="K1978" s="184" t="s">
        <v>122</v>
      </c>
      <c r="L1978" s="41"/>
      <c r="M1978" s="189" t="s">
        <v>19</v>
      </c>
      <c r="N1978" s="190" t="s">
        <v>43</v>
      </c>
      <c r="O1978" s="81"/>
      <c r="P1978" s="191">
        <f>O1978*H1978</f>
        <v>0</v>
      </c>
      <c r="Q1978" s="191">
        <v>0</v>
      </c>
      <c r="R1978" s="191">
        <f>Q1978*H1978</f>
        <v>0</v>
      </c>
      <c r="S1978" s="191">
        <v>0</v>
      </c>
      <c r="T1978" s="192">
        <f>S1978*H1978</f>
        <v>0</v>
      </c>
      <c r="U1978" s="35"/>
      <c r="V1978" s="35"/>
      <c r="W1978" s="35"/>
      <c r="X1978" s="35"/>
      <c r="Y1978" s="35"/>
      <c r="Z1978" s="35"/>
      <c r="AA1978" s="35"/>
      <c r="AB1978" s="35"/>
      <c r="AC1978" s="35"/>
      <c r="AD1978" s="35"/>
      <c r="AE1978" s="35"/>
      <c r="AR1978" s="193" t="s">
        <v>123</v>
      </c>
      <c r="AT1978" s="193" t="s">
        <v>118</v>
      </c>
      <c r="AU1978" s="193" t="s">
        <v>72</v>
      </c>
      <c r="AY1978" s="14" t="s">
        <v>124</v>
      </c>
      <c r="BE1978" s="194">
        <f>IF(N1978="základní",J1978,0)</f>
        <v>0</v>
      </c>
      <c r="BF1978" s="194">
        <f>IF(N1978="snížená",J1978,0)</f>
        <v>0</v>
      </c>
      <c r="BG1978" s="194">
        <f>IF(N1978="zákl. přenesená",J1978,0)</f>
        <v>0</v>
      </c>
      <c r="BH1978" s="194">
        <f>IF(N1978="sníž. přenesená",J1978,0)</f>
        <v>0</v>
      </c>
      <c r="BI1978" s="194">
        <f>IF(N1978="nulová",J1978,0)</f>
        <v>0</v>
      </c>
      <c r="BJ1978" s="14" t="s">
        <v>79</v>
      </c>
      <c r="BK1978" s="194">
        <f>ROUND(I1978*H1978,2)</f>
        <v>0</v>
      </c>
      <c r="BL1978" s="14" t="s">
        <v>123</v>
      </c>
      <c r="BM1978" s="193" t="s">
        <v>3449</v>
      </c>
    </row>
    <row r="1979" s="2" customFormat="1">
      <c r="A1979" s="35"/>
      <c r="B1979" s="36"/>
      <c r="C1979" s="37"/>
      <c r="D1979" s="195" t="s">
        <v>125</v>
      </c>
      <c r="E1979" s="37"/>
      <c r="F1979" s="196" t="s">
        <v>3448</v>
      </c>
      <c r="G1979" s="37"/>
      <c r="H1979" s="37"/>
      <c r="I1979" s="197"/>
      <c r="J1979" s="37"/>
      <c r="K1979" s="37"/>
      <c r="L1979" s="41"/>
      <c r="M1979" s="198"/>
      <c r="N1979" s="199"/>
      <c r="O1979" s="81"/>
      <c r="P1979" s="81"/>
      <c r="Q1979" s="81"/>
      <c r="R1979" s="81"/>
      <c r="S1979" s="81"/>
      <c r="T1979" s="82"/>
      <c r="U1979" s="35"/>
      <c r="V1979" s="35"/>
      <c r="W1979" s="35"/>
      <c r="X1979" s="35"/>
      <c r="Y1979" s="35"/>
      <c r="Z1979" s="35"/>
      <c r="AA1979" s="35"/>
      <c r="AB1979" s="35"/>
      <c r="AC1979" s="35"/>
      <c r="AD1979" s="35"/>
      <c r="AE1979" s="35"/>
      <c r="AT1979" s="14" t="s">
        <v>125</v>
      </c>
      <c r="AU1979" s="14" t="s">
        <v>72</v>
      </c>
    </row>
    <row r="1980" s="2" customFormat="1" ht="24.15" customHeight="1">
      <c r="A1980" s="35"/>
      <c r="B1980" s="36"/>
      <c r="C1980" s="182" t="s">
        <v>3450</v>
      </c>
      <c r="D1980" s="182" t="s">
        <v>118</v>
      </c>
      <c r="E1980" s="183" t="s">
        <v>3451</v>
      </c>
      <c r="F1980" s="184" t="s">
        <v>3452</v>
      </c>
      <c r="G1980" s="185" t="s">
        <v>128</v>
      </c>
      <c r="H1980" s="186">
        <v>80</v>
      </c>
      <c r="I1980" s="187"/>
      <c r="J1980" s="188">
        <f>ROUND(I1980*H1980,2)</f>
        <v>0</v>
      </c>
      <c r="K1980" s="184" t="s">
        <v>122</v>
      </c>
      <c r="L1980" s="41"/>
      <c r="M1980" s="189" t="s">
        <v>19</v>
      </c>
      <c r="N1980" s="190" t="s">
        <v>43</v>
      </c>
      <c r="O1980" s="81"/>
      <c r="P1980" s="191">
        <f>O1980*H1980</f>
        <v>0</v>
      </c>
      <c r="Q1980" s="191">
        <v>0</v>
      </c>
      <c r="R1980" s="191">
        <f>Q1980*H1980</f>
        <v>0</v>
      </c>
      <c r="S1980" s="191">
        <v>0</v>
      </c>
      <c r="T1980" s="192">
        <f>S1980*H1980</f>
        <v>0</v>
      </c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R1980" s="193" t="s">
        <v>123</v>
      </c>
      <c r="AT1980" s="193" t="s">
        <v>118</v>
      </c>
      <c r="AU1980" s="193" t="s">
        <v>72</v>
      </c>
      <c r="AY1980" s="14" t="s">
        <v>124</v>
      </c>
      <c r="BE1980" s="194">
        <f>IF(N1980="základní",J1980,0)</f>
        <v>0</v>
      </c>
      <c r="BF1980" s="194">
        <f>IF(N1980="snížená",J1980,0)</f>
        <v>0</v>
      </c>
      <c r="BG1980" s="194">
        <f>IF(N1980="zákl. přenesená",J1980,0)</f>
        <v>0</v>
      </c>
      <c r="BH1980" s="194">
        <f>IF(N1980="sníž. přenesená",J1980,0)</f>
        <v>0</v>
      </c>
      <c r="BI1980" s="194">
        <f>IF(N1980="nulová",J1980,0)</f>
        <v>0</v>
      </c>
      <c r="BJ1980" s="14" t="s">
        <v>79</v>
      </c>
      <c r="BK1980" s="194">
        <f>ROUND(I1980*H1980,2)</f>
        <v>0</v>
      </c>
      <c r="BL1980" s="14" t="s">
        <v>123</v>
      </c>
      <c r="BM1980" s="193" t="s">
        <v>3453</v>
      </c>
    </row>
    <row r="1981" s="2" customFormat="1">
      <c r="A1981" s="35"/>
      <c r="B1981" s="36"/>
      <c r="C1981" s="37"/>
      <c r="D1981" s="195" t="s">
        <v>125</v>
      </c>
      <c r="E1981" s="37"/>
      <c r="F1981" s="196" t="s">
        <v>3452</v>
      </c>
      <c r="G1981" s="37"/>
      <c r="H1981" s="37"/>
      <c r="I1981" s="197"/>
      <c r="J1981" s="37"/>
      <c r="K1981" s="37"/>
      <c r="L1981" s="41"/>
      <c r="M1981" s="198"/>
      <c r="N1981" s="199"/>
      <c r="O1981" s="81"/>
      <c r="P1981" s="81"/>
      <c r="Q1981" s="81"/>
      <c r="R1981" s="81"/>
      <c r="S1981" s="81"/>
      <c r="T1981" s="82"/>
      <c r="U1981" s="35"/>
      <c r="V1981" s="35"/>
      <c r="W1981" s="35"/>
      <c r="X1981" s="35"/>
      <c r="Y1981" s="35"/>
      <c r="Z1981" s="35"/>
      <c r="AA1981" s="35"/>
      <c r="AB1981" s="35"/>
      <c r="AC1981" s="35"/>
      <c r="AD1981" s="35"/>
      <c r="AE1981" s="35"/>
      <c r="AT1981" s="14" t="s">
        <v>125</v>
      </c>
      <c r="AU1981" s="14" t="s">
        <v>72</v>
      </c>
    </row>
    <row r="1982" s="2" customFormat="1" ht="24.15" customHeight="1">
      <c r="A1982" s="35"/>
      <c r="B1982" s="36"/>
      <c r="C1982" s="182" t="s">
        <v>1795</v>
      </c>
      <c r="D1982" s="182" t="s">
        <v>118</v>
      </c>
      <c r="E1982" s="183" t="s">
        <v>3454</v>
      </c>
      <c r="F1982" s="184" t="s">
        <v>3455</v>
      </c>
      <c r="G1982" s="185" t="s">
        <v>128</v>
      </c>
      <c r="H1982" s="186">
        <v>40</v>
      </c>
      <c r="I1982" s="187"/>
      <c r="J1982" s="188">
        <f>ROUND(I1982*H1982,2)</f>
        <v>0</v>
      </c>
      <c r="K1982" s="184" t="s">
        <v>122</v>
      </c>
      <c r="L1982" s="41"/>
      <c r="M1982" s="189" t="s">
        <v>19</v>
      </c>
      <c r="N1982" s="190" t="s">
        <v>43</v>
      </c>
      <c r="O1982" s="81"/>
      <c r="P1982" s="191">
        <f>O1982*H1982</f>
        <v>0</v>
      </c>
      <c r="Q1982" s="191">
        <v>0</v>
      </c>
      <c r="R1982" s="191">
        <f>Q1982*H1982</f>
        <v>0</v>
      </c>
      <c r="S1982" s="191">
        <v>0</v>
      </c>
      <c r="T1982" s="192">
        <f>S1982*H1982</f>
        <v>0</v>
      </c>
      <c r="U1982" s="35"/>
      <c r="V1982" s="35"/>
      <c r="W1982" s="35"/>
      <c r="X1982" s="35"/>
      <c r="Y1982" s="35"/>
      <c r="Z1982" s="35"/>
      <c r="AA1982" s="35"/>
      <c r="AB1982" s="35"/>
      <c r="AC1982" s="35"/>
      <c r="AD1982" s="35"/>
      <c r="AE1982" s="35"/>
      <c r="AR1982" s="193" t="s">
        <v>123</v>
      </c>
      <c r="AT1982" s="193" t="s">
        <v>118</v>
      </c>
      <c r="AU1982" s="193" t="s">
        <v>72</v>
      </c>
      <c r="AY1982" s="14" t="s">
        <v>124</v>
      </c>
      <c r="BE1982" s="194">
        <f>IF(N1982="základní",J1982,0)</f>
        <v>0</v>
      </c>
      <c r="BF1982" s="194">
        <f>IF(N1982="snížená",J1982,0)</f>
        <v>0</v>
      </c>
      <c r="BG1982" s="194">
        <f>IF(N1982="zákl. přenesená",J1982,0)</f>
        <v>0</v>
      </c>
      <c r="BH1982" s="194">
        <f>IF(N1982="sníž. přenesená",J1982,0)</f>
        <v>0</v>
      </c>
      <c r="BI1982" s="194">
        <f>IF(N1982="nulová",J1982,0)</f>
        <v>0</v>
      </c>
      <c r="BJ1982" s="14" t="s">
        <v>79</v>
      </c>
      <c r="BK1982" s="194">
        <f>ROUND(I1982*H1982,2)</f>
        <v>0</v>
      </c>
      <c r="BL1982" s="14" t="s">
        <v>123</v>
      </c>
      <c r="BM1982" s="193" t="s">
        <v>3456</v>
      </c>
    </row>
    <row r="1983" s="2" customFormat="1">
      <c r="A1983" s="35"/>
      <c r="B1983" s="36"/>
      <c r="C1983" s="37"/>
      <c r="D1983" s="195" t="s">
        <v>125</v>
      </c>
      <c r="E1983" s="37"/>
      <c r="F1983" s="196" t="s">
        <v>3455</v>
      </c>
      <c r="G1983" s="37"/>
      <c r="H1983" s="37"/>
      <c r="I1983" s="197"/>
      <c r="J1983" s="37"/>
      <c r="K1983" s="37"/>
      <c r="L1983" s="41"/>
      <c r="M1983" s="198"/>
      <c r="N1983" s="199"/>
      <c r="O1983" s="81"/>
      <c r="P1983" s="81"/>
      <c r="Q1983" s="81"/>
      <c r="R1983" s="81"/>
      <c r="S1983" s="81"/>
      <c r="T1983" s="82"/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T1983" s="14" t="s">
        <v>125</v>
      </c>
      <c r="AU1983" s="14" t="s">
        <v>72</v>
      </c>
    </row>
    <row r="1984" s="2" customFormat="1" ht="24.15" customHeight="1">
      <c r="A1984" s="35"/>
      <c r="B1984" s="36"/>
      <c r="C1984" s="182" t="s">
        <v>3457</v>
      </c>
      <c r="D1984" s="182" t="s">
        <v>118</v>
      </c>
      <c r="E1984" s="183" t="s">
        <v>3458</v>
      </c>
      <c r="F1984" s="184" t="s">
        <v>3459</v>
      </c>
      <c r="G1984" s="185" t="s">
        <v>128</v>
      </c>
      <c r="H1984" s="186">
        <v>40</v>
      </c>
      <c r="I1984" s="187"/>
      <c r="J1984" s="188">
        <f>ROUND(I1984*H1984,2)</f>
        <v>0</v>
      </c>
      <c r="K1984" s="184" t="s">
        <v>122</v>
      </c>
      <c r="L1984" s="41"/>
      <c r="M1984" s="189" t="s">
        <v>19</v>
      </c>
      <c r="N1984" s="190" t="s">
        <v>43</v>
      </c>
      <c r="O1984" s="81"/>
      <c r="P1984" s="191">
        <f>O1984*H1984</f>
        <v>0</v>
      </c>
      <c r="Q1984" s="191">
        <v>0</v>
      </c>
      <c r="R1984" s="191">
        <f>Q1984*H1984</f>
        <v>0</v>
      </c>
      <c r="S1984" s="191">
        <v>0</v>
      </c>
      <c r="T1984" s="192">
        <f>S1984*H1984</f>
        <v>0</v>
      </c>
      <c r="U1984" s="35"/>
      <c r="V1984" s="35"/>
      <c r="W1984" s="35"/>
      <c r="X1984" s="35"/>
      <c r="Y1984" s="35"/>
      <c r="Z1984" s="35"/>
      <c r="AA1984" s="35"/>
      <c r="AB1984" s="35"/>
      <c r="AC1984" s="35"/>
      <c r="AD1984" s="35"/>
      <c r="AE1984" s="35"/>
      <c r="AR1984" s="193" t="s">
        <v>123</v>
      </c>
      <c r="AT1984" s="193" t="s">
        <v>118</v>
      </c>
      <c r="AU1984" s="193" t="s">
        <v>72</v>
      </c>
      <c r="AY1984" s="14" t="s">
        <v>124</v>
      </c>
      <c r="BE1984" s="194">
        <f>IF(N1984="základní",J1984,0)</f>
        <v>0</v>
      </c>
      <c r="BF1984" s="194">
        <f>IF(N1984="snížená",J1984,0)</f>
        <v>0</v>
      </c>
      <c r="BG1984" s="194">
        <f>IF(N1984="zákl. přenesená",J1984,0)</f>
        <v>0</v>
      </c>
      <c r="BH1984" s="194">
        <f>IF(N1984="sníž. přenesená",J1984,0)</f>
        <v>0</v>
      </c>
      <c r="BI1984" s="194">
        <f>IF(N1984="nulová",J1984,0)</f>
        <v>0</v>
      </c>
      <c r="BJ1984" s="14" t="s">
        <v>79</v>
      </c>
      <c r="BK1984" s="194">
        <f>ROUND(I1984*H1984,2)</f>
        <v>0</v>
      </c>
      <c r="BL1984" s="14" t="s">
        <v>123</v>
      </c>
      <c r="BM1984" s="193" t="s">
        <v>3460</v>
      </c>
    </row>
    <row r="1985" s="2" customFormat="1">
      <c r="A1985" s="35"/>
      <c r="B1985" s="36"/>
      <c r="C1985" s="37"/>
      <c r="D1985" s="195" t="s">
        <v>125</v>
      </c>
      <c r="E1985" s="37"/>
      <c r="F1985" s="196" t="s">
        <v>3459</v>
      </c>
      <c r="G1985" s="37"/>
      <c r="H1985" s="37"/>
      <c r="I1985" s="197"/>
      <c r="J1985" s="37"/>
      <c r="K1985" s="37"/>
      <c r="L1985" s="41"/>
      <c r="M1985" s="198"/>
      <c r="N1985" s="199"/>
      <c r="O1985" s="81"/>
      <c r="P1985" s="81"/>
      <c r="Q1985" s="81"/>
      <c r="R1985" s="81"/>
      <c r="S1985" s="81"/>
      <c r="T1985" s="82"/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T1985" s="14" t="s">
        <v>125</v>
      </c>
      <c r="AU1985" s="14" t="s">
        <v>72</v>
      </c>
    </row>
    <row r="1986" s="2" customFormat="1" ht="24.15" customHeight="1">
      <c r="A1986" s="35"/>
      <c r="B1986" s="36"/>
      <c r="C1986" s="182" t="s">
        <v>1798</v>
      </c>
      <c r="D1986" s="182" t="s">
        <v>118</v>
      </c>
      <c r="E1986" s="183" t="s">
        <v>3461</v>
      </c>
      <c r="F1986" s="184" t="s">
        <v>3462</v>
      </c>
      <c r="G1986" s="185" t="s">
        <v>128</v>
      </c>
      <c r="H1986" s="186">
        <v>80</v>
      </c>
      <c r="I1986" s="187"/>
      <c r="J1986" s="188">
        <f>ROUND(I1986*H1986,2)</f>
        <v>0</v>
      </c>
      <c r="K1986" s="184" t="s">
        <v>122</v>
      </c>
      <c r="L1986" s="41"/>
      <c r="M1986" s="189" t="s">
        <v>19</v>
      </c>
      <c r="N1986" s="190" t="s">
        <v>43</v>
      </c>
      <c r="O1986" s="81"/>
      <c r="P1986" s="191">
        <f>O1986*H1986</f>
        <v>0</v>
      </c>
      <c r="Q1986" s="191">
        <v>0</v>
      </c>
      <c r="R1986" s="191">
        <f>Q1986*H1986</f>
        <v>0</v>
      </c>
      <c r="S1986" s="191">
        <v>0</v>
      </c>
      <c r="T1986" s="192">
        <f>S1986*H1986</f>
        <v>0</v>
      </c>
      <c r="U1986" s="35"/>
      <c r="V1986" s="35"/>
      <c r="W1986" s="35"/>
      <c r="X1986" s="35"/>
      <c r="Y1986" s="35"/>
      <c r="Z1986" s="35"/>
      <c r="AA1986" s="35"/>
      <c r="AB1986" s="35"/>
      <c r="AC1986" s="35"/>
      <c r="AD1986" s="35"/>
      <c r="AE1986" s="35"/>
      <c r="AR1986" s="193" t="s">
        <v>123</v>
      </c>
      <c r="AT1986" s="193" t="s">
        <v>118</v>
      </c>
      <c r="AU1986" s="193" t="s">
        <v>72</v>
      </c>
      <c r="AY1986" s="14" t="s">
        <v>124</v>
      </c>
      <c r="BE1986" s="194">
        <f>IF(N1986="základní",J1986,0)</f>
        <v>0</v>
      </c>
      <c r="BF1986" s="194">
        <f>IF(N1986="snížená",J1986,0)</f>
        <v>0</v>
      </c>
      <c r="BG1986" s="194">
        <f>IF(N1986="zákl. přenesená",J1986,0)</f>
        <v>0</v>
      </c>
      <c r="BH1986" s="194">
        <f>IF(N1986="sníž. přenesená",J1986,0)</f>
        <v>0</v>
      </c>
      <c r="BI1986" s="194">
        <f>IF(N1986="nulová",J1986,0)</f>
        <v>0</v>
      </c>
      <c r="BJ1986" s="14" t="s">
        <v>79</v>
      </c>
      <c r="BK1986" s="194">
        <f>ROUND(I1986*H1986,2)</f>
        <v>0</v>
      </c>
      <c r="BL1986" s="14" t="s">
        <v>123</v>
      </c>
      <c r="BM1986" s="193" t="s">
        <v>3463</v>
      </c>
    </row>
    <row r="1987" s="2" customFormat="1">
      <c r="A1987" s="35"/>
      <c r="B1987" s="36"/>
      <c r="C1987" s="37"/>
      <c r="D1987" s="195" t="s">
        <v>125</v>
      </c>
      <c r="E1987" s="37"/>
      <c r="F1987" s="196" t="s">
        <v>3462</v>
      </c>
      <c r="G1987" s="37"/>
      <c r="H1987" s="37"/>
      <c r="I1987" s="197"/>
      <c r="J1987" s="37"/>
      <c r="K1987" s="37"/>
      <c r="L1987" s="41"/>
      <c r="M1987" s="198"/>
      <c r="N1987" s="199"/>
      <c r="O1987" s="81"/>
      <c r="P1987" s="81"/>
      <c r="Q1987" s="81"/>
      <c r="R1987" s="81"/>
      <c r="S1987" s="81"/>
      <c r="T1987" s="82"/>
      <c r="U1987" s="35"/>
      <c r="V1987" s="35"/>
      <c r="W1987" s="35"/>
      <c r="X1987" s="35"/>
      <c r="Y1987" s="35"/>
      <c r="Z1987" s="35"/>
      <c r="AA1987" s="35"/>
      <c r="AB1987" s="35"/>
      <c r="AC1987" s="35"/>
      <c r="AD1987" s="35"/>
      <c r="AE1987" s="35"/>
      <c r="AT1987" s="14" t="s">
        <v>125</v>
      </c>
      <c r="AU1987" s="14" t="s">
        <v>72</v>
      </c>
    </row>
    <row r="1988" s="2" customFormat="1" ht="24.15" customHeight="1">
      <c r="A1988" s="35"/>
      <c r="B1988" s="36"/>
      <c r="C1988" s="182" t="s">
        <v>3464</v>
      </c>
      <c r="D1988" s="182" t="s">
        <v>118</v>
      </c>
      <c r="E1988" s="183" t="s">
        <v>3465</v>
      </c>
      <c r="F1988" s="184" t="s">
        <v>3466</v>
      </c>
      <c r="G1988" s="185" t="s">
        <v>128</v>
      </c>
      <c r="H1988" s="186">
        <v>180</v>
      </c>
      <c r="I1988" s="187"/>
      <c r="J1988" s="188">
        <f>ROUND(I1988*H1988,2)</f>
        <v>0</v>
      </c>
      <c r="K1988" s="184" t="s">
        <v>122</v>
      </c>
      <c r="L1988" s="41"/>
      <c r="M1988" s="189" t="s">
        <v>19</v>
      </c>
      <c r="N1988" s="190" t="s">
        <v>43</v>
      </c>
      <c r="O1988" s="81"/>
      <c r="P1988" s="191">
        <f>O1988*H1988</f>
        <v>0</v>
      </c>
      <c r="Q1988" s="191">
        <v>0</v>
      </c>
      <c r="R1988" s="191">
        <f>Q1988*H1988</f>
        <v>0</v>
      </c>
      <c r="S1988" s="191">
        <v>0</v>
      </c>
      <c r="T1988" s="192">
        <f>S1988*H1988</f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193" t="s">
        <v>123</v>
      </c>
      <c r="AT1988" s="193" t="s">
        <v>118</v>
      </c>
      <c r="AU1988" s="193" t="s">
        <v>72</v>
      </c>
      <c r="AY1988" s="14" t="s">
        <v>124</v>
      </c>
      <c r="BE1988" s="194">
        <f>IF(N1988="základní",J1988,0)</f>
        <v>0</v>
      </c>
      <c r="BF1988" s="194">
        <f>IF(N1988="snížená",J1988,0)</f>
        <v>0</v>
      </c>
      <c r="BG1988" s="194">
        <f>IF(N1988="zákl. přenesená",J1988,0)</f>
        <v>0</v>
      </c>
      <c r="BH1988" s="194">
        <f>IF(N1988="sníž. přenesená",J1988,0)</f>
        <v>0</v>
      </c>
      <c r="BI1988" s="194">
        <f>IF(N1988="nulová",J1988,0)</f>
        <v>0</v>
      </c>
      <c r="BJ1988" s="14" t="s">
        <v>79</v>
      </c>
      <c r="BK1988" s="194">
        <f>ROUND(I1988*H1988,2)</f>
        <v>0</v>
      </c>
      <c r="BL1988" s="14" t="s">
        <v>123</v>
      </c>
      <c r="BM1988" s="193" t="s">
        <v>3467</v>
      </c>
    </row>
    <row r="1989" s="2" customFormat="1">
      <c r="A1989" s="35"/>
      <c r="B1989" s="36"/>
      <c r="C1989" s="37"/>
      <c r="D1989" s="195" t="s">
        <v>125</v>
      </c>
      <c r="E1989" s="37"/>
      <c r="F1989" s="196" t="s">
        <v>3466</v>
      </c>
      <c r="G1989" s="37"/>
      <c r="H1989" s="37"/>
      <c r="I1989" s="197"/>
      <c r="J1989" s="37"/>
      <c r="K1989" s="37"/>
      <c r="L1989" s="41"/>
      <c r="M1989" s="198"/>
      <c r="N1989" s="199"/>
      <c r="O1989" s="81"/>
      <c r="P1989" s="81"/>
      <c r="Q1989" s="81"/>
      <c r="R1989" s="81"/>
      <c r="S1989" s="81"/>
      <c r="T1989" s="82"/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T1989" s="14" t="s">
        <v>125</v>
      </c>
      <c r="AU1989" s="14" t="s">
        <v>72</v>
      </c>
    </row>
    <row r="1990" s="2" customFormat="1" ht="24.15" customHeight="1">
      <c r="A1990" s="35"/>
      <c r="B1990" s="36"/>
      <c r="C1990" s="182" t="s">
        <v>1802</v>
      </c>
      <c r="D1990" s="182" t="s">
        <v>118</v>
      </c>
      <c r="E1990" s="183" t="s">
        <v>3468</v>
      </c>
      <c r="F1990" s="184" t="s">
        <v>3469</v>
      </c>
      <c r="G1990" s="185" t="s">
        <v>128</v>
      </c>
      <c r="H1990" s="186">
        <v>40</v>
      </c>
      <c r="I1990" s="187"/>
      <c r="J1990" s="188">
        <f>ROUND(I1990*H1990,2)</f>
        <v>0</v>
      </c>
      <c r="K1990" s="184" t="s">
        <v>122</v>
      </c>
      <c r="L1990" s="41"/>
      <c r="M1990" s="189" t="s">
        <v>19</v>
      </c>
      <c r="N1990" s="190" t="s">
        <v>43</v>
      </c>
      <c r="O1990" s="81"/>
      <c r="P1990" s="191">
        <f>O1990*H1990</f>
        <v>0</v>
      </c>
      <c r="Q1990" s="191">
        <v>0</v>
      </c>
      <c r="R1990" s="191">
        <f>Q1990*H1990</f>
        <v>0</v>
      </c>
      <c r="S1990" s="191">
        <v>0</v>
      </c>
      <c r="T1990" s="192">
        <f>S1990*H1990</f>
        <v>0</v>
      </c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R1990" s="193" t="s">
        <v>123</v>
      </c>
      <c r="AT1990" s="193" t="s">
        <v>118</v>
      </c>
      <c r="AU1990" s="193" t="s">
        <v>72</v>
      </c>
      <c r="AY1990" s="14" t="s">
        <v>124</v>
      </c>
      <c r="BE1990" s="194">
        <f>IF(N1990="základní",J1990,0)</f>
        <v>0</v>
      </c>
      <c r="BF1990" s="194">
        <f>IF(N1990="snížená",J1990,0)</f>
        <v>0</v>
      </c>
      <c r="BG1990" s="194">
        <f>IF(N1990="zákl. přenesená",J1990,0)</f>
        <v>0</v>
      </c>
      <c r="BH1990" s="194">
        <f>IF(N1990="sníž. přenesená",J1990,0)</f>
        <v>0</v>
      </c>
      <c r="BI1990" s="194">
        <f>IF(N1990="nulová",J1990,0)</f>
        <v>0</v>
      </c>
      <c r="BJ1990" s="14" t="s">
        <v>79</v>
      </c>
      <c r="BK1990" s="194">
        <f>ROUND(I1990*H1990,2)</f>
        <v>0</v>
      </c>
      <c r="BL1990" s="14" t="s">
        <v>123</v>
      </c>
      <c r="BM1990" s="193" t="s">
        <v>3470</v>
      </c>
    </row>
    <row r="1991" s="2" customFormat="1">
      <c r="A1991" s="35"/>
      <c r="B1991" s="36"/>
      <c r="C1991" s="37"/>
      <c r="D1991" s="195" t="s">
        <v>125</v>
      </c>
      <c r="E1991" s="37"/>
      <c r="F1991" s="196" t="s">
        <v>3469</v>
      </c>
      <c r="G1991" s="37"/>
      <c r="H1991" s="37"/>
      <c r="I1991" s="197"/>
      <c r="J1991" s="37"/>
      <c r="K1991" s="37"/>
      <c r="L1991" s="41"/>
      <c r="M1991" s="198"/>
      <c r="N1991" s="199"/>
      <c r="O1991" s="81"/>
      <c r="P1991" s="81"/>
      <c r="Q1991" s="81"/>
      <c r="R1991" s="81"/>
      <c r="S1991" s="81"/>
      <c r="T1991" s="82"/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T1991" s="14" t="s">
        <v>125</v>
      </c>
      <c r="AU1991" s="14" t="s">
        <v>72</v>
      </c>
    </row>
    <row r="1992" s="2" customFormat="1" ht="24.15" customHeight="1">
      <c r="A1992" s="35"/>
      <c r="B1992" s="36"/>
      <c r="C1992" s="182" t="s">
        <v>3471</v>
      </c>
      <c r="D1992" s="182" t="s">
        <v>118</v>
      </c>
      <c r="E1992" s="183" t="s">
        <v>3472</v>
      </c>
      <c r="F1992" s="184" t="s">
        <v>3473</v>
      </c>
      <c r="G1992" s="185" t="s">
        <v>128</v>
      </c>
      <c r="H1992" s="186">
        <v>40</v>
      </c>
      <c r="I1992" s="187"/>
      <c r="J1992" s="188">
        <f>ROUND(I1992*H1992,2)</f>
        <v>0</v>
      </c>
      <c r="K1992" s="184" t="s">
        <v>122</v>
      </c>
      <c r="L1992" s="41"/>
      <c r="M1992" s="189" t="s">
        <v>19</v>
      </c>
      <c r="N1992" s="190" t="s">
        <v>43</v>
      </c>
      <c r="O1992" s="81"/>
      <c r="P1992" s="191">
        <f>O1992*H1992</f>
        <v>0</v>
      </c>
      <c r="Q1992" s="191">
        <v>0</v>
      </c>
      <c r="R1992" s="191">
        <f>Q1992*H1992</f>
        <v>0</v>
      </c>
      <c r="S1992" s="191">
        <v>0</v>
      </c>
      <c r="T1992" s="192">
        <f>S1992*H1992</f>
        <v>0</v>
      </c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R1992" s="193" t="s">
        <v>123</v>
      </c>
      <c r="AT1992" s="193" t="s">
        <v>118</v>
      </c>
      <c r="AU1992" s="193" t="s">
        <v>72</v>
      </c>
      <c r="AY1992" s="14" t="s">
        <v>124</v>
      </c>
      <c r="BE1992" s="194">
        <f>IF(N1992="základní",J1992,0)</f>
        <v>0</v>
      </c>
      <c r="BF1992" s="194">
        <f>IF(N1992="snížená",J1992,0)</f>
        <v>0</v>
      </c>
      <c r="BG1992" s="194">
        <f>IF(N1992="zákl. přenesená",J1992,0)</f>
        <v>0</v>
      </c>
      <c r="BH1992" s="194">
        <f>IF(N1992="sníž. přenesená",J1992,0)</f>
        <v>0</v>
      </c>
      <c r="BI1992" s="194">
        <f>IF(N1992="nulová",J1992,0)</f>
        <v>0</v>
      </c>
      <c r="BJ1992" s="14" t="s">
        <v>79</v>
      </c>
      <c r="BK1992" s="194">
        <f>ROUND(I1992*H1992,2)</f>
        <v>0</v>
      </c>
      <c r="BL1992" s="14" t="s">
        <v>123</v>
      </c>
      <c r="BM1992" s="193" t="s">
        <v>3474</v>
      </c>
    </row>
    <row r="1993" s="2" customFormat="1">
      <c r="A1993" s="35"/>
      <c r="B1993" s="36"/>
      <c r="C1993" s="37"/>
      <c r="D1993" s="195" t="s">
        <v>125</v>
      </c>
      <c r="E1993" s="37"/>
      <c r="F1993" s="196" t="s">
        <v>3473</v>
      </c>
      <c r="G1993" s="37"/>
      <c r="H1993" s="37"/>
      <c r="I1993" s="197"/>
      <c r="J1993" s="37"/>
      <c r="K1993" s="37"/>
      <c r="L1993" s="41"/>
      <c r="M1993" s="198"/>
      <c r="N1993" s="199"/>
      <c r="O1993" s="81"/>
      <c r="P1993" s="81"/>
      <c r="Q1993" s="81"/>
      <c r="R1993" s="81"/>
      <c r="S1993" s="81"/>
      <c r="T1993" s="82"/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T1993" s="14" t="s">
        <v>125</v>
      </c>
      <c r="AU1993" s="14" t="s">
        <v>72</v>
      </c>
    </row>
    <row r="1994" s="2" customFormat="1" ht="24.15" customHeight="1">
      <c r="A1994" s="35"/>
      <c r="B1994" s="36"/>
      <c r="C1994" s="182" t="s">
        <v>1805</v>
      </c>
      <c r="D1994" s="182" t="s">
        <v>118</v>
      </c>
      <c r="E1994" s="183" t="s">
        <v>3475</v>
      </c>
      <c r="F1994" s="184" t="s">
        <v>3476</v>
      </c>
      <c r="G1994" s="185" t="s">
        <v>128</v>
      </c>
      <c r="H1994" s="186">
        <v>40</v>
      </c>
      <c r="I1994" s="187"/>
      <c r="J1994" s="188">
        <f>ROUND(I1994*H1994,2)</f>
        <v>0</v>
      </c>
      <c r="K1994" s="184" t="s">
        <v>122</v>
      </c>
      <c r="L1994" s="41"/>
      <c r="M1994" s="189" t="s">
        <v>19</v>
      </c>
      <c r="N1994" s="190" t="s">
        <v>43</v>
      </c>
      <c r="O1994" s="81"/>
      <c r="P1994" s="191">
        <f>O1994*H1994</f>
        <v>0</v>
      </c>
      <c r="Q1994" s="191">
        <v>0</v>
      </c>
      <c r="R1994" s="191">
        <f>Q1994*H1994</f>
        <v>0</v>
      </c>
      <c r="S1994" s="191">
        <v>0</v>
      </c>
      <c r="T1994" s="192">
        <f>S1994*H1994</f>
        <v>0</v>
      </c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R1994" s="193" t="s">
        <v>123</v>
      </c>
      <c r="AT1994" s="193" t="s">
        <v>118</v>
      </c>
      <c r="AU1994" s="193" t="s">
        <v>72</v>
      </c>
      <c r="AY1994" s="14" t="s">
        <v>124</v>
      </c>
      <c r="BE1994" s="194">
        <f>IF(N1994="základní",J1994,0)</f>
        <v>0</v>
      </c>
      <c r="BF1994" s="194">
        <f>IF(N1994="snížená",J1994,0)</f>
        <v>0</v>
      </c>
      <c r="BG1994" s="194">
        <f>IF(N1994="zákl. přenesená",J1994,0)</f>
        <v>0</v>
      </c>
      <c r="BH1994" s="194">
        <f>IF(N1994="sníž. přenesená",J1994,0)</f>
        <v>0</v>
      </c>
      <c r="BI1994" s="194">
        <f>IF(N1994="nulová",J1994,0)</f>
        <v>0</v>
      </c>
      <c r="BJ1994" s="14" t="s">
        <v>79</v>
      </c>
      <c r="BK1994" s="194">
        <f>ROUND(I1994*H1994,2)</f>
        <v>0</v>
      </c>
      <c r="BL1994" s="14" t="s">
        <v>123</v>
      </c>
      <c r="BM1994" s="193" t="s">
        <v>3477</v>
      </c>
    </row>
    <row r="1995" s="2" customFormat="1">
      <c r="A1995" s="35"/>
      <c r="B1995" s="36"/>
      <c r="C1995" s="37"/>
      <c r="D1995" s="195" t="s">
        <v>125</v>
      </c>
      <c r="E1995" s="37"/>
      <c r="F1995" s="196" t="s">
        <v>3476</v>
      </c>
      <c r="G1995" s="37"/>
      <c r="H1995" s="37"/>
      <c r="I1995" s="197"/>
      <c r="J1995" s="37"/>
      <c r="K1995" s="37"/>
      <c r="L1995" s="41"/>
      <c r="M1995" s="198"/>
      <c r="N1995" s="199"/>
      <c r="O1995" s="81"/>
      <c r="P1995" s="81"/>
      <c r="Q1995" s="81"/>
      <c r="R1995" s="81"/>
      <c r="S1995" s="81"/>
      <c r="T1995" s="82"/>
      <c r="U1995" s="35"/>
      <c r="V1995" s="35"/>
      <c r="W1995" s="35"/>
      <c r="X1995" s="35"/>
      <c r="Y1995" s="35"/>
      <c r="Z1995" s="35"/>
      <c r="AA1995" s="35"/>
      <c r="AB1995" s="35"/>
      <c r="AC1995" s="35"/>
      <c r="AD1995" s="35"/>
      <c r="AE1995" s="35"/>
      <c r="AT1995" s="14" t="s">
        <v>125</v>
      </c>
      <c r="AU1995" s="14" t="s">
        <v>72</v>
      </c>
    </row>
    <row r="1996" s="2" customFormat="1" ht="24.15" customHeight="1">
      <c r="A1996" s="35"/>
      <c r="B1996" s="36"/>
      <c r="C1996" s="182" t="s">
        <v>3478</v>
      </c>
      <c r="D1996" s="182" t="s">
        <v>118</v>
      </c>
      <c r="E1996" s="183" t="s">
        <v>3479</v>
      </c>
      <c r="F1996" s="184" t="s">
        <v>3480</v>
      </c>
      <c r="G1996" s="185" t="s">
        <v>128</v>
      </c>
      <c r="H1996" s="186">
        <v>80</v>
      </c>
      <c r="I1996" s="187"/>
      <c r="J1996" s="188">
        <f>ROUND(I1996*H1996,2)</f>
        <v>0</v>
      </c>
      <c r="K1996" s="184" t="s">
        <v>122</v>
      </c>
      <c r="L1996" s="41"/>
      <c r="M1996" s="189" t="s">
        <v>19</v>
      </c>
      <c r="N1996" s="190" t="s">
        <v>43</v>
      </c>
      <c r="O1996" s="81"/>
      <c r="P1996" s="191">
        <f>O1996*H1996</f>
        <v>0</v>
      </c>
      <c r="Q1996" s="191">
        <v>0</v>
      </c>
      <c r="R1996" s="191">
        <f>Q1996*H1996</f>
        <v>0</v>
      </c>
      <c r="S1996" s="191">
        <v>0</v>
      </c>
      <c r="T1996" s="192">
        <f>S1996*H1996</f>
        <v>0</v>
      </c>
      <c r="U1996" s="35"/>
      <c r="V1996" s="35"/>
      <c r="W1996" s="35"/>
      <c r="X1996" s="35"/>
      <c r="Y1996" s="35"/>
      <c r="Z1996" s="35"/>
      <c r="AA1996" s="35"/>
      <c r="AB1996" s="35"/>
      <c r="AC1996" s="35"/>
      <c r="AD1996" s="35"/>
      <c r="AE1996" s="35"/>
      <c r="AR1996" s="193" t="s">
        <v>123</v>
      </c>
      <c r="AT1996" s="193" t="s">
        <v>118</v>
      </c>
      <c r="AU1996" s="193" t="s">
        <v>72</v>
      </c>
      <c r="AY1996" s="14" t="s">
        <v>124</v>
      </c>
      <c r="BE1996" s="194">
        <f>IF(N1996="základní",J1996,0)</f>
        <v>0</v>
      </c>
      <c r="BF1996" s="194">
        <f>IF(N1996="snížená",J1996,0)</f>
        <v>0</v>
      </c>
      <c r="BG1996" s="194">
        <f>IF(N1996="zákl. přenesená",J1996,0)</f>
        <v>0</v>
      </c>
      <c r="BH1996" s="194">
        <f>IF(N1996="sníž. přenesená",J1996,0)</f>
        <v>0</v>
      </c>
      <c r="BI1996" s="194">
        <f>IF(N1996="nulová",J1996,0)</f>
        <v>0</v>
      </c>
      <c r="BJ1996" s="14" t="s">
        <v>79</v>
      </c>
      <c r="BK1996" s="194">
        <f>ROUND(I1996*H1996,2)</f>
        <v>0</v>
      </c>
      <c r="BL1996" s="14" t="s">
        <v>123</v>
      </c>
      <c r="BM1996" s="193" t="s">
        <v>3481</v>
      </c>
    </row>
    <row r="1997" s="2" customFormat="1">
      <c r="A1997" s="35"/>
      <c r="B1997" s="36"/>
      <c r="C1997" s="37"/>
      <c r="D1997" s="195" t="s">
        <v>125</v>
      </c>
      <c r="E1997" s="37"/>
      <c r="F1997" s="196" t="s">
        <v>3480</v>
      </c>
      <c r="G1997" s="37"/>
      <c r="H1997" s="37"/>
      <c r="I1997" s="197"/>
      <c r="J1997" s="37"/>
      <c r="K1997" s="37"/>
      <c r="L1997" s="41"/>
      <c r="M1997" s="198"/>
      <c r="N1997" s="199"/>
      <c r="O1997" s="81"/>
      <c r="P1997" s="81"/>
      <c r="Q1997" s="81"/>
      <c r="R1997" s="81"/>
      <c r="S1997" s="81"/>
      <c r="T1997" s="82"/>
      <c r="U1997" s="35"/>
      <c r="V1997" s="35"/>
      <c r="W1997" s="35"/>
      <c r="X1997" s="35"/>
      <c r="Y1997" s="35"/>
      <c r="Z1997" s="35"/>
      <c r="AA1997" s="35"/>
      <c r="AB1997" s="35"/>
      <c r="AC1997" s="35"/>
      <c r="AD1997" s="35"/>
      <c r="AE1997" s="35"/>
      <c r="AT1997" s="14" t="s">
        <v>125</v>
      </c>
      <c r="AU1997" s="14" t="s">
        <v>72</v>
      </c>
    </row>
    <row r="1998" s="2" customFormat="1" ht="24.15" customHeight="1">
      <c r="A1998" s="35"/>
      <c r="B1998" s="36"/>
      <c r="C1998" s="182" t="s">
        <v>1809</v>
      </c>
      <c r="D1998" s="182" t="s">
        <v>118</v>
      </c>
      <c r="E1998" s="183" t="s">
        <v>3482</v>
      </c>
      <c r="F1998" s="184" t="s">
        <v>3483</v>
      </c>
      <c r="G1998" s="185" t="s">
        <v>128</v>
      </c>
      <c r="H1998" s="186">
        <v>80</v>
      </c>
      <c r="I1998" s="187"/>
      <c r="J1998" s="188">
        <f>ROUND(I1998*H1998,2)</f>
        <v>0</v>
      </c>
      <c r="K1998" s="184" t="s">
        <v>122</v>
      </c>
      <c r="L1998" s="41"/>
      <c r="M1998" s="189" t="s">
        <v>19</v>
      </c>
      <c r="N1998" s="190" t="s">
        <v>43</v>
      </c>
      <c r="O1998" s="81"/>
      <c r="P1998" s="191">
        <f>O1998*H1998</f>
        <v>0</v>
      </c>
      <c r="Q1998" s="191">
        <v>0</v>
      </c>
      <c r="R1998" s="191">
        <f>Q1998*H1998</f>
        <v>0</v>
      </c>
      <c r="S1998" s="191">
        <v>0</v>
      </c>
      <c r="T1998" s="192">
        <f>S1998*H1998</f>
        <v>0</v>
      </c>
      <c r="U1998" s="35"/>
      <c r="V1998" s="35"/>
      <c r="W1998" s="35"/>
      <c r="X1998" s="35"/>
      <c r="Y1998" s="35"/>
      <c r="Z1998" s="35"/>
      <c r="AA1998" s="35"/>
      <c r="AB1998" s="35"/>
      <c r="AC1998" s="35"/>
      <c r="AD1998" s="35"/>
      <c r="AE1998" s="35"/>
      <c r="AR1998" s="193" t="s">
        <v>123</v>
      </c>
      <c r="AT1998" s="193" t="s">
        <v>118</v>
      </c>
      <c r="AU1998" s="193" t="s">
        <v>72</v>
      </c>
      <c r="AY1998" s="14" t="s">
        <v>124</v>
      </c>
      <c r="BE1998" s="194">
        <f>IF(N1998="základní",J1998,0)</f>
        <v>0</v>
      </c>
      <c r="BF1998" s="194">
        <f>IF(N1998="snížená",J1998,0)</f>
        <v>0</v>
      </c>
      <c r="BG1998" s="194">
        <f>IF(N1998="zákl. přenesená",J1998,0)</f>
        <v>0</v>
      </c>
      <c r="BH1998" s="194">
        <f>IF(N1998="sníž. přenesená",J1998,0)</f>
        <v>0</v>
      </c>
      <c r="BI1998" s="194">
        <f>IF(N1998="nulová",J1998,0)</f>
        <v>0</v>
      </c>
      <c r="BJ1998" s="14" t="s">
        <v>79</v>
      </c>
      <c r="BK1998" s="194">
        <f>ROUND(I1998*H1998,2)</f>
        <v>0</v>
      </c>
      <c r="BL1998" s="14" t="s">
        <v>123</v>
      </c>
      <c r="BM1998" s="193" t="s">
        <v>3484</v>
      </c>
    </row>
    <row r="1999" s="2" customFormat="1">
      <c r="A1999" s="35"/>
      <c r="B1999" s="36"/>
      <c r="C1999" s="37"/>
      <c r="D1999" s="195" t="s">
        <v>125</v>
      </c>
      <c r="E1999" s="37"/>
      <c r="F1999" s="196" t="s">
        <v>3483</v>
      </c>
      <c r="G1999" s="37"/>
      <c r="H1999" s="37"/>
      <c r="I1999" s="197"/>
      <c r="J1999" s="37"/>
      <c r="K1999" s="37"/>
      <c r="L1999" s="41"/>
      <c r="M1999" s="198"/>
      <c r="N1999" s="199"/>
      <c r="O1999" s="81"/>
      <c r="P1999" s="81"/>
      <c r="Q1999" s="81"/>
      <c r="R1999" s="81"/>
      <c r="S1999" s="81"/>
      <c r="T1999" s="82"/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T1999" s="14" t="s">
        <v>125</v>
      </c>
      <c r="AU1999" s="14" t="s">
        <v>72</v>
      </c>
    </row>
    <row r="2000" s="2" customFormat="1" ht="24.15" customHeight="1">
      <c r="A2000" s="35"/>
      <c r="B2000" s="36"/>
      <c r="C2000" s="182" t="s">
        <v>3485</v>
      </c>
      <c r="D2000" s="182" t="s">
        <v>118</v>
      </c>
      <c r="E2000" s="183" t="s">
        <v>3486</v>
      </c>
      <c r="F2000" s="184" t="s">
        <v>3487</v>
      </c>
      <c r="G2000" s="185" t="s">
        <v>128</v>
      </c>
      <c r="H2000" s="186">
        <v>180</v>
      </c>
      <c r="I2000" s="187"/>
      <c r="J2000" s="188">
        <f>ROUND(I2000*H2000,2)</f>
        <v>0</v>
      </c>
      <c r="K2000" s="184" t="s">
        <v>122</v>
      </c>
      <c r="L2000" s="41"/>
      <c r="M2000" s="189" t="s">
        <v>19</v>
      </c>
      <c r="N2000" s="190" t="s">
        <v>43</v>
      </c>
      <c r="O2000" s="81"/>
      <c r="P2000" s="191">
        <f>O2000*H2000</f>
        <v>0</v>
      </c>
      <c r="Q2000" s="191">
        <v>0</v>
      </c>
      <c r="R2000" s="191">
        <f>Q2000*H2000</f>
        <v>0</v>
      </c>
      <c r="S2000" s="191">
        <v>0</v>
      </c>
      <c r="T2000" s="192">
        <f>S2000*H2000</f>
        <v>0</v>
      </c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R2000" s="193" t="s">
        <v>123</v>
      </c>
      <c r="AT2000" s="193" t="s">
        <v>118</v>
      </c>
      <c r="AU2000" s="193" t="s">
        <v>72</v>
      </c>
      <c r="AY2000" s="14" t="s">
        <v>124</v>
      </c>
      <c r="BE2000" s="194">
        <f>IF(N2000="základní",J2000,0)</f>
        <v>0</v>
      </c>
      <c r="BF2000" s="194">
        <f>IF(N2000="snížená",J2000,0)</f>
        <v>0</v>
      </c>
      <c r="BG2000" s="194">
        <f>IF(N2000="zákl. přenesená",J2000,0)</f>
        <v>0</v>
      </c>
      <c r="BH2000" s="194">
        <f>IF(N2000="sníž. přenesená",J2000,0)</f>
        <v>0</v>
      </c>
      <c r="BI2000" s="194">
        <f>IF(N2000="nulová",J2000,0)</f>
        <v>0</v>
      </c>
      <c r="BJ2000" s="14" t="s">
        <v>79</v>
      </c>
      <c r="BK2000" s="194">
        <f>ROUND(I2000*H2000,2)</f>
        <v>0</v>
      </c>
      <c r="BL2000" s="14" t="s">
        <v>123</v>
      </c>
      <c r="BM2000" s="193" t="s">
        <v>3488</v>
      </c>
    </row>
    <row r="2001" s="2" customFormat="1">
      <c r="A2001" s="35"/>
      <c r="B2001" s="36"/>
      <c r="C2001" s="37"/>
      <c r="D2001" s="195" t="s">
        <v>125</v>
      </c>
      <c r="E2001" s="37"/>
      <c r="F2001" s="196" t="s">
        <v>3487</v>
      </c>
      <c r="G2001" s="37"/>
      <c r="H2001" s="37"/>
      <c r="I2001" s="197"/>
      <c r="J2001" s="37"/>
      <c r="K2001" s="37"/>
      <c r="L2001" s="41"/>
      <c r="M2001" s="198"/>
      <c r="N2001" s="199"/>
      <c r="O2001" s="81"/>
      <c r="P2001" s="81"/>
      <c r="Q2001" s="81"/>
      <c r="R2001" s="81"/>
      <c r="S2001" s="81"/>
      <c r="T2001" s="82"/>
      <c r="U2001" s="35"/>
      <c r="V2001" s="35"/>
      <c r="W2001" s="35"/>
      <c r="X2001" s="35"/>
      <c r="Y2001" s="35"/>
      <c r="Z2001" s="35"/>
      <c r="AA2001" s="35"/>
      <c r="AB2001" s="35"/>
      <c r="AC2001" s="35"/>
      <c r="AD2001" s="35"/>
      <c r="AE2001" s="35"/>
      <c r="AT2001" s="14" t="s">
        <v>125</v>
      </c>
      <c r="AU2001" s="14" t="s">
        <v>72</v>
      </c>
    </row>
    <row r="2002" s="2" customFormat="1" ht="24.15" customHeight="1">
      <c r="A2002" s="35"/>
      <c r="B2002" s="36"/>
      <c r="C2002" s="182" t="s">
        <v>1812</v>
      </c>
      <c r="D2002" s="182" t="s">
        <v>118</v>
      </c>
      <c r="E2002" s="183" t="s">
        <v>3489</v>
      </c>
      <c r="F2002" s="184" t="s">
        <v>3490</v>
      </c>
      <c r="G2002" s="185" t="s">
        <v>128</v>
      </c>
      <c r="H2002" s="186">
        <v>40</v>
      </c>
      <c r="I2002" s="187"/>
      <c r="J2002" s="188">
        <f>ROUND(I2002*H2002,2)</f>
        <v>0</v>
      </c>
      <c r="K2002" s="184" t="s">
        <v>122</v>
      </c>
      <c r="L2002" s="41"/>
      <c r="M2002" s="189" t="s">
        <v>19</v>
      </c>
      <c r="N2002" s="190" t="s">
        <v>43</v>
      </c>
      <c r="O2002" s="81"/>
      <c r="P2002" s="191">
        <f>O2002*H2002</f>
        <v>0</v>
      </c>
      <c r="Q2002" s="191">
        <v>0</v>
      </c>
      <c r="R2002" s="191">
        <f>Q2002*H2002</f>
        <v>0</v>
      </c>
      <c r="S2002" s="191">
        <v>0</v>
      </c>
      <c r="T2002" s="192">
        <f>S2002*H2002</f>
        <v>0</v>
      </c>
      <c r="U2002" s="35"/>
      <c r="V2002" s="35"/>
      <c r="W2002" s="35"/>
      <c r="X2002" s="35"/>
      <c r="Y2002" s="35"/>
      <c r="Z2002" s="35"/>
      <c r="AA2002" s="35"/>
      <c r="AB2002" s="35"/>
      <c r="AC2002" s="35"/>
      <c r="AD2002" s="35"/>
      <c r="AE2002" s="35"/>
      <c r="AR2002" s="193" t="s">
        <v>123</v>
      </c>
      <c r="AT2002" s="193" t="s">
        <v>118</v>
      </c>
      <c r="AU2002" s="193" t="s">
        <v>72</v>
      </c>
      <c r="AY2002" s="14" t="s">
        <v>124</v>
      </c>
      <c r="BE2002" s="194">
        <f>IF(N2002="základní",J2002,0)</f>
        <v>0</v>
      </c>
      <c r="BF2002" s="194">
        <f>IF(N2002="snížená",J2002,0)</f>
        <v>0</v>
      </c>
      <c r="BG2002" s="194">
        <f>IF(N2002="zákl. přenesená",J2002,0)</f>
        <v>0</v>
      </c>
      <c r="BH2002" s="194">
        <f>IF(N2002="sníž. přenesená",J2002,0)</f>
        <v>0</v>
      </c>
      <c r="BI2002" s="194">
        <f>IF(N2002="nulová",J2002,0)</f>
        <v>0</v>
      </c>
      <c r="BJ2002" s="14" t="s">
        <v>79</v>
      </c>
      <c r="BK2002" s="194">
        <f>ROUND(I2002*H2002,2)</f>
        <v>0</v>
      </c>
      <c r="BL2002" s="14" t="s">
        <v>123</v>
      </c>
      <c r="BM2002" s="193" t="s">
        <v>3491</v>
      </c>
    </row>
    <row r="2003" s="2" customFormat="1">
      <c r="A2003" s="35"/>
      <c r="B2003" s="36"/>
      <c r="C2003" s="37"/>
      <c r="D2003" s="195" t="s">
        <v>125</v>
      </c>
      <c r="E2003" s="37"/>
      <c r="F2003" s="196" t="s">
        <v>3490</v>
      </c>
      <c r="G2003" s="37"/>
      <c r="H2003" s="37"/>
      <c r="I2003" s="197"/>
      <c r="J2003" s="37"/>
      <c r="K2003" s="37"/>
      <c r="L2003" s="41"/>
      <c r="M2003" s="198"/>
      <c r="N2003" s="199"/>
      <c r="O2003" s="81"/>
      <c r="P2003" s="81"/>
      <c r="Q2003" s="81"/>
      <c r="R2003" s="81"/>
      <c r="S2003" s="81"/>
      <c r="T2003" s="82"/>
      <c r="U2003" s="35"/>
      <c r="V2003" s="35"/>
      <c r="W2003" s="35"/>
      <c r="X2003" s="35"/>
      <c r="Y2003" s="35"/>
      <c r="Z2003" s="35"/>
      <c r="AA2003" s="35"/>
      <c r="AB2003" s="35"/>
      <c r="AC2003" s="35"/>
      <c r="AD2003" s="35"/>
      <c r="AE2003" s="35"/>
      <c r="AT2003" s="14" t="s">
        <v>125</v>
      </c>
      <c r="AU2003" s="14" t="s">
        <v>72</v>
      </c>
    </row>
    <row r="2004" s="2" customFormat="1" ht="24.15" customHeight="1">
      <c r="A2004" s="35"/>
      <c r="B2004" s="36"/>
      <c r="C2004" s="182" t="s">
        <v>3492</v>
      </c>
      <c r="D2004" s="182" t="s">
        <v>118</v>
      </c>
      <c r="E2004" s="183" t="s">
        <v>3493</v>
      </c>
      <c r="F2004" s="184" t="s">
        <v>3494</v>
      </c>
      <c r="G2004" s="185" t="s">
        <v>128</v>
      </c>
      <c r="H2004" s="186">
        <v>10</v>
      </c>
      <c r="I2004" s="187"/>
      <c r="J2004" s="188">
        <f>ROUND(I2004*H2004,2)</f>
        <v>0</v>
      </c>
      <c r="K2004" s="184" t="s">
        <v>122</v>
      </c>
      <c r="L2004" s="41"/>
      <c r="M2004" s="189" t="s">
        <v>19</v>
      </c>
      <c r="N2004" s="190" t="s">
        <v>43</v>
      </c>
      <c r="O2004" s="81"/>
      <c r="P2004" s="191">
        <f>O2004*H2004</f>
        <v>0</v>
      </c>
      <c r="Q2004" s="191">
        <v>0</v>
      </c>
      <c r="R2004" s="191">
        <f>Q2004*H2004</f>
        <v>0</v>
      </c>
      <c r="S2004" s="191">
        <v>0</v>
      </c>
      <c r="T2004" s="192">
        <f>S2004*H2004</f>
        <v>0</v>
      </c>
      <c r="U2004" s="35"/>
      <c r="V2004" s="35"/>
      <c r="W2004" s="35"/>
      <c r="X2004" s="35"/>
      <c r="Y2004" s="35"/>
      <c r="Z2004" s="35"/>
      <c r="AA2004" s="35"/>
      <c r="AB2004" s="35"/>
      <c r="AC2004" s="35"/>
      <c r="AD2004" s="35"/>
      <c r="AE2004" s="35"/>
      <c r="AR2004" s="193" t="s">
        <v>123</v>
      </c>
      <c r="AT2004" s="193" t="s">
        <v>118</v>
      </c>
      <c r="AU2004" s="193" t="s">
        <v>72</v>
      </c>
      <c r="AY2004" s="14" t="s">
        <v>124</v>
      </c>
      <c r="BE2004" s="194">
        <f>IF(N2004="základní",J2004,0)</f>
        <v>0</v>
      </c>
      <c r="BF2004" s="194">
        <f>IF(N2004="snížená",J2004,0)</f>
        <v>0</v>
      </c>
      <c r="BG2004" s="194">
        <f>IF(N2004="zákl. přenesená",J2004,0)</f>
        <v>0</v>
      </c>
      <c r="BH2004" s="194">
        <f>IF(N2004="sníž. přenesená",J2004,0)</f>
        <v>0</v>
      </c>
      <c r="BI2004" s="194">
        <f>IF(N2004="nulová",J2004,0)</f>
        <v>0</v>
      </c>
      <c r="BJ2004" s="14" t="s">
        <v>79</v>
      </c>
      <c r="BK2004" s="194">
        <f>ROUND(I2004*H2004,2)</f>
        <v>0</v>
      </c>
      <c r="BL2004" s="14" t="s">
        <v>123</v>
      </c>
      <c r="BM2004" s="193" t="s">
        <v>3495</v>
      </c>
    </row>
    <row r="2005" s="2" customFormat="1">
      <c r="A2005" s="35"/>
      <c r="B2005" s="36"/>
      <c r="C2005" s="37"/>
      <c r="D2005" s="195" t="s">
        <v>125</v>
      </c>
      <c r="E2005" s="37"/>
      <c r="F2005" s="196" t="s">
        <v>3494</v>
      </c>
      <c r="G2005" s="37"/>
      <c r="H2005" s="37"/>
      <c r="I2005" s="197"/>
      <c r="J2005" s="37"/>
      <c r="K2005" s="37"/>
      <c r="L2005" s="41"/>
      <c r="M2005" s="198"/>
      <c r="N2005" s="199"/>
      <c r="O2005" s="81"/>
      <c r="P2005" s="81"/>
      <c r="Q2005" s="81"/>
      <c r="R2005" s="81"/>
      <c r="S2005" s="81"/>
      <c r="T2005" s="82"/>
      <c r="U2005" s="35"/>
      <c r="V2005" s="35"/>
      <c r="W2005" s="35"/>
      <c r="X2005" s="35"/>
      <c r="Y2005" s="35"/>
      <c r="Z2005" s="35"/>
      <c r="AA2005" s="35"/>
      <c r="AB2005" s="35"/>
      <c r="AC2005" s="35"/>
      <c r="AD2005" s="35"/>
      <c r="AE2005" s="35"/>
      <c r="AT2005" s="14" t="s">
        <v>125</v>
      </c>
      <c r="AU2005" s="14" t="s">
        <v>72</v>
      </c>
    </row>
    <row r="2006" s="2" customFormat="1" ht="24.15" customHeight="1">
      <c r="A2006" s="35"/>
      <c r="B2006" s="36"/>
      <c r="C2006" s="182" t="s">
        <v>1816</v>
      </c>
      <c r="D2006" s="182" t="s">
        <v>118</v>
      </c>
      <c r="E2006" s="183" t="s">
        <v>3496</v>
      </c>
      <c r="F2006" s="184" t="s">
        <v>3497</v>
      </c>
      <c r="G2006" s="185" t="s">
        <v>128</v>
      </c>
      <c r="H2006" s="186">
        <v>10</v>
      </c>
      <c r="I2006" s="187"/>
      <c r="J2006" s="188">
        <f>ROUND(I2006*H2006,2)</f>
        <v>0</v>
      </c>
      <c r="K2006" s="184" t="s">
        <v>122</v>
      </c>
      <c r="L2006" s="41"/>
      <c r="M2006" s="189" t="s">
        <v>19</v>
      </c>
      <c r="N2006" s="190" t="s">
        <v>43</v>
      </c>
      <c r="O2006" s="81"/>
      <c r="P2006" s="191">
        <f>O2006*H2006</f>
        <v>0</v>
      </c>
      <c r="Q2006" s="191">
        <v>0</v>
      </c>
      <c r="R2006" s="191">
        <f>Q2006*H2006</f>
        <v>0</v>
      </c>
      <c r="S2006" s="191">
        <v>0</v>
      </c>
      <c r="T2006" s="192">
        <f>S2006*H2006</f>
        <v>0</v>
      </c>
      <c r="U2006" s="35"/>
      <c r="V2006" s="35"/>
      <c r="W2006" s="35"/>
      <c r="X2006" s="35"/>
      <c r="Y2006" s="35"/>
      <c r="Z2006" s="35"/>
      <c r="AA2006" s="35"/>
      <c r="AB2006" s="35"/>
      <c r="AC2006" s="35"/>
      <c r="AD2006" s="35"/>
      <c r="AE2006" s="35"/>
      <c r="AR2006" s="193" t="s">
        <v>123</v>
      </c>
      <c r="AT2006" s="193" t="s">
        <v>118</v>
      </c>
      <c r="AU2006" s="193" t="s">
        <v>72</v>
      </c>
      <c r="AY2006" s="14" t="s">
        <v>124</v>
      </c>
      <c r="BE2006" s="194">
        <f>IF(N2006="základní",J2006,0)</f>
        <v>0</v>
      </c>
      <c r="BF2006" s="194">
        <f>IF(N2006="snížená",J2006,0)</f>
        <v>0</v>
      </c>
      <c r="BG2006" s="194">
        <f>IF(N2006="zákl. přenesená",J2006,0)</f>
        <v>0</v>
      </c>
      <c r="BH2006" s="194">
        <f>IF(N2006="sníž. přenesená",J2006,0)</f>
        <v>0</v>
      </c>
      <c r="BI2006" s="194">
        <f>IF(N2006="nulová",J2006,0)</f>
        <v>0</v>
      </c>
      <c r="BJ2006" s="14" t="s">
        <v>79</v>
      </c>
      <c r="BK2006" s="194">
        <f>ROUND(I2006*H2006,2)</f>
        <v>0</v>
      </c>
      <c r="BL2006" s="14" t="s">
        <v>123</v>
      </c>
      <c r="BM2006" s="193" t="s">
        <v>3498</v>
      </c>
    </row>
    <row r="2007" s="2" customFormat="1">
      <c r="A2007" s="35"/>
      <c r="B2007" s="36"/>
      <c r="C2007" s="37"/>
      <c r="D2007" s="195" t="s">
        <v>125</v>
      </c>
      <c r="E2007" s="37"/>
      <c r="F2007" s="196" t="s">
        <v>3497</v>
      </c>
      <c r="G2007" s="37"/>
      <c r="H2007" s="37"/>
      <c r="I2007" s="197"/>
      <c r="J2007" s="37"/>
      <c r="K2007" s="37"/>
      <c r="L2007" s="41"/>
      <c r="M2007" s="198"/>
      <c r="N2007" s="199"/>
      <c r="O2007" s="81"/>
      <c r="P2007" s="81"/>
      <c r="Q2007" s="81"/>
      <c r="R2007" s="81"/>
      <c r="S2007" s="81"/>
      <c r="T2007" s="82"/>
      <c r="U2007" s="35"/>
      <c r="V2007" s="35"/>
      <c r="W2007" s="35"/>
      <c r="X2007" s="35"/>
      <c r="Y2007" s="35"/>
      <c r="Z2007" s="35"/>
      <c r="AA2007" s="35"/>
      <c r="AB2007" s="35"/>
      <c r="AC2007" s="35"/>
      <c r="AD2007" s="35"/>
      <c r="AE2007" s="35"/>
      <c r="AT2007" s="14" t="s">
        <v>125</v>
      </c>
      <c r="AU2007" s="14" t="s">
        <v>72</v>
      </c>
    </row>
    <row r="2008" s="2" customFormat="1" ht="24.15" customHeight="1">
      <c r="A2008" s="35"/>
      <c r="B2008" s="36"/>
      <c r="C2008" s="182" t="s">
        <v>3499</v>
      </c>
      <c r="D2008" s="182" t="s">
        <v>118</v>
      </c>
      <c r="E2008" s="183" t="s">
        <v>3500</v>
      </c>
      <c r="F2008" s="184" t="s">
        <v>3501</v>
      </c>
      <c r="G2008" s="185" t="s">
        <v>128</v>
      </c>
      <c r="H2008" s="186">
        <v>10</v>
      </c>
      <c r="I2008" s="187"/>
      <c r="J2008" s="188">
        <f>ROUND(I2008*H2008,2)</f>
        <v>0</v>
      </c>
      <c r="K2008" s="184" t="s">
        <v>122</v>
      </c>
      <c r="L2008" s="41"/>
      <c r="M2008" s="189" t="s">
        <v>19</v>
      </c>
      <c r="N2008" s="190" t="s">
        <v>43</v>
      </c>
      <c r="O2008" s="81"/>
      <c r="P2008" s="191">
        <f>O2008*H2008</f>
        <v>0</v>
      </c>
      <c r="Q2008" s="191">
        <v>0</v>
      </c>
      <c r="R2008" s="191">
        <f>Q2008*H2008</f>
        <v>0</v>
      </c>
      <c r="S2008" s="191">
        <v>0</v>
      </c>
      <c r="T2008" s="192">
        <f>S2008*H2008</f>
        <v>0</v>
      </c>
      <c r="U2008" s="35"/>
      <c r="V2008" s="35"/>
      <c r="W2008" s="35"/>
      <c r="X2008" s="35"/>
      <c r="Y2008" s="35"/>
      <c r="Z2008" s="35"/>
      <c r="AA2008" s="35"/>
      <c r="AB2008" s="35"/>
      <c r="AC2008" s="35"/>
      <c r="AD2008" s="35"/>
      <c r="AE2008" s="35"/>
      <c r="AR2008" s="193" t="s">
        <v>123</v>
      </c>
      <c r="AT2008" s="193" t="s">
        <v>118</v>
      </c>
      <c r="AU2008" s="193" t="s">
        <v>72</v>
      </c>
      <c r="AY2008" s="14" t="s">
        <v>124</v>
      </c>
      <c r="BE2008" s="194">
        <f>IF(N2008="základní",J2008,0)</f>
        <v>0</v>
      </c>
      <c r="BF2008" s="194">
        <f>IF(N2008="snížená",J2008,0)</f>
        <v>0</v>
      </c>
      <c r="BG2008" s="194">
        <f>IF(N2008="zákl. přenesená",J2008,0)</f>
        <v>0</v>
      </c>
      <c r="BH2008" s="194">
        <f>IF(N2008="sníž. přenesená",J2008,0)</f>
        <v>0</v>
      </c>
      <c r="BI2008" s="194">
        <f>IF(N2008="nulová",J2008,0)</f>
        <v>0</v>
      </c>
      <c r="BJ2008" s="14" t="s">
        <v>79</v>
      </c>
      <c r="BK2008" s="194">
        <f>ROUND(I2008*H2008,2)</f>
        <v>0</v>
      </c>
      <c r="BL2008" s="14" t="s">
        <v>123</v>
      </c>
      <c r="BM2008" s="193" t="s">
        <v>3502</v>
      </c>
    </row>
    <row r="2009" s="2" customFormat="1">
      <c r="A2009" s="35"/>
      <c r="B2009" s="36"/>
      <c r="C2009" s="37"/>
      <c r="D2009" s="195" t="s">
        <v>125</v>
      </c>
      <c r="E2009" s="37"/>
      <c r="F2009" s="196" t="s">
        <v>3501</v>
      </c>
      <c r="G2009" s="37"/>
      <c r="H2009" s="37"/>
      <c r="I2009" s="197"/>
      <c r="J2009" s="37"/>
      <c r="K2009" s="37"/>
      <c r="L2009" s="41"/>
      <c r="M2009" s="198"/>
      <c r="N2009" s="199"/>
      <c r="O2009" s="81"/>
      <c r="P2009" s="81"/>
      <c r="Q2009" s="81"/>
      <c r="R2009" s="81"/>
      <c r="S2009" s="81"/>
      <c r="T2009" s="82"/>
      <c r="U2009" s="35"/>
      <c r="V2009" s="35"/>
      <c r="W2009" s="35"/>
      <c r="X2009" s="35"/>
      <c r="Y2009" s="35"/>
      <c r="Z2009" s="35"/>
      <c r="AA2009" s="35"/>
      <c r="AB2009" s="35"/>
      <c r="AC2009" s="35"/>
      <c r="AD2009" s="35"/>
      <c r="AE2009" s="35"/>
      <c r="AT2009" s="14" t="s">
        <v>125</v>
      </c>
      <c r="AU2009" s="14" t="s">
        <v>72</v>
      </c>
    </row>
    <row r="2010" s="2" customFormat="1" ht="24.15" customHeight="1">
      <c r="A2010" s="35"/>
      <c r="B2010" s="36"/>
      <c r="C2010" s="182" t="s">
        <v>1819</v>
      </c>
      <c r="D2010" s="182" t="s">
        <v>118</v>
      </c>
      <c r="E2010" s="183" t="s">
        <v>3503</v>
      </c>
      <c r="F2010" s="184" t="s">
        <v>3504</v>
      </c>
      <c r="G2010" s="185" t="s">
        <v>128</v>
      </c>
      <c r="H2010" s="186">
        <v>80</v>
      </c>
      <c r="I2010" s="187"/>
      <c r="J2010" s="188">
        <f>ROUND(I2010*H2010,2)</f>
        <v>0</v>
      </c>
      <c r="K2010" s="184" t="s">
        <v>122</v>
      </c>
      <c r="L2010" s="41"/>
      <c r="M2010" s="189" t="s">
        <v>19</v>
      </c>
      <c r="N2010" s="190" t="s">
        <v>43</v>
      </c>
      <c r="O2010" s="81"/>
      <c r="P2010" s="191">
        <f>O2010*H2010</f>
        <v>0</v>
      </c>
      <c r="Q2010" s="191">
        <v>0</v>
      </c>
      <c r="R2010" s="191">
        <f>Q2010*H2010</f>
        <v>0</v>
      </c>
      <c r="S2010" s="191">
        <v>0</v>
      </c>
      <c r="T2010" s="192">
        <f>S2010*H2010</f>
        <v>0</v>
      </c>
      <c r="U2010" s="35"/>
      <c r="V2010" s="35"/>
      <c r="W2010" s="35"/>
      <c r="X2010" s="35"/>
      <c r="Y2010" s="35"/>
      <c r="Z2010" s="35"/>
      <c r="AA2010" s="35"/>
      <c r="AB2010" s="35"/>
      <c r="AC2010" s="35"/>
      <c r="AD2010" s="35"/>
      <c r="AE2010" s="35"/>
      <c r="AR2010" s="193" t="s">
        <v>123</v>
      </c>
      <c r="AT2010" s="193" t="s">
        <v>118</v>
      </c>
      <c r="AU2010" s="193" t="s">
        <v>72</v>
      </c>
      <c r="AY2010" s="14" t="s">
        <v>124</v>
      </c>
      <c r="BE2010" s="194">
        <f>IF(N2010="základní",J2010,0)</f>
        <v>0</v>
      </c>
      <c r="BF2010" s="194">
        <f>IF(N2010="snížená",J2010,0)</f>
        <v>0</v>
      </c>
      <c r="BG2010" s="194">
        <f>IF(N2010="zákl. přenesená",J2010,0)</f>
        <v>0</v>
      </c>
      <c r="BH2010" s="194">
        <f>IF(N2010="sníž. přenesená",J2010,0)</f>
        <v>0</v>
      </c>
      <c r="BI2010" s="194">
        <f>IF(N2010="nulová",J2010,0)</f>
        <v>0</v>
      </c>
      <c r="BJ2010" s="14" t="s">
        <v>79</v>
      </c>
      <c r="BK2010" s="194">
        <f>ROUND(I2010*H2010,2)</f>
        <v>0</v>
      </c>
      <c r="BL2010" s="14" t="s">
        <v>123</v>
      </c>
      <c r="BM2010" s="193" t="s">
        <v>3505</v>
      </c>
    </row>
    <row r="2011" s="2" customFormat="1">
      <c r="A2011" s="35"/>
      <c r="B2011" s="36"/>
      <c r="C2011" s="37"/>
      <c r="D2011" s="195" t="s">
        <v>125</v>
      </c>
      <c r="E2011" s="37"/>
      <c r="F2011" s="196" t="s">
        <v>3504</v>
      </c>
      <c r="G2011" s="37"/>
      <c r="H2011" s="37"/>
      <c r="I2011" s="197"/>
      <c r="J2011" s="37"/>
      <c r="K2011" s="37"/>
      <c r="L2011" s="41"/>
      <c r="M2011" s="198"/>
      <c r="N2011" s="199"/>
      <c r="O2011" s="81"/>
      <c r="P2011" s="81"/>
      <c r="Q2011" s="81"/>
      <c r="R2011" s="81"/>
      <c r="S2011" s="81"/>
      <c r="T2011" s="82"/>
      <c r="U2011" s="35"/>
      <c r="V2011" s="35"/>
      <c r="W2011" s="35"/>
      <c r="X2011" s="35"/>
      <c r="Y2011" s="35"/>
      <c r="Z2011" s="35"/>
      <c r="AA2011" s="35"/>
      <c r="AB2011" s="35"/>
      <c r="AC2011" s="35"/>
      <c r="AD2011" s="35"/>
      <c r="AE2011" s="35"/>
      <c r="AT2011" s="14" t="s">
        <v>125</v>
      </c>
      <c r="AU2011" s="14" t="s">
        <v>72</v>
      </c>
    </row>
    <row r="2012" s="2" customFormat="1" ht="24.15" customHeight="1">
      <c r="A2012" s="35"/>
      <c r="B2012" s="36"/>
      <c r="C2012" s="182" t="s">
        <v>3506</v>
      </c>
      <c r="D2012" s="182" t="s">
        <v>118</v>
      </c>
      <c r="E2012" s="183" t="s">
        <v>3507</v>
      </c>
      <c r="F2012" s="184" t="s">
        <v>3508</v>
      </c>
      <c r="G2012" s="185" t="s">
        <v>128</v>
      </c>
      <c r="H2012" s="186">
        <v>60</v>
      </c>
      <c r="I2012" s="187"/>
      <c r="J2012" s="188">
        <f>ROUND(I2012*H2012,2)</f>
        <v>0</v>
      </c>
      <c r="K2012" s="184" t="s">
        <v>122</v>
      </c>
      <c r="L2012" s="41"/>
      <c r="M2012" s="189" t="s">
        <v>19</v>
      </c>
      <c r="N2012" s="190" t="s">
        <v>43</v>
      </c>
      <c r="O2012" s="81"/>
      <c r="P2012" s="191">
        <f>O2012*H2012</f>
        <v>0</v>
      </c>
      <c r="Q2012" s="191">
        <v>0</v>
      </c>
      <c r="R2012" s="191">
        <f>Q2012*H2012</f>
        <v>0</v>
      </c>
      <c r="S2012" s="191">
        <v>0</v>
      </c>
      <c r="T2012" s="192">
        <f>S2012*H2012</f>
        <v>0</v>
      </c>
      <c r="U2012" s="35"/>
      <c r="V2012" s="35"/>
      <c r="W2012" s="35"/>
      <c r="X2012" s="35"/>
      <c r="Y2012" s="35"/>
      <c r="Z2012" s="35"/>
      <c r="AA2012" s="35"/>
      <c r="AB2012" s="35"/>
      <c r="AC2012" s="35"/>
      <c r="AD2012" s="35"/>
      <c r="AE2012" s="35"/>
      <c r="AR2012" s="193" t="s">
        <v>123</v>
      </c>
      <c r="AT2012" s="193" t="s">
        <v>118</v>
      </c>
      <c r="AU2012" s="193" t="s">
        <v>72</v>
      </c>
      <c r="AY2012" s="14" t="s">
        <v>124</v>
      </c>
      <c r="BE2012" s="194">
        <f>IF(N2012="základní",J2012,0)</f>
        <v>0</v>
      </c>
      <c r="BF2012" s="194">
        <f>IF(N2012="snížená",J2012,0)</f>
        <v>0</v>
      </c>
      <c r="BG2012" s="194">
        <f>IF(N2012="zákl. přenesená",J2012,0)</f>
        <v>0</v>
      </c>
      <c r="BH2012" s="194">
        <f>IF(N2012="sníž. přenesená",J2012,0)</f>
        <v>0</v>
      </c>
      <c r="BI2012" s="194">
        <f>IF(N2012="nulová",J2012,0)</f>
        <v>0</v>
      </c>
      <c r="BJ2012" s="14" t="s">
        <v>79</v>
      </c>
      <c r="BK2012" s="194">
        <f>ROUND(I2012*H2012,2)</f>
        <v>0</v>
      </c>
      <c r="BL2012" s="14" t="s">
        <v>123</v>
      </c>
      <c r="BM2012" s="193" t="s">
        <v>3509</v>
      </c>
    </row>
    <row r="2013" s="2" customFormat="1">
      <c r="A2013" s="35"/>
      <c r="B2013" s="36"/>
      <c r="C2013" s="37"/>
      <c r="D2013" s="195" t="s">
        <v>125</v>
      </c>
      <c r="E2013" s="37"/>
      <c r="F2013" s="196" t="s">
        <v>3508</v>
      </c>
      <c r="G2013" s="37"/>
      <c r="H2013" s="37"/>
      <c r="I2013" s="197"/>
      <c r="J2013" s="37"/>
      <c r="K2013" s="37"/>
      <c r="L2013" s="41"/>
      <c r="M2013" s="198"/>
      <c r="N2013" s="199"/>
      <c r="O2013" s="81"/>
      <c r="P2013" s="81"/>
      <c r="Q2013" s="81"/>
      <c r="R2013" s="81"/>
      <c r="S2013" s="81"/>
      <c r="T2013" s="82"/>
      <c r="U2013" s="35"/>
      <c r="V2013" s="35"/>
      <c r="W2013" s="35"/>
      <c r="X2013" s="35"/>
      <c r="Y2013" s="35"/>
      <c r="Z2013" s="35"/>
      <c r="AA2013" s="35"/>
      <c r="AB2013" s="35"/>
      <c r="AC2013" s="35"/>
      <c r="AD2013" s="35"/>
      <c r="AE2013" s="35"/>
      <c r="AT2013" s="14" t="s">
        <v>125</v>
      </c>
      <c r="AU2013" s="14" t="s">
        <v>72</v>
      </c>
    </row>
    <row r="2014" s="2" customFormat="1" ht="24.15" customHeight="1">
      <c r="A2014" s="35"/>
      <c r="B2014" s="36"/>
      <c r="C2014" s="182" t="s">
        <v>1823</v>
      </c>
      <c r="D2014" s="182" t="s">
        <v>118</v>
      </c>
      <c r="E2014" s="183" t="s">
        <v>3510</v>
      </c>
      <c r="F2014" s="184" t="s">
        <v>3511</v>
      </c>
      <c r="G2014" s="185" t="s">
        <v>128</v>
      </c>
      <c r="H2014" s="186">
        <v>40</v>
      </c>
      <c r="I2014" s="187"/>
      <c r="J2014" s="188">
        <f>ROUND(I2014*H2014,2)</f>
        <v>0</v>
      </c>
      <c r="K2014" s="184" t="s">
        <v>122</v>
      </c>
      <c r="L2014" s="41"/>
      <c r="M2014" s="189" t="s">
        <v>19</v>
      </c>
      <c r="N2014" s="190" t="s">
        <v>43</v>
      </c>
      <c r="O2014" s="81"/>
      <c r="P2014" s="191">
        <f>O2014*H2014</f>
        <v>0</v>
      </c>
      <c r="Q2014" s="191">
        <v>0</v>
      </c>
      <c r="R2014" s="191">
        <f>Q2014*H2014</f>
        <v>0</v>
      </c>
      <c r="S2014" s="191">
        <v>0</v>
      </c>
      <c r="T2014" s="192">
        <f>S2014*H2014</f>
        <v>0</v>
      </c>
      <c r="U2014" s="35"/>
      <c r="V2014" s="35"/>
      <c r="W2014" s="35"/>
      <c r="X2014" s="35"/>
      <c r="Y2014" s="35"/>
      <c r="Z2014" s="35"/>
      <c r="AA2014" s="35"/>
      <c r="AB2014" s="35"/>
      <c r="AC2014" s="35"/>
      <c r="AD2014" s="35"/>
      <c r="AE2014" s="35"/>
      <c r="AR2014" s="193" t="s">
        <v>123</v>
      </c>
      <c r="AT2014" s="193" t="s">
        <v>118</v>
      </c>
      <c r="AU2014" s="193" t="s">
        <v>72</v>
      </c>
      <c r="AY2014" s="14" t="s">
        <v>124</v>
      </c>
      <c r="BE2014" s="194">
        <f>IF(N2014="základní",J2014,0)</f>
        <v>0</v>
      </c>
      <c r="BF2014" s="194">
        <f>IF(N2014="snížená",J2014,0)</f>
        <v>0</v>
      </c>
      <c r="BG2014" s="194">
        <f>IF(N2014="zákl. přenesená",J2014,0)</f>
        <v>0</v>
      </c>
      <c r="BH2014" s="194">
        <f>IF(N2014="sníž. přenesená",J2014,0)</f>
        <v>0</v>
      </c>
      <c r="BI2014" s="194">
        <f>IF(N2014="nulová",J2014,0)</f>
        <v>0</v>
      </c>
      <c r="BJ2014" s="14" t="s">
        <v>79</v>
      </c>
      <c r="BK2014" s="194">
        <f>ROUND(I2014*H2014,2)</f>
        <v>0</v>
      </c>
      <c r="BL2014" s="14" t="s">
        <v>123</v>
      </c>
      <c r="BM2014" s="193" t="s">
        <v>3512</v>
      </c>
    </row>
    <row r="2015" s="2" customFormat="1">
      <c r="A2015" s="35"/>
      <c r="B2015" s="36"/>
      <c r="C2015" s="37"/>
      <c r="D2015" s="195" t="s">
        <v>125</v>
      </c>
      <c r="E2015" s="37"/>
      <c r="F2015" s="196" t="s">
        <v>3511</v>
      </c>
      <c r="G2015" s="37"/>
      <c r="H2015" s="37"/>
      <c r="I2015" s="197"/>
      <c r="J2015" s="37"/>
      <c r="K2015" s="37"/>
      <c r="L2015" s="41"/>
      <c r="M2015" s="198"/>
      <c r="N2015" s="199"/>
      <c r="O2015" s="81"/>
      <c r="P2015" s="81"/>
      <c r="Q2015" s="81"/>
      <c r="R2015" s="81"/>
      <c r="S2015" s="81"/>
      <c r="T2015" s="82"/>
      <c r="U2015" s="35"/>
      <c r="V2015" s="35"/>
      <c r="W2015" s="35"/>
      <c r="X2015" s="35"/>
      <c r="Y2015" s="35"/>
      <c r="Z2015" s="35"/>
      <c r="AA2015" s="35"/>
      <c r="AB2015" s="35"/>
      <c r="AC2015" s="35"/>
      <c r="AD2015" s="35"/>
      <c r="AE2015" s="35"/>
      <c r="AT2015" s="14" t="s">
        <v>125</v>
      </c>
      <c r="AU2015" s="14" t="s">
        <v>72</v>
      </c>
    </row>
    <row r="2016" s="2" customFormat="1" ht="24.15" customHeight="1">
      <c r="A2016" s="35"/>
      <c r="B2016" s="36"/>
      <c r="C2016" s="182" t="s">
        <v>3513</v>
      </c>
      <c r="D2016" s="182" t="s">
        <v>118</v>
      </c>
      <c r="E2016" s="183" t="s">
        <v>3514</v>
      </c>
      <c r="F2016" s="184" t="s">
        <v>3515</v>
      </c>
      <c r="G2016" s="185" t="s">
        <v>128</v>
      </c>
      <c r="H2016" s="186">
        <v>40</v>
      </c>
      <c r="I2016" s="187"/>
      <c r="J2016" s="188">
        <f>ROUND(I2016*H2016,2)</f>
        <v>0</v>
      </c>
      <c r="K2016" s="184" t="s">
        <v>122</v>
      </c>
      <c r="L2016" s="41"/>
      <c r="M2016" s="189" t="s">
        <v>19</v>
      </c>
      <c r="N2016" s="190" t="s">
        <v>43</v>
      </c>
      <c r="O2016" s="81"/>
      <c r="P2016" s="191">
        <f>O2016*H2016</f>
        <v>0</v>
      </c>
      <c r="Q2016" s="191">
        <v>0</v>
      </c>
      <c r="R2016" s="191">
        <f>Q2016*H2016</f>
        <v>0</v>
      </c>
      <c r="S2016" s="191">
        <v>0</v>
      </c>
      <c r="T2016" s="192">
        <f>S2016*H2016</f>
        <v>0</v>
      </c>
      <c r="U2016" s="35"/>
      <c r="V2016" s="35"/>
      <c r="W2016" s="35"/>
      <c r="X2016" s="35"/>
      <c r="Y2016" s="35"/>
      <c r="Z2016" s="35"/>
      <c r="AA2016" s="35"/>
      <c r="AB2016" s="35"/>
      <c r="AC2016" s="35"/>
      <c r="AD2016" s="35"/>
      <c r="AE2016" s="35"/>
      <c r="AR2016" s="193" t="s">
        <v>123</v>
      </c>
      <c r="AT2016" s="193" t="s">
        <v>118</v>
      </c>
      <c r="AU2016" s="193" t="s">
        <v>72</v>
      </c>
      <c r="AY2016" s="14" t="s">
        <v>124</v>
      </c>
      <c r="BE2016" s="194">
        <f>IF(N2016="základní",J2016,0)</f>
        <v>0</v>
      </c>
      <c r="BF2016" s="194">
        <f>IF(N2016="snížená",J2016,0)</f>
        <v>0</v>
      </c>
      <c r="BG2016" s="194">
        <f>IF(N2016="zákl. přenesená",J2016,0)</f>
        <v>0</v>
      </c>
      <c r="BH2016" s="194">
        <f>IF(N2016="sníž. přenesená",J2016,0)</f>
        <v>0</v>
      </c>
      <c r="BI2016" s="194">
        <f>IF(N2016="nulová",J2016,0)</f>
        <v>0</v>
      </c>
      <c r="BJ2016" s="14" t="s">
        <v>79</v>
      </c>
      <c r="BK2016" s="194">
        <f>ROUND(I2016*H2016,2)</f>
        <v>0</v>
      </c>
      <c r="BL2016" s="14" t="s">
        <v>123</v>
      </c>
      <c r="BM2016" s="193" t="s">
        <v>3516</v>
      </c>
    </row>
    <row r="2017" s="2" customFormat="1">
      <c r="A2017" s="35"/>
      <c r="B2017" s="36"/>
      <c r="C2017" s="37"/>
      <c r="D2017" s="195" t="s">
        <v>125</v>
      </c>
      <c r="E2017" s="37"/>
      <c r="F2017" s="196" t="s">
        <v>3515</v>
      </c>
      <c r="G2017" s="37"/>
      <c r="H2017" s="37"/>
      <c r="I2017" s="197"/>
      <c r="J2017" s="37"/>
      <c r="K2017" s="37"/>
      <c r="L2017" s="41"/>
      <c r="M2017" s="198"/>
      <c r="N2017" s="199"/>
      <c r="O2017" s="81"/>
      <c r="P2017" s="81"/>
      <c r="Q2017" s="81"/>
      <c r="R2017" s="81"/>
      <c r="S2017" s="81"/>
      <c r="T2017" s="82"/>
      <c r="U2017" s="35"/>
      <c r="V2017" s="35"/>
      <c r="W2017" s="35"/>
      <c r="X2017" s="35"/>
      <c r="Y2017" s="35"/>
      <c r="Z2017" s="35"/>
      <c r="AA2017" s="35"/>
      <c r="AB2017" s="35"/>
      <c r="AC2017" s="35"/>
      <c r="AD2017" s="35"/>
      <c r="AE2017" s="35"/>
      <c r="AT2017" s="14" t="s">
        <v>125</v>
      </c>
      <c r="AU2017" s="14" t="s">
        <v>72</v>
      </c>
    </row>
    <row r="2018" s="2" customFormat="1" ht="24.15" customHeight="1">
      <c r="A2018" s="35"/>
      <c r="B2018" s="36"/>
      <c r="C2018" s="182" t="s">
        <v>1826</v>
      </c>
      <c r="D2018" s="182" t="s">
        <v>118</v>
      </c>
      <c r="E2018" s="183" t="s">
        <v>3517</v>
      </c>
      <c r="F2018" s="184" t="s">
        <v>3518</v>
      </c>
      <c r="G2018" s="185" t="s">
        <v>128</v>
      </c>
      <c r="H2018" s="186">
        <v>40</v>
      </c>
      <c r="I2018" s="187"/>
      <c r="J2018" s="188">
        <f>ROUND(I2018*H2018,2)</f>
        <v>0</v>
      </c>
      <c r="K2018" s="184" t="s">
        <v>122</v>
      </c>
      <c r="L2018" s="41"/>
      <c r="M2018" s="189" t="s">
        <v>19</v>
      </c>
      <c r="N2018" s="190" t="s">
        <v>43</v>
      </c>
      <c r="O2018" s="81"/>
      <c r="P2018" s="191">
        <f>O2018*H2018</f>
        <v>0</v>
      </c>
      <c r="Q2018" s="191">
        <v>0</v>
      </c>
      <c r="R2018" s="191">
        <f>Q2018*H2018</f>
        <v>0</v>
      </c>
      <c r="S2018" s="191">
        <v>0</v>
      </c>
      <c r="T2018" s="192">
        <f>S2018*H2018</f>
        <v>0</v>
      </c>
      <c r="U2018" s="35"/>
      <c r="V2018" s="35"/>
      <c r="W2018" s="35"/>
      <c r="X2018" s="35"/>
      <c r="Y2018" s="35"/>
      <c r="Z2018" s="35"/>
      <c r="AA2018" s="35"/>
      <c r="AB2018" s="35"/>
      <c r="AC2018" s="35"/>
      <c r="AD2018" s="35"/>
      <c r="AE2018" s="35"/>
      <c r="AR2018" s="193" t="s">
        <v>123</v>
      </c>
      <c r="AT2018" s="193" t="s">
        <v>118</v>
      </c>
      <c r="AU2018" s="193" t="s">
        <v>72</v>
      </c>
      <c r="AY2018" s="14" t="s">
        <v>124</v>
      </c>
      <c r="BE2018" s="194">
        <f>IF(N2018="základní",J2018,0)</f>
        <v>0</v>
      </c>
      <c r="BF2018" s="194">
        <f>IF(N2018="snížená",J2018,0)</f>
        <v>0</v>
      </c>
      <c r="BG2018" s="194">
        <f>IF(N2018="zákl. přenesená",J2018,0)</f>
        <v>0</v>
      </c>
      <c r="BH2018" s="194">
        <f>IF(N2018="sníž. přenesená",J2018,0)</f>
        <v>0</v>
      </c>
      <c r="BI2018" s="194">
        <f>IF(N2018="nulová",J2018,0)</f>
        <v>0</v>
      </c>
      <c r="BJ2018" s="14" t="s">
        <v>79</v>
      </c>
      <c r="BK2018" s="194">
        <f>ROUND(I2018*H2018,2)</f>
        <v>0</v>
      </c>
      <c r="BL2018" s="14" t="s">
        <v>123</v>
      </c>
      <c r="BM2018" s="193" t="s">
        <v>3519</v>
      </c>
    </row>
    <row r="2019" s="2" customFormat="1">
      <c r="A2019" s="35"/>
      <c r="B2019" s="36"/>
      <c r="C2019" s="37"/>
      <c r="D2019" s="195" t="s">
        <v>125</v>
      </c>
      <c r="E2019" s="37"/>
      <c r="F2019" s="196" t="s">
        <v>3518</v>
      </c>
      <c r="G2019" s="37"/>
      <c r="H2019" s="37"/>
      <c r="I2019" s="197"/>
      <c r="J2019" s="37"/>
      <c r="K2019" s="37"/>
      <c r="L2019" s="41"/>
      <c r="M2019" s="198"/>
      <c r="N2019" s="199"/>
      <c r="O2019" s="81"/>
      <c r="P2019" s="81"/>
      <c r="Q2019" s="81"/>
      <c r="R2019" s="81"/>
      <c r="S2019" s="81"/>
      <c r="T2019" s="82"/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T2019" s="14" t="s">
        <v>125</v>
      </c>
      <c r="AU2019" s="14" t="s">
        <v>72</v>
      </c>
    </row>
    <row r="2020" s="2" customFormat="1" ht="24.15" customHeight="1">
      <c r="A2020" s="35"/>
      <c r="B2020" s="36"/>
      <c r="C2020" s="182" t="s">
        <v>3520</v>
      </c>
      <c r="D2020" s="182" t="s">
        <v>118</v>
      </c>
      <c r="E2020" s="183" t="s">
        <v>3521</v>
      </c>
      <c r="F2020" s="184" t="s">
        <v>3522</v>
      </c>
      <c r="G2020" s="185" t="s">
        <v>128</v>
      </c>
      <c r="H2020" s="186">
        <v>180</v>
      </c>
      <c r="I2020" s="187"/>
      <c r="J2020" s="188">
        <f>ROUND(I2020*H2020,2)</f>
        <v>0</v>
      </c>
      <c r="K2020" s="184" t="s">
        <v>122</v>
      </c>
      <c r="L2020" s="41"/>
      <c r="M2020" s="189" t="s">
        <v>19</v>
      </c>
      <c r="N2020" s="190" t="s">
        <v>43</v>
      </c>
      <c r="O2020" s="81"/>
      <c r="P2020" s="191">
        <f>O2020*H2020</f>
        <v>0</v>
      </c>
      <c r="Q2020" s="191">
        <v>0</v>
      </c>
      <c r="R2020" s="191">
        <f>Q2020*H2020</f>
        <v>0</v>
      </c>
      <c r="S2020" s="191">
        <v>0</v>
      </c>
      <c r="T2020" s="192">
        <f>S2020*H2020</f>
        <v>0</v>
      </c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R2020" s="193" t="s">
        <v>123</v>
      </c>
      <c r="AT2020" s="193" t="s">
        <v>118</v>
      </c>
      <c r="AU2020" s="193" t="s">
        <v>72</v>
      </c>
      <c r="AY2020" s="14" t="s">
        <v>124</v>
      </c>
      <c r="BE2020" s="194">
        <f>IF(N2020="základní",J2020,0)</f>
        <v>0</v>
      </c>
      <c r="BF2020" s="194">
        <f>IF(N2020="snížená",J2020,0)</f>
        <v>0</v>
      </c>
      <c r="BG2020" s="194">
        <f>IF(N2020="zákl. přenesená",J2020,0)</f>
        <v>0</v>
      </c>
      <c r="BH2020" s="194">
        <f>IF(N2020="sníž. přenesená",J2020,0)</f>
        <v>0</v>
      </c>
      <c r="BI2020" s="194">
        <f>IF(N2020="nulová",J2020,0)</f>
        <v>0</v>
      </c>
      <c r="BJ2020" s="14" t="s">
        <v>79</v>
      </c>
      <c r="BK2020" s="194">
        <f>ROUND(I2020*H2020,2)</f>
        <v>0</v>
      </c>
      <c r="BL2020" s="14" t="s">
        <v>123</v>
      </c>
      <c r="BM2020" s="193" t="s">
        <v>3523</v>
      </c>
    </row>
    <row r="2021" s="2" customFormat="1">
      <c r="A2021" s="35"/>
      <c r="B2021" s="36"/>
      <c r="C2021" s="37"/>
      <c r="D2021" s="195" t="s">
        <v>125</v>
      </c>
      <c r="E2021" s="37"/>
      <c r="F2021" s="196" t="s">
        <v>3522</v>
      </c>
      <c r="G2021" s="37"/>
      <c r="H2021" s="37"/>
      <c r="I2021" s="197"/>
      <c r="J2021" s="37"/>
      <c r="K2021" s="37"/>
      <c r="L2021" s="41"/>
      <c r="M2021" s="198"/>
      <c r="N2021" s="199"/>
      <c r="O2021" s="81"/>
      <c r="P2021" s="81"/>
      <c r="Q2021" s="81"/>
      <c r="R2021" s="81"/>
      <c r="S2021" s="81"/>
      <c r="T2021" s="82"/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T2021" s="14" t="s">
        <v>125</v>
      </c>
      <c r="AU2021" s="14" t="s">
        <v>72</v>
      </c>
    </row>
    <row r="2022" s="2" customFormat="1" ht="24.15" customHeight="1">
      <c r="A2022" s="35"/>
      <c r="B2022" s="36"/>
      <c r="C2022" s="182" t="s">
        <v>1830</v>
      </c>
      <c r="D2022" s="182" t="s">
        <v>118</v>
      </c>
      <c r="E2022" s="183" t="s">
        <v>3524</v>
      </c>
      <c r="F2022" s="184" t="s">
        <v>3525</v>
      </c>
      <c r="G2022" s="185" t="s">
        <v>128</v>
      </c>
      <c r="H2022" s="186">
        <v>10</v>
      </c>
      <c r="I2022" s="187"/>
      <c r="J2022" s="188">
        <f>ROUND(I2022*H2022,2)</f>
        <v>0</v>
      </c>
      <c r="K2022" s="184" t="s">
        <v>122</v>
      </c>
      <c r="L2022" s="41"/>
      <c r="M2022" s="189" t="s">
        <v>19</v>
      </c>
      <c r="N2022" s="190" t="s">
        <v>43</v>
      </c>
      <c r="O2022" s="81"/>
      <c r="P2022" s="191">
        <f>O2022*H2022</f>
        <v>0</v>
      </c>
      <c r="Q2022" s="191">
        <v>0</v>
      </c>
      <c r="R2022" s="191">
        <f>Q2022*H2022</f>
        <v>0</v>
      </c>
      <c r="S2022" s="191">
        <v>0</v>
      </c>
      <c r="T2022" s="192">
        <f>S2022*H2022</f>
        <v>0</v>
      </c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R2022" s="193" t="s">
        <v>123</v>
      </c>
      <c r="AT2022" s="193" t="s">
        <v>118</v>
      </c>
      <c r="AU2022" s="193" t="s">
        <v>72</v>
      </c>
      <c r="AY2022" s="14" t="s">
        <v>124</v>
      </c>
      <c r="BE2022" s="194">
        <f>IF(N2022="základní",J2022,0)</f>
        <v>0</v>
      </c>
      <c r="BF2022" s="194">
        <f>IF(N2022="snížená",J2022,0)</f>
        <v>0</v>
      </c>
      <c r="BG2022" s="194">
        <f>IF(N2022="zákl. přenesená",J2022,0)</f>
        <v>0</v>
      </c>
      <c r="BH2022" s="194">
        <f>IF(N2022="sníž. přenesená",J2022,0)</f>
        <v>0</v>
      </c>
      <c r="BI2022" s="194">
        <f>IF(N2022="nulová",J2022,0)</f>
        <v>0</v>
      </c>
      <c r="BJ2022" s="14" t="s">
        <v>79</v>
      </c>
      <c r="BK2022" s="194">
        <f>ROUND(I2022*H2022,2)</f>
        <v>0</v>
      </c>
      <c r="BL2022" s="14" t="s">
        <v>123</v>
      </c>
      <c r="BM2022" s="193" t="s">
        <v>3526</v>
      </c>
    </row>
    <row r="2023" s="2" customFormat="1">
      <c r="A2023" s="35"/>
      <c r="B2023" s="36"/>
      <c r="C2023" s="37"/>
      <c r="D2023" s="195" t="s">
        <v>125</v>
      </c>
      <c r="E2023" s="37"/>
      <c r="F2023" s="196" t="s">
        <v>3525</v>
      </c>
      <c r="G2023" s="37"/>
      <c r="H2023" s="37"/>
      <c r="I2023" s="197"/>
      <c r="J2023" s="37"/>
      <c r="K2023" s="37"/>
      <c r="L2023" s="41"/>
      <c r="M2023" s="198"/>
      <c r="N2023" s="199"/>
      <c r="O2023" s="81"/>
      <c r="P2023" s="81"/>
      <c r="Q2023" s="81"/>
      <c r="R2023" s="81"/>
      <c r="S2023" s="81"/>
      <c r="T2023" s="82"/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T2023" s="14" t="s">
        <v>125</v>
      </c>
      <c r="AU2023" s="14" t="s">
        <v>72</v>
      </c>
    </row>
    <row r="2024" s="2" customFormat="1" ht="24.15" customHeight="1">
      <c r="A2024" s="35"/>
      <c r="B2024" s="36"/>
      <c r="C2024" s="182" t="s">
        <v>3527</v>
      </c>
      <c r="D2024" s="182" t="s">
        <v>118</v>
      </c>
      <c r="E2024" s="183" t="s">
        <v>3528</v>
      </c>
      <c r="F2024" s="184" t="s">
        <v>3529</v>
      </c>
      <c r="G2024" s="185" t="s">
        <v>128</v>
      </c>
      <c r="H2024" s="186">
        <v>10</v>
      </c>
      <c r="I2024" s="187"/>
      <c r="J2024" s="188">
        <f>ROUND(I2024*H2024,2)</f>
        <v>0</v>
      </c>
      <c r="K2024" s="184" t="s">
        <v>122</v>
      </c>
      <c r="L2024" s="41"/>
      <c r="M2024" s="189" t="s">
        <v>19</v>
      </c>
      <c r="N2024" s="190" t="s">
        <v>43</v>
      </c>
      <c r="O2024" s="81"/>
      <c r="P2024" s="191">
        <f>O2024*H2024</f>
        <v>0</v>
      </c>
      <c r="Q2024" s="191">
        <v>0</v>
      </c>
      <c r="R2024" s="191">
        <f>Q2024*H2024</f>
        <v>0</v>
      </c>
      <c r="S2024" s="191">
        <v>0</v>
      </c>
      <c r="T2024" s="192">
        <f>S2024*H2024</f>
        <v>0</v>
      </c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R2024" s="193" t="s">
        <v>123</v>
      </c>
      <c r="AT2024" s="193" t="s">
        <v>118</v>
      </c>
      <c r="AU2024" s="193" t="s">
        <v>72</v>
      </c>
      <c r="AY2024" s="14" t="s">
        <v>124</v>
      </c>
      <c r="BE2024" s="194">
        <f>IF(N2024="základní",J2024,0)</f>
        <v>0</v>
      </c>
      <c r="BF2024" s="194">
        <f>IF(N2024="snížená",J2024,0)</f>
        <v>0</v>
      </c>
      <c r="BG2024" s="194">
        <f>IF(N2024="zákl. přenesená",J2024,0)</f>
        <v>0</v>
      </c>
      <c r="BH2024" s="194">
        <f>IF(N2024="sníž. přenesená",J2024,0)</f>
        <v>0</v>
      </c>
      <c r="BI2024" s="194">
        <f>IF(N2024="nulová",J2024,0)</f>
        <v>0</v>
      </c>
      <c r="BJ2024" s="14" t="s">
        <v>79</v>
      </c>
      <c r="BK2024" s="194">
        <f>ROUND(I2024*H2024,2)</f>
        <v>0</v>
      </c>
      <c r="BL2024" s="14" t="s">
        <v>123</v>
      </c>
      <c r="BM2024" s="193" t="s">
        <v>3530</v>
      </c>
    </row>
    <row r="2025" s="2" customFormat="1">
      <c r="A2025" s="35"/>
      <c r="B2025" s="36"/>
      <c r="C2025" s="37"/>
      <c r="D2025" s="195" t="s">
        <v>125</v>
      </c>
      <c r="E2025" s="37"/>
      <c r="F2025" s="196" t="s">
        <v>3529</v>
      </c>
      <c r="G2025" s="37"/>
      <c r="H2025" s="37"/>
      <c r="I2025" s="197"/>
      <c r="J2025" s="37"/>
      <c r="K2025" s="37"/>
      <c r="L2025" s="41"/>
      <c r="M2025" s="198"/>
      <c r="N2025" s="199"/>
      <c r="O2025" s="81"/>
      <c r="P2025" s="81"/>
      <c r="Q2025" s="81"/>
      <c r="R2025" s="81"/>
      <c r="S2025" s="81"/>
      <c r="T2025" s="82"/>
      <c r="U2025" s="35"/>
      <c r="V2025" s="35"/>
      <c r="W2025" s="35"/>
      <c r="X2025" s="35"/>
      <c r="Y2025" s="35"/>
      <c r="Z2025" s="35"/>
      <c r="AA2025" s="35"/>
      <c r="AB2025" s="35"/>
      <c r="AC2025" s="35"/>
      <c r="AD2025" s="35"/>
      <c r="AE2025" s="35"/>
      <c r="AT2025" s="14" t="s">
        <v>125</v>
      </c>
      <c r="AU2025" s="14" t="s">
        <v>72</v>
      </c>
    </row>
    <row r="2026" s="2" customFormat="1" ht="24.15" customHeight="1">
      <c r="A2026" s="35"/>
      <c r="B2026" s="36"/>
      <c r="C2026" s="182" t="s">
        <v>1833</v>
      </c>
      <c r="D2026" s="182" t="s">
        <v>118</v>
      </c>
      <c r="E2026" s="183" t="s">
        <v>3531</v>
      </c>
      <c r="F2026" s="184" t="s">
        <v>3532</v>
      </c>
      <c r="G2026" s="185" t="s">
        <v>128</v>
      </c>
      <c r="H2026" s="186">
        <v>40</v>
      </c>
      <c r="I2026" s="187"/>
      <c r="J2026" s="188">
        <f>ROUND(I2026*H2026,2)</f>
        <v>0</v>
      </c>
      <c r="K2026" s="184" t="s">
        <v>122</v>
      </c>
      <c r="L2026" s="41"/>
      <c r="M2026" s="189" t="s">
        <v>19</v>
      </c>
      <c r="N2026" s="190" t="s">
        <v>43</v>
      </c>
      <c r="O2026" s="81"/>
      <c r="P2026" s="191">
        <f>O2026*H2026</f>
        <v>0</v>
      </c>
      <c r="Q2026" s="191">
        <v>0</v>
      </c>
      <c r="R2026" s="191">
        <f>Q2026*H2026</f>
        <v>0</v>
      </c>
      <c r="S2026" s="191">
        <v>0</v>
      </c>
      <c r="T2026" s="192">
        <f>S2026*H2026</f>
        <v>0</v>
      </c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R2026" s="193" t="s">
        <v>123</v>
      </c>
      <c r="AT2026" s="193" t="s">
        <v>118</v>
      </c>
      <c r="AU2026" s="193" t="s">
        <v>72</v>
      </c>
      <c r="AY2026" s="14" t="s">
        <v>124</v>
      </c>
      <c r="BE2026" s="194">
        <f>IF(N2026="základní",J2026,0)</f>
        <v>0</v>
      </c>
      <c r="BF2026" s="194">
        <f>IF(N2026="snížená",J2026,0)</f>
        <v>0</v>
      </c>
      <c r="BG2026" s="194">
        <f>IF(N2026="zákl. přenesená",J2026,0)</f>
        <v>0</v>
      </c>
      <c r="BH2026" s="194">
        <f>IF(N2026="sníž. přenesená",J2026,0)</f>
        <v>0</v>
      </c>
      <c r="BI2026" s="194">
        <f>IF(N2026="nulová",J2026,0)</f>
        <v>0</v>
      </c>
      <c r="BJ2026" s="14" t="s">
        <v>79</v>
      </c>
      <c r="BK2026" s="194">
        <f>ROUND(I2026*H2026,2)</f>
        <v>0</v>
      </c>
      <c r="BL2026" s="14" t="s">
        <v>123</v>
      </c>
      <c r="BM2026" s="193" t="s">
        <v>3533</v>
      </c>
    </row>
    <row r="2027" s="2" customFormat="1">
      <c r="A2027" s="35"/>
      <c r="B2027" s="36"/>
      <c r="C2027" s="37"/>
      <c r="D2027" s="195" t="s">
        <v>125</v>
      </c>
      <c r="E2027" s="37"/>
      <c r="F2027" s="196" t="s">
        <v>3532</v>
      </c>
      <c r="G2027" s="37"/>
      <c r="H2027" s="37"/>
      <c r="I2027" s="197"/>
      <c r="J2027" s="37"/>
      <c r="K2027" s="37"/>
      <c r="L2027" s="41"/>
      <c r="M2027" s="198"/>
      <c r="N2027" s="199"/>
      <c r="O2027" s="81"/>
      <c r="P2027" s="81"/>
      <c r="Q2027" s="81"/>
      <c r="R2027" s="81"/>
      <c r="S2027" s="81"/>
      <c r="T2027" s="82"/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T2027" s="14" t="s">
        <v>125</v>
      </c>
      <c r="AU2027" s="14" t="s">
        <v>72</v>
      </c>
    </row>
    <row r="2028" s="2" customFormat="1" ht="24.15" customHeight="1">
      <c r="A2028" s="35"/>
      <c r="B2028" s="36"/>
      <c r="C2028" s="182" t="s">
        <v>3534</v>
      </c>
      <c r="D2028" s="182" t="s">
        <v>118</v>
      </c>
      <c r="E2028" s="183" t="s">
        <v>3535</v>
      </c>
      <c r="F2028" s="184" t="s">
        <v>3536</v>
      </c>
      <c r="G2028" s="185" t="s">
        <v>128</v>
      </c>
      <c r="H2028" s="186">
        <v>80</v>
      </c>
      <c r="I2028" s="187"/>
      <c r="J2028" s="188">
        <f>ROUND(I2028*H2028,2)</f>
        <v>0</v>
      </c>
      <c r="K2028" s="184" t="s">
        <v>122</v>
      </c>
      <c r="L2028" s="41"/>
      <c r="M2028" s="189" t="s">
        <v>19</v>
      </c>
      <c r="N2028" s="190" t="s">
        <v>43</v>
      </c>
      <c r="O2028" s="81"/>
      <c r="P2028" s="191">
        <f>O2028*H2028</f>
        <v>0</v>
      </c>
      <c r="Q2028" s="191">
        <v>0</v>
      </c>
      <c r="R2028" s="191">
        <f>Q2028*H2028</f>
        <v>0</v>
      </c>
      <c r="S2028" s="191">
        <v>0</v>
      </c>
      <c r="T2028" s="192">
        <f>S2028*H2028</f>
        <v>0</v>
      </c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R2028" s="193" t="s">
        <v>123</v>
      </c>
      <c r="AT2028" s="193" t="s">
        <v>118</v>
      </c>
      <c r="AU2028" s="193" t="s">
        <v>72</v>
      </c>
      <c r="AY2028" s="14" t="s">
        <v>124</v>
      </c>
      <c r="BE2028" s="194">
        <f>IF(N2028="základní",J2028,0)</f>
        <v>0</v>
      </c>
      <c r="BF2028" s="194">
        <f>IF(N2028="snížená",J2028,0)</f>
        <v>0</v>
      </c>
      <c r="BG2028" s="194">
        <f>IF(N2028="zákl. přenesená",J2028,0)</f>
        <v>0</v>
      </c>
      <c r="BH2028" s="194">
        <f>IF(N2028="sníž. přenesená",J2028,0)</f>
        <v>0</v>
      </c>
      <c r="BI2028" s="194">
        <f>IF(N2028="nulová",J2028,0)</f>
        <v>0</v>
      </c>
      <c r="BJ2028" s="14" t="s">
        <v>79</v>
      </c>
      <c r="BK2028" s="194">
        <f>ROUND(I2028*H2028,2)</f>
        <v>0</v>
      </c>
      <c r="BL2028" s="14" t="s">
        <v>123</v>
      </c>
      <c r="BM2028" s="193" t="s">
        <v>3537</v>
      </c>
    </row>
    <row r="2029" s="2" customFormat="1">
      <c r="A2029" s="35"/>
      <c r="B2029" s="36"/>
      <c r="C2029" s="37"/>
      <c r="D2029" s="195" t="s">
        <v>125</v>
      </c>
      <c r="E2029" s="37"/>
      <c r="F2029" s="196" t="s">
        <v>3536</v>
      </c>
      <c r="G2029" s="37"/>
      <c r="H2029" s="37"/>
      <c r="I2029" s="197"/>
      <c r="J2029" s="37"/>
      <c r="K2029" s="37"/>
      <c r="L2029" s="41"/>
      <c r="M2029" s="198"/>
      <c r="N2029" s="199"/>
      <c r="O2029" s="81"/>
      <c r="P2029" s="81"/>
      <c r="Q2029" s="81"/>
      <c r="R2029" s="81"/>
      <c r="S2029" s="81"/>
      <c r="T2029" s="82"/>
      <c r="U2029" s="35"/>
      <c r="V2029" s="35"/>
      <c r="W2029" s="35"/>
      <c r="X2029" s="35"/>
      <c r="Y2029" s="35"/>
      <c r="Z2029" s="35"/>
      <c r="AA2029" s="35"/>
      <c r="AB2029" s="35"/>
      <c r="AC2029" s="35"/>
      <c r="AD2029" s="35"/>
      <c r="AE2029" s="35"/>
      <c r="AT2029" s="14" t="s">
        <v>125</v>
      </c>
      <c r="AU2029" s="14" t="s">
        <v>72</v>
      </c>
    </row>
    <row r="2030" s="2" customFormat="1" ht="24.15" customHeight="1">
      <c r="A2030" s="35"/>
      <c r="B2030" s="36"/>
      <c r="C2030" s="182" t="s">
        <v>1837</v>
      </c>
      <c r="D2030" s="182" t="s">
        <v>118</v>
      </c>
      <c r="E2030" s="183" t="s">
        <v>3538</v>
      </c>
      <c r="F2030" s="184" t="s">
        <v>3539</v>
      </c>
      <c r="G2030" s="185" t="s">
        <v>128</v>
      </c>
      <c r="H2030" s="186">
        <v>180</v>
      </c>
      <c r="I2030" s="187"/>
      <c r="J2030" s="188">
        <f>ROUND(I2030*H2030,2)</f>
        <v>0</v>
      </c>
      <c r="K2030" s="184" t="s">
        <v>122</v>
      </c>
      <c r="L2030" s="41"/>
      <c r="M2030" s="189" t="s">
        <v>19</v>
      </c>
      <c r="N2030" s="190" t="s">
        <v>43</v>
      </c>
      <c r="O2030" s="81"/>
      <c r="P2030" s="191">
        <f>O2030*H2030</f>
        <v>0</v>
      </c>
      <c r="Q2030" s="191">
        <v>0</v>
      </c>
      <c r="R2030" s="191">
        <f>Q2030*H2030</f>
        <v>0</v>
      </c>
      <c r="S2030" s="191">
        <v>0</v>
      </c>
      <c r="T2030" s="192">
        <f>S2030*H2030</f>
        <v>0</v>
      </c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R2030" s="193" t="s">
        <v>123</v>
      </c>
      <c r="AT2030" s="193" t="s">
        <v>118</v>
      </c>
      <c r="AU2030" s="193" t="s">
        <v>72</v>
      </c>
      <c r="AY2030" s="14" t="s">
        <v>124</v>
      </c>
      <c r="BE2030" s="194">
        <f>IF(N2030="základní",J2030,0)</f>
        <v>0</v>
      </c>
      <c r="BF2030" s="194">
        <f>IF(N2030="snížená",J2030,0)</f>
        <v>0</v>
      </c>
      <c r="BG2030" s="194">
        <f>IF(N2030="zákl. přenesená",J2030,0)</f>
        <v>0</v>
      </c>
      <c r="BH2030" s="194">
        <f>IF(N2030="sníž. přenesená",J2030,0)</f>
        <v>0</v>
      </c>
      <c r="BI2030" s="194">
        <f>IF(N2030="nulová",J2030,0)</f>
        <v>0</v>
      </c>
      <c r="BJ2030" s="14" t="s">
        <v>79</v>
      </c>
      <c r="BK2030" s="194">
        <f>ROUND(I2030*H2030,2)</f>
        <v>0</v>
      </c>
      <c r="BL2030" s="14" t="s">
        <v>123</v>
      </c>
      <c r="BM2030" s="193" t="s">
        <v>3540</v>
      </c>
    </row>
    <row r="2031" s="2" customFormat="1">
      <c r="A2031" s="35"/>
      <c r="B2031" s="36"/>
      <c r="C2031" s="37"/>
      <c r="D2031" s="195" t="s">
        <v>125</v>
      </c>
      <c r="E2031" s="37"/>
      <c r="F2031" s="196" t="s">
        <v>3539</v>
      </c>
      <c r="G2031" s="37"/>
      <c r="H2031" s="37"/>
      <c r="I2031" s="197"/>
      <c r="J2031" s="37"/>
      <c r="K2031" s="37"/>
      <c r="L2031" s="41"/>
      <c r="M2031" s="198"/>
      <c r="N2031" s="199"/>
      <c r="O2031" s="81"/>
      <c r="P2031" s="81"/>
      <c r="Q2031" s="81"/>
      <c r="R2031" s="81"/>
      <c r="S2031" s="81"/>
      <c r="T2031" s="82"/>
      <c r="U2031" s="35"/>
      <c r="V2031" s="35"/>
      <c r="W2031" s="35"/>
      <c r="X2031" s="35"/>
      <c r="Y2031" s="35"/>
      <c r="Z2031" s="35"/>
      <c r="AA2031" s="35"/>
      <c r="AB2031" s="35"/>
      <c r="AC2031" s="35"/>
      <c r="AD2031" s="35"/>
      <c r="AE2031" s="35"/>
      <c r="AT2031" s="14" t="s">
        <v>125</v>
      </c>
      <c r="AU2031" s="14" t="s">
        <v>72</v>
      </c>
    </row>
    <row r="2032" s="2" customFormat="1" ht="24.15" customHeight="1">
      <c r="A2032" s="35"/>
      <c r="B2032" s="36"/>
      <c r="C2032" s="182" t="s">
        <v>3541</v>
      </c>
      <c r="D2032" s="182" t="s">
        <v>118</v>
      </c>
      <c r="E2032" s="183" t="s">
        <v>3542</v>
      </c>
      <c r="F2032" s="184" t="s">
        <v>3543</v>
      </c>
      <c r="G2032" s="185" t="s">
        <v>128</v>
      </c>
      <c r="H2032" s="186">
        <v>10</v>
      </c>
      <c r="I2032" s="187"/>
      <c r="J2032" s="188">
        <f>ROUND(I2032*H2032,2)</f>
        <v>0</v>
      </c>
      <c r="K2032" s="184" t="s">
        <v>122</v>
      </c>
      <c r="L2032" s="41"/>
      <c r="M2032" s="189" t="s">
        <v>19</v>
      </c>
      <c r="N2032" s="190" t="s">
        <v>43</v>
      </c>
      <c r="O2032" s="81"/>
      <c r="P2032" s="191">
        <f>O2032*H2032</f>
        <v>0</v>
      </c>
      <c r="Q2032" s="191">
        <v>0</v>
      </c>
      <c r="R2032" s="191">
        <f>Q2032*H2032</f>
        <v>0</v>
      </c>
      <c r="S2032" s="191">
        <v>0</v>
      </c>
      <c r="T2032" s="192">
        <f>S2032*H2032</f>
        <v>0</v>
      </c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R2032" s="193" t="s">
        <v>123</v>
      </c>
      <c r="AT2032" s="193" t="s">
        <v>118</v>
      </c>
      <c r="AU2032" s="193" t="s">
        <v>72</v>
      </c>
      <c r="AY2032" s="14" t="s">
        <v>124</v>
      </c>
      <c r="BE2032" s="194">
        <f>IF(N2032="základní",J2032,0)</f>
        <v>0</v>
      </c>
      <c r="BF2032" s="194">
        <f>IF(N2032="snížená",J2032,0)</f>
        <v>0</v>
      </c>
      <c r="BG2032" s="194">
        <f>IF(N2032="zákl. přenesená",J2032,0)</f>
        <v>0</v>
      </c>
      <c r="BH2032" s="194">
        <f>IF(N2032="sníž. přenesená",J2032,0)</f>
        <v>0</v>
      </c>
      <c r="BI2032" s="194">
        <f>IF(N2032="nulová",J2032,0)</f>
        <v>0</v>
      </c>
      <c r="BJ2032" s="14" t="s">
        <v>79</v>
      </c>
      <c r="BK2032" s="194">
        <f>ROUND(I2032*H2032,2)</f>
        <v>0</v>
      </c>
      <c r="BL2032" s="14" t="s">
        <v>123</v>
      </c>
      <c r="BM2032" s="193" t="s">
        <v>3544</v>
      </c>
    </row>
    <row r="2033" s="2" customFormat="1">
      <c r="A2033" s="35"/>
      <c r="B2033" s="36"/>
      <c r="C2033" s="37"/>
      <c r="D2033" s="195" t="s">
        <v>125</v>
      </c>
      <c r="E2033" s="37"/>
      <c r="F2033" s="196" t="s">
        <v>3543</v>
      </c>
      <c r="G2033" s="37"/>
      <c r="H2033" s="37"/>
      <c r="I2033" s="197"/>
      <c r="J2033" s="37"/>
      <c r="K2033" s="37"/>
      <c r="L2033" s="41"/>
      <c r="M2033" s="198"/>
      <c r="N2033" s="199"/>
      <c r="O2033" s="81"/>
      <c r="P2033" s="81"/>
      <c r="Q2033" s="81"/>
      <c r="R2033" s="81"/>
      <c r="S2033" s="81"/>
      <c r="T2033" s="82"/>
      <c r="U2033" s="35"/>
      <c r="V2033" s="35"/>
      <c r="W2033" s="35"/>
      <c r="X2033" s="35"/>
      <c r="Y2033" s="35"/>
      <c r="Z2033" s="35"/>
      <c r="AA2033" s="35"/>
      <c r="AB2033" s="35"/>
      <c r="AC2033" s="35"/>
      <c r="AD2033" s="35"/>
      <c r="AE2033" s="35"/>
      <c r="AT2033" s="14" t="s">
        <v>125</v>
      </c>
      <c r="AU2033" s="14" t="s">
        <v>72</v>
      </c>
    </row>
    <row r="2034" s="2" customFormat="1" ht="16.5" customHeight="1">
      <c r="A2034" s="35"/>
      <c r="B2034" s="36"/>
      <c r="C2034" s="182" t="s">
        <v>1840</v>
      </c>
      <c r="D2034" s="182" t="s">
        <v>118</v>
      </c>
      <c r="E2034" s="183" t="s">
        <v>3545</v>
      </c>
      <c r="F2034" s="184" t="s">
        <v>3546</v>
      </c>
      <c r="G2034" s="185" t="s">
        <v>132</v>
      </c>
      <c r="H2034" s="186">
        <v>8</v>
      </c>
      <c r="I2034" s="187"/>
      <c r="J2034" s="188">
        <f>ROUND(I2034*H2034,2)</f>
        <v>0</v>
      </c>
      <c r="K2034" s="184" t="s">
        <v>122</v>
      </c>
      <c r="L2034" s="41"/>
      <c r="M2034" s="189" t="s">
        <v>19</v>
      </c>
      <c r="N2034" s="190" t="s">
        <v>43</v>
      </c>
      <c r="O2034" s="81"/>
      <c r="P2034" s="191">
        <f>O2034*H2034</f>
        <v>0</v>
      </c>
      <c r="Q2034" s="191">
        <v>0</v>
      </c>
      <c r="R2034" s="191">
        <f>Q2034*H2034</f>
        <v>0</v>
      </c>
      <c r="S2034" s="191">
        <v>0</v>
      </c>
      <c r="T2034" s="192">
        <f>S2034*H2034</f>
        <v>0</v>
      </c>
      <c r="U2034" s="35"/>
      <c r="V2034" s="35"/>
      <c r="W2034" s="35"/>
      <c r="X2034" s="35"/>
      <c r="Y2034" s="35"/>
      <c r="Z2034" s="35"/>
      <c r="AA2034" s="35"/>
      <c r="AB2034" s="35"/>
      <c r="AC2034" s="35"/>
      <c r="AD2034" s="35"/>
      <c r="AE2034" s="35"/>
      <c r="AR2034" s="193" t="s">
        <v>123</v>
      </c>
      <c r="AT2034" s="193" t="s">
        <v>118</v>
      </c>
      <c r="AU2034" s="193" t="s">
        <v>72</v>
      </c>
      <c r="AY2034" s="14" t="s">
        <v>124</v>
      </c>
      <c r="BE2034" s="194">
        <f>IF(N2034="základní",J2034,0)</f>
        <v>0</v>
      </c>
      <c r="BF2034" s="194">
        <f>IF(N2034="snížená",J2034,0)</f>
        <v>0</v>
      </c>
      <c r="BG2034" s="194">
        <f>IF(N2034="zákl. přenesená",J2034,0)</f>
        <v>0</v>
      </c>
      <c r="BH2034" s="194">
        <f>IF(N2034="sníž. přenesená",J2034,0)</f>
        <v>0</v>
      </c>
      <c r="BI2034" s="194">
        <f>IF(N2034="nulová",J2034,0)</f>
        <v>0</v>
      </c>
      <c r="BJ2034" s="14" t="s">
        <v>79</v>
      </c>
      <c r="BK2034" s="194">
        <f>ROUND(I2034*H2034,2)</f>
        <v>0</v>
      </c>
      <c r="BL2034" s="14" t="s">
        <v>123</v>
      </c>
      <c r="BM2034" s="193" t="s">
        <v>3547</v>
      </c>
    </row>
    <row r="2035" s="2" customFormat="1">
      <c r="A2035" s="35"/>
      <c r="B2035" s="36"/>
      <c r="C2035" s="37"/>
      <c r="D2035" s="195" t="s">
        <v>125</v>
      </c>
      <c r="E2035" s="37"/>
      <c r="F2035" s="196" t="s">
        <v>3546</v>
      </c>
      <c r="G2035" s="37"/>
      <c r="H2035" s="37"/>
      <c r="I2035" s="197"/>
      <c r="J2035" s="37"/>
      <c r="K2035" s="37"/>
      <c r="L2035" s="41"/>
      <c r="M2035" s="198"/>
      <c r="N2035" s="199"/>
      <c r="O2035" s="81"/>
      <c r="P2035" s="81"/>
      <c r="Q2035" s="81"/>
      <c r="R2035" s="81"/>
      <c r="S2035" s="81"/>
      <c r="T2035" s="82"/>
      <c r="U2035" s="35"/>
      <c r="V2035" s="35"/>
      <c r="W2035" s="35"/>
      <c r="X2035" s="35"/>
      <c r="Y2035" s="35"/>
      <c r="Z2035" s="35"/>
      <c r="AA2035" s="35"/>
      <c r="AB2035" s="35"/>
      <c r="AC2035" s="35"/>
      <c r="AD2035" s="35"/>
      <c r="AE2035" s="35"/>
      <c r="AT2035" s="14" t="s">
        <v>125</v>
      </c>
      <c r="AU2035" s="14" t="s">
        <v>72</v>
      </c>
    </row>
    <row r="2036" s="2" customFormat="1" ht="16.5" customHeight="1">
      <c r="A2036" s="35"/>
      <c r="B2036" s="36"/>
      <c r="C2036" s="182" t="s">
        <v>3548</v>
      </c>
      <c r="D2036" s="182" t="s">
        <v>118</v>
      </c>
      <c r="E2036" s="183" t="s">
        <v>3549</v>
      </c>
      <c r="F2036" s="184" t="s">
        <v>3550</v>
      </c>
      <c r="G2036" s="185" t="s">
        <v>132</v>
      </c>
      <c r="H2036" s="186">
        <v>8</v>
      </c>
      <c r="I2036" s="187"/>
      <c r="J2036" s="188">
        <f>ROUND(I2036*H2036,2)</f>
        <v>0</v>
      </c>
      <c r="K2036" s="184" t="s">
        <v>122</v>
      </c>
      <c r="L2036" s="41"/>
      <c r="M2036" s="189" t="s">
        <v>19</v>
      </c>
      <c r="N2036" s="190" t="s">
        <v>43</v>
      </c>
      <c r="O2036" s="81"/>
      <c r="P2036" s="191">
        <f>O2036*H2036</f>
        <v>0</v>
      </c>
      <c r="Q2036" s="191">
        <v>0</v>
      </c>
      <c r="R2036" s="191">
        <f>Q2036*H2036</f>
        <v>0</v>
      </c>
      <c r="S2036" s="191">
        <v>0</v>
      </c>
      <c r="T2036" s="192">
        <f>S2036*H2036</f>
        <v>0</v>
      </c>
      <c r="U2036" s="35"/>
      <c r="V2036" s="35"/>
      <c r="W2036" s="35"/>
      <c r="X2036" s="35"/>
      <c r="Y2036" s="35"/>
      <c r="Z2036" s="35"/>
      <c r="AA2036" s="35"/>
      <c r="AB2036" s="35"/>
      <c r="AC2036" s="35"/>
      <c r="AD2036" s="35"/>
      <c r="AE2036" s="35"/>
      <c r="AR2036" s="193" t="s">
        <v>123</v>
      </c>
      <c r="AT2036" s="193" t="s">
        <v>118</v>
      </c>
      <c r="AU2036" s="193" t="s">
        <v>72</v>
      </c>
      <c r="AY2036" s="14" t="s">
        <v>124</v>
      </c>
      <c r="BE2036" s="194">
        <f>IF(N2036="základní",J2036,0)</f>
        <v>0</v>
      </c>
      <c r="BF2036" s="194">
        <f>IF(N2036="snížená",J2036,0)</f>
        <v>0</v>
      </c>
      <c r="BG2036" s="194">
        <f>IF(N2036="zákl. přenesená",J2036,0)</f>
        <v>0</v>
      </c>
      <c r="BH2036" s="194">
        <f>IF(N2036="sníž. přenesená",J2036,0)</f>
        <v>0</v>
      </c>
      <c r="BI2036" s="194">
        <f>IF(N2036="nulová",J2036,0)</f>
        <v>0</v>
      </c>
      <c r="BJ2036" s="14" t="s">
        <v>79</v>
      </c>
      <c r="BK2036" s="194">
        <f>ROUND(I2036*H2036,2)</f>
        <v>0</v>
      </c>
      <c r="BL2036" s="14" t="s">
        <v>123</v>
      </c>
      <c r="BM2036" s="193" t="s">
        <v>3551</v>
      </c>
    </row>
    <row r="2037" s="2" customFormat="1">
      <c r="A2037" s="35"/>
      <c r="B2037" s="36"/>
      <c r="C2037" s="37"/>
      <c r="D2037" s="195" t="s">
        <v>125</v>
      </c>
      <c r="E2037" s="37"/>
      <c r="F2037" s="196" t="s">
        <v>3550</v>
      </c>
      <c r="G2037" s="37"/>
      <c r="H2037" s="37"/>
      <c r="I2037" s="197"/>
      <c r="J2037" s="37"/>
      <c r="K2037" s="37"/>
      <c r="L2037" s="41"/>
      <c r="M2037" s="198"/>
      <c r="N2037" s="199"/>
      <c r="O2037" s="81"/>
      <c r="P2037" s="81"/>
      <c r="Q2037" s="81"/>
      <c r="R2037" s="81"/>
      <c r="S2037" s="81"/>
      <c r="T2037" s="82"/>
      <c r="U2037" s="35"/>
      <c r="V2037" s="35"/>
      <c r="W2037" s="35"/>
      <c r="X2037" s="35"/>
      <c r="Y2037" s="35"/>
      <c r="Z2037" s="35"/>
      <c r="AA2037" s="35"/>
      <c r="AB2037" s="35"/>
      <c r="AC2037" s="35"/>
      <c r="AD2037" s="35"/>
      <c r="AE2037" s="35"/>
      <c r="AT2037" s="14" t="s">
        <v>125</v>
      </c>
      <c r="AU2037" s="14" t="s">
        <v>72</v>
      </c>
    </row>
    <row r="2038" s="2" customFormat="1" ht="16.5" customHeight="1">
      <c r="A2038" s="35"/>
      <c r="B2038" s="36"/>
      <c r="C2038" s="182" t="s">
        <v>1844</v>
      </c>
      <c r="D2038" s="182" t="s">
        <v>118</v>
      </c>
      <c r="E2038" s="183" t="s">
        <v>3552</v>
      </c>
      <c r="F2038" s="184" t="s">
        <v>3553</v>
      </c>
      <c r="G2038" s="185" t="s">
        <v>132</v>
      </c>
      <c r="H2038" s="186">
        <v>8</v>
      </c>
      <c r="I2038" s="187"/>
      <c r="J2038" s="188">
        <f>ROUND(I2038*H2038,2)</f>
        <v>0</v>
      </c>
      <c r="K2038" s="184" t="s">
        <v>122</v>
      </c>
      <c r="L2038" s="41"/>
      <c r="M2038" s="189" t="s">
        <v>19</v>
      </c>
      <c r="N2038" s="190" t="s">
        <v>43</v>
      </c>
      <c r="O2038" s="81"/>
      <c r="P2038" s="191">
        <f>O2038*H2038</f>
        <v>0</v>
      </c>
      <c r="Q2038" s="191">
        <v>0</v>
      </c>
      <c r="R2038" s="191">
        <f>Q2038*H2038</f>
        <v>0</v>
      </c>
      <c r="S2038" s="191">
        <v>0</v>
      </c>
      <c r="T2038" s="192">
        <f>S2038*H2038</f>
        <v>0</v>
      </c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R2038" s="193" t="s">
        <v>123</v>
      </c>
      <c r="AT2038" s="193" t="s">
        <v>118</v>
      </c>
      <c r="AU2038" s="193" t="s">
        <v>72</v>
      </c>
      <c r="AY2038" s="14" t="s">
        <v>124</v>
      </c>
      <c r="BE2038" s="194">
        <f>IF(N2038="základní",J2038,0)</f>
        <v>0</v>
      </c>
      <c r="BF2038" s="194">
        <f>IF(N2038="snížená",J2038,0)</f>
        <v>0</v>
      </c>
      <c r="BG2038" s="194">
        <f>IF(N2038="zákl. přenesená",J2038,0)</f>
        <v>0</v>
      </c>
      <c r="BH2038" s="194">
        <f>IF(N2038="sníž. přenesená",J2038,0)</f>
        <v>0</v>
      </c>
      <c r="BI2038" s="194">
        <f>IF(N2038="nulová",J2038,0)</f>
        <v>0</v>
      </c>
      <c r="BJ2038" s="14" t="s">
        <v>79</v>
      </c>
      <c r="BK2038" s="194">
        <f>ROUND(I2038*H2038,2)</f>
        <v>0</v>
      </c>
      <c r="BL2038" s="14" t="s">
        <v>123</v>
      </c>
      <c r="BM2038" s="193" t="s">
        <v>3554</v>
      </c>
    </row>
    <row r="2039" s="2" customFormat="1">
      <c r="A2039" s="35"/>
      <c r="B2039" s="36"/>
      <c r="C2039" s="37"/>
      <c r="D2039" s="195" t="s">
        <v>125</v>
      </c>
      <c r="E2039" s="37"/>
      <c r="F2039" s="196" t="s">
        <v>3553</v>
      </c>
      <c r="G2039" s="37"/>
      <c r="H2039" s="37"/>
      <c r="I2039" s="197"/>
      <c r="J2039" s="37"/>
      <c r="K2039" s="37"/>
      <c r="L2039" s="41"/>
      <c r="M2039" s="198"/>
      <c r="N2039" s="199"/>
      <c r="O2039" s="81"/>
      <c r="P2039" s="81"/>
      <c r="Q2039" s="81"/>
      <c r="R2039" s="81"/>
      <c r="S2039" s="81"/>
      <c r="T2039" s="82"/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T2039" s="14" t="s">
        <v>125</v>
      </c>
      <c r="AU2039" s="14" t="s">
        <v>72</v>
      </c>
    </row>
    <row r="2040" s="2" customFormat="1" ht="16.5" customHeight="1">
      <c r="A2040" s="35"/>
      <c r="B2040" s="36"/>
      <c r="C2040" s="182" t="s">
        <v>3555</v>
      </c>
      <c r="D2040" s="182" t="s">
        <v>118</v>
      </c>
      <c r="E2040" s="183" t="s">
        <v>3556</v>
      </c>
      <c r="F2040" s="184" t="s">
        <v>3557</v>
      </c>
      <c r="G2040" s="185" t="s">
        <v>132</v>
      </c>
      <c r="H2040" s="186">
        <v>8</v>
      </c>
      <c r="I2040" s="187"/>
      <c r="J2040" s="188">
        <f>ROUND(I2040*H2040,2)</f>
        <v>0</v>
      </c>
      <c r="K2040" s="184" t="s">
        <v>122</v>
      </c>
      <c r="L2040" s="41"/>
      <c r="M2040" s="189" t="s">
        <v>19</v>
      </c>
      <c r="N2040" s="190" t="s">
        <v>43</v>
      </c>
      <c r="O2040" s="81"/>
      <c r="P2040" s="191">
        <f>O2040*H2040</f>
        <v>0</v>
      </c>
      <c r="Q2040" s="191">
        <v>0</v>
      </c>
      <c r="R2040" s="191">
        <f>Q2040*H2040</f>
        <v>0</v>
      </c>
      <c r="S2040" s="191">
        <v>0</v>
      </c>
      <c r="T2040" s="192">
        <f>S2040*H2040</f>
        <v>0</v>
      </c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R2040" s="193" t="s">
        <v>123</v>
      </c>
      <c r="AT2040" s="193" t="s">
        <v>118</v>
      </c>
      <c r="AU2040" s="193" t="s">
        <v>72</v>
      </c>
      <c r="AY2040" s="14" t="s">
        <v>124</v>
      </c>
      <c r="BE2040" s="194">
        <f>IF(N2040="základní",J2040,0)</f>
        <v>0</v>
      </c>
      <c r="BF2040" s="194">
        <f>IF(N2040="snížená",J2040,0)</f>
        <v>0</v>
      </c>
      <c r="BG2040" s="194">
        <f>IF(N2040="zákl. přenesená",J2040,0)</f>
        <v>0</v>
      </c>
      <c r="BH2040" s="194">
        <f>IF(N2040="sníž. přenesená",J2040,0)</f>
        <v>0</v>
      </c>
      <c r="BI2040" s="194">
        <f>IF(N2040="nulová",J2040,0)</f>
        <v>0</v>
      </c>
      <c r="BJ2040" s="14" t="s">
        <v>79</v>
      </c>
      <c r="BK2040" s="194">
        <f>ROUND(I2040*H2040,2)</f>
        <v>0</v>
      </c>
      <c r="BL2040" s="14" t="s">
        <v>123</v>
      </c>
      <c r="BM2040" s="193" t="s">
        <v>3558</v>
      </c>
    </row>
    <row r="2041" s="2" customFormat="1">
      <c r="A2041" s="35"/>
      <c r="B2041" s="36"/>
      <c r="C2041" s="37"/>
      <c r="D2041" s="195" t="s">
        <v>125</v>
      </c>
      <c r="E2041" s="37"/>
      <c r="F2041" s="196" t="s">
        <v>3557</v>
      </c>
      <c r="G2041" s="37"/>
      <c r="H2041" s="37"/>
      <c r="I2041" s="197"/>
      <c r="J2041" s="37"/>
      <c r="K2041" s="37"/>
      <c r="L2041" s="41"/>
      <c r="M2041" s="198"/>
      <c r="N2041" s="199"/>
      <c r="O2041" s="81"/>
      <c r="P2041" s="81"/>
      <c r="Q2041" s="81"/>
      <c r="R2041" s="81"/>
      <c r="S2041" s="81"/>
      <c r="T2041" s="82"/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T2041" s="14" t="s">
        <v>125</v>
      </c>
      <c r="AU2041" s="14" t="s">
        <v>72</v>
      </c>
    </row>
    <row r="2042" s="2" customFormat="1" ht="16.5" customHeight="1">
      <c r="A2042" s="35"/>
      <c r="B2042" s="36"/>
      <c r="C2042" s="182" t="s">
        <v>1847</v>
      </c>
      <c r="D2042" s="182" t="s">
        <v>118</v>
      </c>
      <c r="E2042" s="183" t="s">
        <v>3559</v>
      </c>
      <c r="F2042" s="184" t="s">
        <v>3560</v>
      </c>
      <c r="G2042" s="185" t="s">
        <v>132</v>
      </c>
      <c r="H2042" s="186">
        <v>8</v>
      </c>
      <c r="I2042" s="187"/>
      <c r="J2042" s="188">
        <f>ROUND(I2042*H2042,2)</f>
        <v>0</v>
      </c>
      <c r="K2042" s="184" t="s">
        <v>122</v>
      </c>
      <c r="L2042" s="41"/>
      <c r="M2042" s="189" t="s">
        <v>19</v>
      </c>
      <c r="N2042" s="190" t="s">
        <v>43</v>
      </c>
      <c r="O2042" s="81"/>
      <c r="P2042" s="191">
        <f>O2042*H2042</f>
        <v>0</v>
      </c>
      <c r="Q2042" s="191">
        <v>0</v>
      </c>
      <c r="R2042" s="191">
        <f>Q2042*H2042</f>
        <v>0</v>
      </c>
      <c r="S2042" s="191">
        <v>0</v>
      </c>
      <c r="T2042" s="192">
        <f>S2042*H2042</f>
        <v>0</v>
      </c>
      <c r="U2042" s="35"/>
      <c r="V2042" s="35"/>
      <c r="W2042" s="35"/>
      <c r="X2042" s="35"/>
      <c r="Y2042" s="35"/>
      <c r="Z2042" s="35"/>
      <c r="AA2042" s="35"/>
      <c r="AB2042" s="35"/>
      <c r="AC2042" s="35"/>
      <c r="AD2042" s="35"/>
      <c r="AE2042" s="35"/>
      <c r="AR2042" s="193" t="s">
        <v>123</v>
      </c>
      <c r="AT2042" s="193" t="s">
        <v>118</v>
      </c>
      <c r="AU2042" s="193" t="s">
        <v>72</v>
      </c>
      <c r="AY2042" s="14" t="s">
        <v>124</v>
      </c>
      <c r="BE2042" s="194">
        <f>IF(N2042="základní",J2042,0)</f>
        <v>0</v>
      </c>
      <c r="BF2042" s="194">
        <f>IF(N2042="snížená",J2042,0)</f>
        <v>0</v>
      </c>
      <c r="BG2042" s="194">
        <f>IF(N2042="zákl. přenesená",J2042,0)</f>
        <v>0</v>
      </c>
      <c r="BH2042" s="194">
        <f>IF(N2042="sníž. přenesená",J2042,0)</f>
        <v>0</v>
      </c>
      <c r="BI2042" s="194">
        <f>IF(N2042="nulová",J2042,0)</f>
        <v>0</v>
      </c>
      <c r="BJ2042" s="14" t="s">
        <v>79</v>
      </c>
      <c r="BK2042" s="194">
        <f>ROUND(I2042*H2042,2)</f>
        <v>0</v>
      </c>
      <c r="BL2042" s="14" t="s">
        <v>123</v>
      </c>
      <c r="BM2042" s="193" t="s">
        <v>3561</v>
      </c>
    </row>
    <row r="2043" s="2" customFormat="1">
      <c r="A2043" s="35"/>
      <c r="B2043" s="36"/>
      <c r="C2043" s="37"/>
      <c r="D2043" s="195" t="s">
        <v>125</v>
      </c>
      <c r="E2043" s="37"/>
      <c r="F2043" s="196" t="s">
        <v>3560</v>
      </c>
      <c r="G2043" s="37"/>
      <c r="H2043" s="37"/>
      <c r="I2043" s="197"/>
      <c r="J2043" s="37"/>
      <c r="K2043" s="37"/>
      <c r="L2043" s="41"/>
      <c r="M2043" s="198"/>
      <c r="N2043" s="199"/>
      <c r="O2043" s="81"/>
      <c r="P2043" s="81"/>
      <c r="Q2043" s="81"/>
      <c r="R2043" s="81"/>
      <c r="S2043" s="81"/>
      <c r="T2043" s="82"/>
      <c r="U2043" s="35"/>
      <c r="V2043" s="35"/>
      <c r="W2043" s="35"/>
      <c r="X2043" s="35"/>
      <c r="Y2043" s="35"/>
      <c r="Z2043" s="35"/>
      <c r="AA2043" s="35"/>
      <c r="AB2043" s="35"/>
      <c r="AC2043" s="35"/>
      <c r="AD2043" s="35"/>
      <c r="AE2043" s="35"/>
      <c r="AT2043" s="14" t="s">
        <v>125</v>
      </c>
      <c r="AU2043" s="14" t="s">
        <v>72</v>
      </c>
    </row>
    <row r="2044" s="2" customFormat="1" ht="16.5" customHeight="1">
      <c r="A2044" s="35"/>
      <c r="B2044" s="36"/>
      <c r="C2044" s="182" t="s">
        <v>3562</v>
      </c>
      <c r="D2044" s="182" t="s">
        <v>118</v>
      </c>
      <c r="E2044" s="183" t="s">
        <v>3563</v>
      </c>
      <c r="F2044" s="184" t="s">
        <v>3564</v>
      </c>
      <c r="G2044" s="185" t="s">
        <v>132</v>
      </c>
      <c r="H2044" s="186">
        <v>8</v>
      </c>
      <c r="I2044" s="187"/>
      <c r="J2044" s="188">
        <f>ROUND(I2044*H2044,2)</f>
        <v>0</v>
      </c>
      <c r="K2044" s="184" t="s">
        <v>122</v>
      </c>
      <c r="L2044" s="41"/>
      <c r="M2044" s="189" t="s">
        <v>19</v>
      </c>
      <c r="N2044" s="190" t="s">
        <v>43</v>
      </c>
      <c r="O2044" s="81"/>
      <c r="P2044" s="191">
        <f>O2044*H2044</f>
        <v>0</v>
      </c>
      <c r="Q2044" s="191">
        <v>0</v>
      </c>
      <c r="R2044" s="191">
        <f>Q2044*H2044</f>
        <v>0</v>
      </c>
      <c r="S2044" s="191">
        <v>0</v>
      </c>
      <c r="T2044" s="192">
        <f>S2044*H2044</f>
        <v>0</v>
      </c>
      <c r="U2044" s="35"/>
      <c r="V2044" s="35"/>
      <c r="W2044" s="35"/>
      <c r="X2044" s="35"/>
      <c r="Y2044" s="35"/>
      <c r="Z2044" s="35"/>
      <c r="AA2044" s="35"/>
      <c r="AB2044" s="35"/>
      <c r="AC2044" s="35"/>
      <c r="AD2044" s="35"/>
      <c r="AE2044" s="35"/>
      <c r="AR2044" s="193" t="s">
        <v>123</v>
      </c>
      <c r="AT2044" s="193" t="s">
        <v>118</v>
      </c>
      <c r="AU2044" s="193" t="s">
        <v>72</v>
      </c>
      <c r="AY2044" s="14" t="s">
        <v>124</v>
      </c>
      <c r="BE2044" s="194">
        <f>IF(N2044="základní",J2044,0)</f>
        <v>0</v>
      </c>
      <c r="BF2044" s="194">
        <f>IF(N2044="snížená",J2044,0)</f>
        <v>0</v>
      </c>
      <c r="BG2044" s="194">
        <f>IF(N2044="zákl. přenesená",J2044,0)</f>
        <v>0</v>
      </c>
      <c r="BH2044" s="194">
        <f>IF(N2044="sníž. přenesená",J2044,0)</f>
        <v>0</v>
      </c>
      <c r="BI2044" s="194">
        <f>IF(N2044="nulová",J2044,0)</f>
        <v>0</v>
      </c>
      <c r="BJ2044" s="14" t="s">
        <v>79</v>
      </c>
      <c r="BK2044" s="194">
        <f>ROUND(I2044*H2044,2)</f>
        <v>0</v>
      </c>
      <c r="BL2044" s="14" t="s">
        <v>123</v>
      </c>
      <c r="BM2044" s="193" t="s">
        <v>3565</v>
      </c>
    </row>
    <row r="2045" s="2" customFormat="1">
      <c r="A2045" s="35"/>
      <c r="B2045" s="36"/>
      <c r="C2045" s="37"/>
      <c r="D2045" s="195" t="s">
        <v>125</v>
      </c>
      <c r="E2045" s="37"/>
      <c r="F2045" s="196" t="s">
        <v>3564</v>
      </c>
      <c r="G2045" s="37"/>
      <c r="H2045" s="37"/>
      <c r="I2045" s="197"/>
      <c r="J2045" s="37"/>
      <c r="K2045" s="37"/>
      <c r="L2045" s="41"/>
      <c r="M2045" s="198"/>
      <c r="N2045" s="199"/>
      <c r="O2045" s="81"/>
      <c r="P2045" s="81"/>
      <c r="Q2045" s="81"/>
      <c r="R2045" s="81"/>
      <c r="S2045" s="81"/>
      <c r="T2045" s="82"/>
      <c r="U2045" s="35"/>
      <c r="V2045" s="35"/>
      <c r="W2045" s="35"/>
      <c r="X2045" s="35"/>
      <c r="Y2045" s="35"/>
      <c r="Z2045" s="35"/>
      <c r="AA2045" s="35"/>
      <c r="AB2045" s="35"/>
      <c r="AC2045" s="35"/>
      <c r="AD2045" s="35"/>
      <c r="AE2045" s="35"/>
      <c r="AT2045" s="14" t="s">
        <v>125</v>
      </c>
      <c r="AU2045" s="14" t="s">
        <v>72</v>
      </c>
    </row>
    <row r="2046" s="2" customFormat="1" ht="16.5" customHeight="1">
      <c r="A2046" s="35"/>
      <c r="B2046" s="36"/>
      <c r="C2046" s="182" t="s">
        <v>1851</v>
      </c>
      <c r="D2046" s="182" t="s">
        <v>118</v>
      </c>
      <c r="E2046" s="183" t="s">
        <v>3566</v>
      </c>
      <c r="F2046" s="184" t="s">
        <v>3567</v>
      </c>
      <c r="G2046" s="185" t="s">
        <v>132</v>
      </c>
      <c r="H2046" s="186">
        <v>8</v>
      </c>
      <c r="I2046" s="187"/>
      <c r="J2046" s="188">
        <f>ROUND(I2046*H2046,2)</f>
        <v>0</v>
      </c>
      <c r="K2046" s="184" t="s">
        <v>122</v>
      </c>
      <c r="L2046" s="41"/>
      <c r="M2046" s="189" t="s">
        <v>19</v>
      </c>
      <c r="N2046" s="190" t="s">
        <v>43</v>
      </c>
      <c r="O2046" s="81"/>
      <c r="P2046" s="191">
        <f>O2046*H2046</f>
        <v>0</v>
      </c>
      <c r="Q2046" s="191">
        <v>0</v>
      </c>
      <c r="R2046" s="191">
        <f>Q2046*H2046</f>
        <v>0</v>
      </c>
      <c r="S2046" s="191">
        <v>0</v>
      </c>
      <c r="T2046" s="192">
        <f>S2046*H2046</f>
        <v>0</v>
      </c>
      <c r="U2046" s="35"/>
      <c r="V2046" s="35"/>
      <c r="W2046" s="35"/>
      <c r="X2046" s="35"/>
      <c r="Y2046" s="35"/>
      <c r="Z2046" s="35"/>
      <c r="AA2046" s="35"/>
      <c r="AB2046" s="35"/>
      <c r="AC2046" s="35"/>
      <c r="AD2046" s="35"/>
      <c r="AE2046" s="35"/>
      <c r="AR2046" s="193" t="s">
        <v>123</v>
      </c>
      <c r="AT2046" s="193" t="s">
        <v>118</v>
      </c>
      <c r="AU2046" s="193" t="s">
        <v>72</v>
      </c>
      <c r="AY2046" s="14" t="s">
        <v>124</v>
      </c>
      <c r="BE2046" s="194">
        <f>IF(N2046="základní",J2046,0)</f>
        <v>0</v>
      </c>
      <c r="BF2046" s="194">
        <f>IF(N2046="snížená",J2046,0)</f>
        <v>0</v>
      </c>
      <c r="BG2046" s="194">
        <f>IF(N2046="zákl. přenesená",J2046,0)</f>
        <v>0</v>
      </c>
      <c r="BH2046" s="194">
        <f>IF(N2046="sníž. přenesená",J2046,0)</f>
        <v>0</v>
      </c>
      <c r="BI2046" s="194">
        <f>IF(N2046="nulová",J2046,0)</f>
        <v>0</v>
      </c>
      <c r="BJ2046" s="14" t="s">
        <v>79</v>
      </c>
      <c r="BK2046" s="194">
        <f>ROUND(I2046*H2046,2)</f>
        <v>0</v>
      </c>
      <c r="BL2046" s="14" t="s">
        <v>123</v>
      </c>
      <c r="BM2046" s="193" t="s">
        <v>3568</v>
      </c>
    </row>
    <row r="2047" s="2" customFormat="1">
      <c r="A2047" s="35"/>
      <c r="B2047" s="36"/>
      <c r="C2047" s="37"/>
      <c r="D2047" s="195" t="s">
        <v>125</v>
      </c>
      <c r="E2047" s="37"/>
      <c r="F2047" s="196" t="s">
        <v>3567</v>
      </c>
      <c r="G2047" s="37"/>
      <c r="H2047" s="37"/>
      <c r="I2047" s="197"/>
      <c r="J2047" s="37"/>
      <c r="K2047" s="37"/>
      <c r="L2047" s="41"/>
      <c r="M2047" s="198"/>
      <c r="N2047" s="199"/>
      <c r="O2047" s="81"/>
      <c r="P2047" s="81"/>
      <c r="Q2047" s="81"/>
      <c r="R2047" s="81"/>
      <c r="S2047" s="81"/>
      <c r="T2047" s="82"/>
      <c r="U2047" s="35"/>
      <c r="V2047" s="35"/>
      <c r="W2047" s="35"/>
      <c r="X2047" s="35"/>
      <c r="Y2047" s="35"/>
      <c r="Z2047" s="35"/>
      <c r="AA2047" s="35"/>
      <c r="AB2047" s="35"/>
      <c r="AC2047" s="35"/>
      <c r="AD2047" s="35"/>
      <c r="AE2047" s="35"/>
      <c r="AT2047" s="14" t="s">
        <v>125</v>
      </c>
      <c r="AU2047" s="14" t="s">
        <v>72</v>
      </c>
    </row>
    <row r="2048" s="2" customFormat="1" ht="16.5" customHeight="1">
      <c r="A2048" s="35"/>
      <c r="B2048" s="36"/>
      <c r="C2048" s="182" t="s">
        <v>3569</v>
      </c>
      <c r="D2048" s="182" t="s">
        <v>118</v>
      </c>
      <c r="E2048" s="183" t="s">
        <v>3570</v>
      </c>
      <c r="F2048" s="184" t="s">
        <v>3571</v>
      </c>
      <c r="G2048" s="185" t="s">
        <v>132</v>
      </c>
      <c r="H2048" s="186">
        <v>16</v>
      </c>
      <c r="I2048" s="187"/>
      <c r="J2048" s="188">
        <f>ROUND(I2048*H2048,2)</f>
        <v>0</v>
      </c>
      <c r="K2048" s="184" t="s">
        <v>122</v>
      </c>
      <c r="L2048" s="41"/>
      <c r="M2048" s="189" t="s">
        <v>19</v>
      </c>
      <c r="N2048" s="190" t="s">
        <v>43</v>
      </c>
      <c r="O2048" s="81"/>
      <c r="P2048" s="191">
        <f>O2048*H2048</f>
        <v>0</v>
      </c>
      <c r="Q2048" s="191">
        <v>0</v>
      </c>
      <c r="R2048" s="191">
        <f>Q2048*H2048</f>
        <v>0</v>
      </c>
      <c r="S2048" s="191">
        <v>0</v>
      </c>
      <c r="T2048" s="192">
        <f>S2048*H2048</f>
        <v>0</v>
      </c>
      <c r="U2048" s="35"/>
      <c r="V2048" s="35"/>
      <c r="W2048" s="35"/>
      <c r="X2048" s="35"/>
      <c r="Y2048" s="35"/>
      <c r="Z2048" s="35"/>
      <c r="AA2048" s="35"/>
      <c r="AB2048" s="35"/>
      <c r="AC2048" s="35"/>
      <c r="AD2048" s="35"/>
      <c r="AE2048" s="35"/>
      <c r="AR2048" s="193" t="s">
        <v>123</v>
      </c>
      <c r="AT2048" s="193" t="s">
        <v>118</v>
      </c>
      <c r="AU2048" s="193" t="s">
        <v>72</v>
      </c>
      <c r="AY2048" s="14" t="s">
        <v>124</v>
      </c>
      <c r="BE2048" s="194">
        <f>IF(N2048="základní",J2048,0)</f>
        <v>0</v>
      </c>
      <c r="BF2048" s="194">
        <f>IF(N2048="snížená",J2048,0)</f>
        <v>0</v>
      </c>
      <c r="BG2048" s="194">
        <f>IF(N2048="zákl. přenesená",J2048,0)</f>
        <v>0</v>
      </c>
      <c r="BH2048" s="194">
        <f>IF(N2048="sníž. přenesená",J2048,0)</f>
        <v>0</v>
      </c>
      <c r="BI2048" s="194">
        <f>IF(N2048="nulová",J2048,0)</f>
        <v>0</v>
      </c>
      <c r="BJ2048" s="14" t="s">
        <v>79</v>
      </c>
      <c r="BK2048" s="194">
        <f>ROUND(I2048*H2048,2)</f>
        <v>0</v>
      </c>
      <c r="BL2048" s="14" t="s">
        <v>123</v>
      </c>
      <c r="BM2048" s="193" t="s">
        <v>3572</v>
      </c>
    </row>
    <row r="2049" s="2" customFormat="1">
      <c r="A2049" s="35"/>
      <c r="B2049" s="36"/>
      <c r="C2049" s="37"/>
      <c r="D2049" s="195" t="s">
        <v>125</v>
      </c>
      <c r="E2049" s="37"/>
      <c r="F2049" s="196" t="s">
        <v>3571</v>
      </c>
      <c r="G2049" s="37"/>
      <c r="H2049" s="37"/>
      <c r="I2049" s="197"/>
      <c r="J2049" s="37"/>
      <c r="K2049" s="37"/>
      <c r="L2049" s="41"/>
      <c r="M2049" s="198"/>
      <c r="N2049" s="199"/>
      <c r="O2049" s="81"/>
      <c r="P2049" s="81"/>
      <c r="Q2049" s="81"/>
      <c r="R2049" s="81"/>
      <c r="S2049" s="81"/>
      <c r="T2049" s="82"/>
      <c r="U2049" s="35"/>
      <c r="V2049" s="35"/>
      <c r="W2049" s="35"/>
      <c r="X2049" s="35"/>
      <c r="Y2049" s="35"/>
      <c r="Z2049" s="35"/>
      <c r="AA2049" s="35"/>
      <c r="AB2049" s="35"/>
      <c r="AC2049" s="35"/>
      <c r="AD2049" s="35"/>
      <c r="AE2049" s="35"/>
      <c r="AT2049" s="14" t="s">
        <v>125</v>
      </c>
      <c r="AU2049" s="14" t="s">
        <v>72</v>
      </c>
    </row>
    <row r="2050" s="2" customFormat="1" ht="16.5" customHeight="1">
      <c r="A2050" s="35"/>
      <c r="B2050" s="36"/>
      <c r="C2050" s="182" t="s">
        <v>1854</v>
      </c>
      <c r="D2050" s="182" t="s">
        <v>118</v>
      </c>
      <c r="E2050" s="183" t="s">
        <v>3573</v>
      </c>
      <c r="F2050" s="184" t="s">
        <v>3574</v>
      </c>
      <c r="G2050" s="185" t="s">
        <v>132</v>
      </c>
      <c r="H2050" s="186">
        <v>6</v>
      </c>
      <c r="I2050" s="187"/>
      <c r="J2050" s="188">
        <f>ROUND(I2050*H2050,2)</f>
        <v>0</v>
      </c>
      <c r="K2050" s="184" t="s">
        <v>122</v>
      </c>
      <c r="L2050" s="41"/>
      <c r="M2050" s="189" t="s">
        <v>19</v>
      </c>
      <c r="N2050" s="190" t="s">
        <v>43</v>
      </c>
      <c r="O2050" s="81"/>
      <c r="P2050" s="191">
        <f>O2050*H2050</f>
        <v>0</v>
      </c>
      <c r="Q2050" s="191">
        <v>0</v>
      </c>
      <c r="R2050" s="191">
        <f>Q2050*H2050</f>
        <v>0</v>
      </c>
      <c r="S2050" s="191">
        <v>0</v>
      </c>
      <c r="T2050" s="192">
        <f>S2050*H2050</f>
        <v>0</v>
      </c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R2050" s="193" t="s">
        <v>123</v>
      </c>
      <c r="AT2050" s="193" t="s">
        <v>118</v>
      </c>
      <c r="AU2050" s="193" t="s">
        <v>72</v>
      </c>
      <c r="AY2050" s="14" t="s">
        <v>124</v>
      </c>
      <c r="BE2050" s="194">
        <f>IF(N2050="základní",J2050,0)</f>
        <v>0</v>
      </c>
      <c r="BF2050" s="194">
        <f>IF(N2050="snížená",J2050,0)</f>
        <v>0</v>
      </c>
      <c r="BG2050" s="194">
        <f>IF(N2050="zákl. přenesená",J2050,0)</f>
        <v>0</v>
      </c>
      <c r="BH2050" s="194">
        <f>IF(N2050="sníž. přenesená",J2050,0)</f>
        <v>0</v>
      </c>
      <c r="BI2050" s="194">
        <f>IF(N2050="nulová",J2050,0)</f>
        <v>0</v>
      </c>
      <c r="BJ2050" s="14" t="s">
        <v>79</v>
      </c>
      <c r="BK2050" s="194">
        <f>ROUND(I2050*H2050,2)</f>
        <v>0</v>
      </c>
      <c r="BL2050" s="14" t="s">
        <v>123</v>
      </c>
      <c r="BM2050" s="193" t="s">
        <v>3575</v>
      </c>
    </row>
    <row r="2051" s="2" customFormat="1">
      <c r="A2051" s="35"/>
      <c r="B2051" s="36"/>
      <c r="C2051" s="37"/>
      <c r="D2051" s="195" t="s">
        <v>125</v>
      </c>
      <c r="E2051" s="37"/>
      <c r="F2051" s="196" t="s">
        <v>3574</v>
      </c>
      <c r="G2051" s="37"/>
      <c r="H2051" s="37"/>
      <c r="I2051" s="197"/>
      <c r="J2051" s="37"/>
      <c r="K2051" s="37"/>
      <c r="L2051" s="41"/>
      <c r="M2051" s="198"/>
      <c r="N2051" s="199"/>
      <c r="O2051" s="81"/>
      <c r="P2051" s="81"/>
      <c r="Q2051" s="81"/>
      <c r="R2051" s="81"/>
      <c r="S2051" s="81"/>
      <c r="T2051" s="82"/>
      <c r="U2051" s="35"/>
      <c r="V2051" s="35"/>
      <c r="W2051" s="35"/>
      <c r="X2051" s="35"/>
      <c r="Y2051" s="35"/>
      <c r="Z2051" s="35"/>
      <c r="AA2051" s="35"/>
      <c r="AB2051" s="35"/>
      <c r="AC2051" s="35"/>
      <c r="AD2051" s="35"/>
      <c r="AE2051" s="35"/>
      <c r="AT2051" s="14" t="s">
        <v>125</v>
      </c>
      <c r="AU2051" s="14" t="s">
        <v>72</v>
      </c>
    </row>
    <row r="2052" s="2" customFormat="1" ht="16.5" customHeight="1">
      <c r="A2052" s="35"/>
      <c r="B2052" s="36"/>
      <c r="C2052" s="182" t="s">
        <v>3576</v>
      </c>
      <c r="D2052" s="182" t="s">
        <v>118</v>
      </c>
      <c r="E2052" s="183" t="s">
        <v>3577</v>
      </c>
      <c r="F2052" s="184" t="s">
        <v>3578</v>
      </c>
      <c r="G2052" s="185" t="s">
        <v>132</v>
      </c>
      <c r="H2052" s="186">
        <v>6</v>
      </c>
      <c r="I2052" s="187"/>
      <c r="J2052" s="188">
        <f>ROUND(I2052*H2052,2)</f>
        <v>0</v>
      </c>
      <c r="K2052" s="184" t="s">
        <v>122</v>
      </c>
      <c r="L2052" s="41"/>
      <c r="M2052" s="189" t="s">
        <v>19</v>
      </c>
      <c r="N2052" s="190" t="s">
        <v>43</v>
      </c>
      <c r="O2052" s="81"/>
      <c r="P2052" s="191">
        <f>O2052*H2052</f>
        <v>0</v>
      </c>
      <c r="Q2052" s="191">
        <v>0</v>
      </c>
      <c r="R2052" s="191">
        <f>Q2052*H2052</f>
        <v>0</v>
      </c>
      <c r="S2052" s="191">
        <v>0</v>
      </c>
      <c r="T2052" s="192">
        <f>S2052*H2052</f>
        <v>0</v>
      </c>
      <c r="U2052" s="35"/>
      <c r="V2052" s="35"/>
      <c r="W2052" s="35"/>
      <c r="X2052" s="35"/>
      <c r="Y2052" s="35"/>
      <c r="Z2052" s="35"/>
      <c r="AA2052" s="35"/>
      <c r="AB2052" s="35"/>
      <c r="AC2052" s="35"/>
      <c r="AD2052" s="35"/>
      <c r="AE2052" s="35"/>
      <c r="AR2052" s="193" t="s">
        <v>123</v>
      </c>
      <c r="AT2052" s="193" t="s">
        <v>118</v>
      </c>
      <c r="AU2052" s="193" t="s">
        <v>72</v>
      </c>
      <c r="AY2052" s="14" t="s">
        <v>124</v>
      </c>
      <c r="BE2052" s="194">
        <f>IF(N2052="základní",J2052,0)</f>
        <v>0</v>
      </c>
      <c r="BF2052" s="194">
        <f>IF(N2052="snížená",J2052,0)</f>
        <v>0</v>
      </c>
      <c r="BG2052" s="194">
        <f>IF(N2052="zákl. přenesená",J2052,0)</f>
        <v>0</v>
      </c>
      <c r="BH2052" s="194">
        <f>IF(N2052="sníž. přenesená",J2052,0)</f>
        <v>0</v>
      </c>
      <c r="BI2052" s="194">
        <f>IF(N2052="nulová",J2052,0)</f>
        <v>0</v>
      </c>
      <c r="BJ2052" s="14" t="s">
        <v>79</v>
      </c>
      <c r="BK2052" s="194">
        <f>ROUND(I2052*H2052,2)</f>
        <v>0</v>
      </c>
      <c r="BL2052" s="14" t="s">
        <v>123</v>
      </c>
      <c r="BM2052" s="193" t="s">
        <v>3579</v>
      </c>
    </row>
    <row r="2053" s="2" customFormat="1">
      <c r="A2053" s="35"/>
      <c r="B2053" s="36"/>
      <c r="C2053" s="37"/>
      <c r="D2053" s="195" t="s">
        <v>125</v>
      </c>
      <c r="E2053" s="37"/>
      <c r="F2053" s="196" t="s">
        <v>3578</v>
      </c>
      <c r="G2053" s="37"/>
      <c r="H2053" s="37"/>
      <c r="I2053" s="197"/>
      <c r="J2053" s="37"/>
      <c r="K2053" s="37"/>
      <c r="L2053" s="41"/>
      <c r="M2053" s="198"/>
      <c r="N2053" s="199"/>
      <c r="O2053" s="81"/>
      <c r="P2053" s="81"/>
      <c r="Q2053" s="81"/>
      <c r="R2053" s="81"/>
      <c r="S2053" s="81"/>
      <c r="T2053" s="82"/>
      <c r="U2053" s="35"/>
      <c r="V2053" s="35"/>
      <c r="W2053" s="35"/>
      <c r="X2053" s="35"/>
      <c r="Y2053" s="35"/>
      <c r="Z2053" s="35"/>
      <c r="AA2053" s="35"/>
      <c r="AB2053" s="35"/>
      <c r="AC2053" s="35"/>
      <c r="AD2053" s="35"/>
      <c r="AE2053" s="35"/>
      <c r="AT2053" s="14" t="s">
        <v>125</v>
      </c>
      <c r="AU2053" s="14" t="s">
        <v>72</v>
      </c>
    </row>
    <row r="2054" s="2" customFormat="1" ht="16.5" customHeight="1">
      <c r="A2054" s="35"/>
      <c r="B2054" s="36"/>
      <c r="C2054" s="182" t="s">
        <v>1858</v>
      </c>
      <c r="D2054" s="182" t="s">
        <v>118</v>
      </c>
      <c r="E2054" s="183" t="s">
        <v>3580</v>
      </c>
      <c r="F2054" s="184" t="s">
        <v>3581</v>
      </c>
      <c r="G2054" s="185" t="s">
        <v>132</v>
      </c>
      <c r="H2054" s="186">
        <v>6</v>
      </c>
      <c r="I2054" s="187"/>
      <c r="J2054" s="188">
        <f>ROUND(I2054*H2054,2)</f>
        <v>0</v>
      </c>
      <c r="K2054" s="184" t="s">
        <v>122</v>
      </c>
      <c r="L2054" s="41"/>
      <c r="M2054" s="189" t="s">
        <v>19</v>
      </c>
      <c r="N2054" s="190" t="s">
        <v>43</v>
      </c>
      <c r="O2054" s="81"/>
      <c r="P2054" s="191">
        <f>O2054*H2054</f>
        <v>0</v>
      </c>
      <c r="Q2054" s="191">
        <v>0</v>
      </c>
      <c r="R2054" s="191">
        <f>Q2054*H2054</f>
        <v>0</v>
      </c>
      <c r="S2054" s="191">
        <v>0</v>
      </c>
      <c r="T2054" s="192">
        <f>S2054*H2054</f>
        <v>0</v>
      </c>
      <c r="U2054" s="35"/>
      <c r="V2054" s="35"/>
      <c r="W2054" s="35"/>
      <c r="X2054" s="35"/>
      <c r="Y2054" s="35"/>
      <c r="Z2054" s="35"/>
      <c r="AA2054" s="35"/>
      <c r="AB2054" s="35"/>
      <c r="AC2054" s="35"/>
      <c r="AD2054" s="35"/>
      <c r="AE2054" s="35"/>
      <c r="AR2054" s="193" t="s">
        <v>123</v>
      </c>
      <c r="AT2054" s="193" t="s">
        <v>118</v>
      </c>
      <c r="AU2054" s="193" t="s">
        <v>72</v>
      </c>
      <c r="AY2054" s="14" t="s">
        <v>124</v>
      </c>
      <c r="BE2054" s="194">
        <f>IF(N2054="základní",J2054,0)</f>
        <v>0</v>
      </c>
      <c r="BF2054" s="194">
        <f>IF(N2054="snížená",J2054,0)</f>
        <v>0</v>
      </c>
      <c r="BG2054" s="194">
        <f>IF(N2054="zákl. přenesená",J2054,0)</f>
        <v>0</v>
      </c>
      <c r="BH2054" s="194">
        <f>IF(N2054="sníž. přenesená",J2054,0)</f>
        <v>0</v>
      </c>
      <c r="BI2054" s="194">
        <f>IF(N2054="nulová",J2054,0)</f>
        <v>0</v>
      </c>
      <c r="BJ2054" s="14" t="s">
        <v>79</v>
      </c>
      <c r="BK2054" s="194">
        <f>ROUND(I2054*H2054,2)</f>
        <v>0</v>
      </c>
      <c r="BL2054" s="14" t="s">
        <v>123</v>
      </c>
      <c r="BM2054" s="193" t="s">
        <v>3582</v>
      </c>
    </row>
    <row r="2055" s="2" customFormat="1">
      <c r="A2055" s="35"/>
      <c r="B2055" s="36"/>
      <c r="C2055" s="37"/>
      <c r="D2055" s="195" t="s">
        <v>125</v>
      </c>
      <c r="E2055" s="37"/>
      <c r="F2055" s="196" t="s">
        <v>3581</v>
      </c>
      <c r="G2055" s="37"/>
      <c r="H2055" s="37"/>
      <c r="I2055" s="197"/>
      <c r="J2055" s="37"/>
      <c r="K2055" s="37"/>
      <c r="L2055" s="41"/>
      <c r="M2055" s="198"/>
      <c r="N2055" s="199"/>
      <c r="O2055" s="81"/>
      <c r="P2055" s="81"/>
      <c r="Q2055" s="81"/>
      <c r="R2055" s="81"/>
      <c r="S2055" s="81"/>
      <c r="T2055" s="82"/>
      <c r="U2055" s="35"/>
      <c r="V2055" s="35"/>
      <c r="W2055" s="35"/>
      <c r="X2055" s="35"/>
      <c r="Y2055" s="35"/>
      <c r="Z2055" s="35"/>
      <c r="AA2055" s="35"/>
      <c r="AB2055" s="35"/>
      <c r="AC2055" s="35"/>
      <c r="AD2055" s="35"/>
      <c r="AE2055" s="35"/>
      <c r="AT2055" s="14" t="s">
        <v>125</v>
      </c>
      <c r="AU2055" s="14" t="s">
        <v>72</v>
      </c>
    </row>
    <row r="2056" s="2" customFormat="1" ht="21.75" customHeight="1">
      <c r="A2056" s="35"/>
      <c r="B2056" s="36"/>
      <c r="C2056" s="182" t="s">
        <v>3583</v>
      </c>
      <c r="D2056" s="182" t="s">
        <v>118</v>
      </c>
      <c r="E2056" s="183" t="s">
        <v>3584</v>
      </c>
      <c r="F2056" s="184" t="s">
        <v>3585</v>
      </c>
      <c r="G2056" s="185" t="s">
        <v>132</v>
      </c>
      <c r="H2056" s="186">
        <v>10</v>
      </c>
      <c r="I2056" s="187"/>
      <c r="J2056" s="188">
        <f>ROUND(I2056*H2056,2)</f>
        <v>0</v>
      </c>
      <c r="K2056" s="184" t="s">
        <v>122</v>
      </c>
      <c r="L2056" s="41"/>
      <c r="M2056" s="189" t="s">
        <v>19</v>
      </c>
      <c r="N2056" s="190" t="s">
        <v>43</v>
      </c>
      <c r="O2056" s="81"/>
      <c r="P2056" s="191">
        <f>O2056*H2056</f>
        <v>0</v>
      </c>
      <c r="Q2056" s="191">
        <v>0</v>
      </c>
      <c r="R2056" s="191">
        <f>Q2056*H2056</f>
        <v>0</v>
      </c>
      <c r="S2056" s="191">
        <v>0</v>
      </c>
      <c r="T2056" s="192">
        <f>S2056*H2056</f>
        <v>0</v>
      </c>
      <c r="U2056" s="35"/>
      <c r="V2056" s="35"/>
      <c r="W2056" s="35"/>
      <c r="X2056" s="35"/>
      <c r="Y2056" s="35"/>
      <c r="Z2056" s="35"/>
      <c r="AA2056" s="35"/>
      <c r="AB2056" s="35"/>
      <c r="AC2056" s="35"/>
      <c r="AD2056" s="35"/>
      <c r="AE2056" s="35"/>
      <c r="AR2056" s="193" t="s">
        <v>123</v>
      </c>
      <c r="AT2056" s="193" t="s">
        <v>118</v>
      </c>
      <c r="AU2056" s="193" t="s">
        <v>72</v>
      </c>
      <c r="AY2056" s="14" t="s">
        <v>124</v>
      </c>
      <c r="BE2056" s="194">
        <f>IF(N2056="základní",J2056,0)</f>
        <v>0</v>
      </c>
      <c r="BF2056" s="194">
        <f>IF(N2056="snížená",J2056,0)</f>
        <v>0</v>
      </c>
      <c r="BG2056" s="194">
        <f>IF(N2056="zákl. přenesená",J2056,0)</f>
        <v>0</v>
      </c>
      <c r="BH2056" s="194">
        <f>IF(N2056="sníž. přenesená",J2056,0)</f>
        <v>0</v>
      </c>
      <c r="BI2056" s="194">
        <f>IF(N2056="nulová",J2056,0)</f>
        <v>0</v>
      </c>
      <c r="BJ2056" s="14" t="s">
        <v>79</v>
      </c>
      <c r="BK2056" s="194">
        <f>ROUND(I2056*H2056,2)</f>
        <v>0</v>
      </c>
      <c r="BL2056" s="14" t="s">
        <v>123</v>
      </c>
      <c r="BM2056" s="193" t="s">
        <v>3586</v>
      </c>
    </row>
    <row r="2057" s="2" customFormat="1">
      <c r="A2057" s="35"/>
      <c r="B2057" s="36"/>
      <c r="C2057" s="37"/>
      <c r="D2057" s="195" t="s">
        <v>125</v>
      </c>
      <c r="E2057" s="37"/>
      <c r="F2057" s="196" t="s">
        <v>3585</v>
      </c>
      <c r="G2057" s="37"/>
      <c r="H2057" s="37"/>
      <c r="I2057" s="197"/>
      <c r="J2057" s="37"/>
      <c r="K2057" s="37"/>
      <c r="L2057" s="41"/>
      <c r="M2057" s="198"/>
      <c r="N2057" s="199"/>
      <c r="O2057" s="81"/>
      <c r="P2057" s="81"/>
      <c r="Q2057" s="81"/>
      <c r="R2057" s="81"/>
      <c r="S2057" s="81"/>
      <c r="T2057" s="82"/>
      <c r="U2057" s="35"/>
      <c r="V2057" s="35"/>
      <c r="W2057" s="35"/>
      <c r="X2057" s="35"/>
      <c r="Y2057" s="35"/>
      <c r="Z2057" s="35"/>
      <c r="AA2057" s="35"/>
      <c r="AB2057" s="35"/>
      <c r="AC2057" s="35"/>
      <c r="AD2057" s="35"/>
      <c r="AE2057" s="35"/>
      <c r="AT2057" s="14" t="s">
        <v>125</v>
      </c>
      <c r="AU2057" s="14" t="s">
        <v>72</v>
      </c>
    </row>
    <row r="2058" s="2" customFormat="1" ht="21.75" customHeight="1">
      <c r="A2058" s="35"/>
      <c r="B2058" s="36"/>
      <c r="C2058" s="182" t="s">
        <v>1861</v>
      </c>
      <c r="D2058" s="182" t="s">
        <v>118</v>
      </c>
      <c r="E2058" s="183" t="s">
        <v>3587</v>
      </c>
      <c r="F2058" s="184" t="s">
        <v>3588</v>
      </c>
      <c r="G2058" s="185" t="s">
        <v>132</v>
      </c>
      <c r="H2058" s="186">
        <v>4</v>
      </c>
      <c r="I2058" s="187"/>
      <c r="J2058" s="188">
        <f>ROUND(I2058*H2058,2)</f>
        <v>0</v>
      </c>
      <c r="K2058" s="184" t="s">
        <v>122</v>
      </c>
      <c r="L2058" s="41"/>
      <c r="M2058" s="189" t="s">
        <v>19</v>
      </c>
      <c r="N2058" s="190" t="s">
        <v>43</v>
      </c>
      <c r="O2058" s="81"/>
      <c r="P2058" s="191">
        <f>O2058*H2058</f>
        <v>0</v>
      </c>
      <c r="Q2058" s="191">
        <v>0</v>
      </c>
      <c r="R2058" s="191">
        <f>Q2058*H2058</f>
        <v>0</v>
      </c>
      <c r="S2058" s="191">
        <v>0</v>
      </c>
      <c r="T2058" s="192">
        <f>S2058*H2058</f>
        <v>0</v>
      </c>
      <c r="U2058" s="35"/>
      <c r="V2058" s="35"/>
      <c r="W2058" s="35"/>
      <c r="X2058" s="35"/>
      <c r="Y2058" s="35"/>
      <c r="Z2058" s="35"/>
      <c r="AA2058" s="35"/>
      <c r="AB2058" s="35"/>
      <c r="AC2058" s="35"/>
      <c r="AD2058" s="35"/>
      <c r="AE2058" s="35"/>
      <c r="AR2058" s="193" t="s">
        <v>123</v>
      </c>
      <c r="AT2058" s="193" t="s">
        <v>118</v>
      </c>
      <c r="AU2058" s="193" t="s">
        <v>72</v>
      </c>
      <c r="AY2058" s="14" t="s">
        <v>124</v>
      </c>
      <c r="BE2058" s="194">
        <f>IF(N2058="základní",J2058,0)</f>
        <v>0</v>
      </c>
      <c r="BF2058" s="194">
        <f>IF(N2058="snížená",J2058,0)</f>
        <v>0</v>
      </c>
      <c r="BG2058" s="194">
        <f>IF(N2058="zákl. přenesená",J2058,0)</f>
        <v>0</v>
      </c>
      <c r="BH2058" s="194">
        <f>IF(N2058="sníž. přenesená",J2058,0)</f>
        <v>0</v>
      </c>
      <c r="BI2058" s="194">
        <f>IF(N2058="nulová",J2058,0)</f>
        <v>0</v>
      </c>
      <c r="BJ2058" s="14" t="s">
        <v>79</v>
      </c>
      <c r="BK2058" s="194">
        <f>ROUND(I2058*H2058,2)</f>
        <v>0</v>
      </c>
      <c r="BL2058" s="14" t="s">
        <v>123</v>
      </c>
      <c r="BM2058" s="193" t="s">
        <v>3589</v>
      </c>
    </row>
    <row r="2059" s="2" customFormat="1">
      <c r="A2059" s="35"/>
      <c r="B2059" s="36"/>
      <c r="C2059" s="37"/>
      <c r="D2059" s="195" t="s">
        <v>125</v>
      </c>
      <c r="E2059" s="37"/>
      <c r="F2059" s="196" t="s">
        <v>3588</v>
      </c>
      <c r="G2059" s="37"/>
      <c r="H2059" s="37"/>
      <c r="I2059" s="197"/>
      <c r="J2059" s="37"/>
      <c r="K2059" s="37"/>
      <c r="L2059" s="41"/>
      <c r="M2059" s="198"/>
      <c r="N2059" s="199"/>
      <c r="O2059" s="81"/>
      <c r="P2059" s="81"/>
      <c r="Q2059" s="81"/>
      <c r="R2059" s="81"/>
      <c r="S2059" s="81"/>
      <c r="T2059" s="82"/>
      <c r="U2059" s="35"/>
      <c r="V2059" s="35"/>
      <c r="W2059" s="35"/>
      <c r="X2059" s="35"/>
      <c r="Y2059" s="35"/>
      <c r="Z2059" s="35"/>
      <c r="AA2059" s="35"/>
      <c r="AB2059" s="35"/>
      <c r="AC2059" s="35"/>
      <c r="AD2059" s="35"/>
      <c r="AE2059" s="35"/>
      <c r="AT2059" s="14" t="s">
        <v>125</v>
      </c>
      <c r="AU2059" s="14" t="s">
        <v>72</v>
      </c>
    </row>
    <row r="2060" s="2" customFormat="1" ht="21.75" customHeight="1">
      <c r="A2060" s="35"/>
      <c r="B2060" s="36"/>
      <c r="C2060" s="182" t="s">
        <v>3590</v>
      </c>
      <c r="D2060" s="182" t="s">
        <v>118</v>
      </c>
      <c r="E2060" s="183" t="s">
        <v>3591</v>
      </c>
      <c r="F2060" s="184" t="s">
        <v>3592</v>
      </c>
      <c r="G2060" s="185" t="s">
        <v>132</v>
      </c>
      <c r="H2060" s="186">
        <v>2</v>
      </c>
      <c r="I2060" s="187"/>
      <c r="J2060" s="188">
        <f>ROUND(I2060*H2060,2)</f>
        <v>0</v>
      </c>
      <c r="K2060" s="184" t="s">
        <v>122</v>
      </c>
      <c r="L2060" s="41"/>
      <c r="M2060" s="189" t="s">
        <v>19</v>
      </c>
      <c r="N2060" s="190" t="s">
        <v>43</v>
      </c>
      <c r="O2060" s="81"/>
      <c r="P2060" s="191">
        <f>O2060*H2060</f>
        <v>0</v>
      </c>
      <c r="Q2060" s="191">
        <v>0</v>
      </c>
      <c r="R2060" s="191">
        <f>Q2060*H2060</f>
        <v>0</v>
      </c>
      <c r="S2060" s="191">
        <v>0</v>
      </c>
      <c r="T2060" s="192">
        <f>S2060*H2060</f>
        <v>0</v>
      </c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R2060" s="193" t="s">
        <v>123</v>
      </c>
      <c r="AT2060" s="193" t="s">
        <v>118</v>
      </c>
      <c r="AU2060" s="193" t="s">
        <v>72</v>
      </c>
      <c r="AY2060" s="14" t="s">
        <v>124</v>
      </c>
      <c r="BE2060" s="194">
        <f>IF(N2060="základní",J2060,0)</f>
        <v>0</v>
      </c>
      <c r="BF2060" s="194">
        <f>IF(N2060="snížená",J2060,0)</f>
        <v>0</v>
      </c>
      <c r="BG2060" s="194">
        <f>IF(N2060="zákl. přenesená",J2060,0)</f>
        <v>0</v>
      </c>
      <c r="BH2060" s="194">
        <f>IF(N2060="sníž. přenesená",J2060,0)</f>
        <v>0</v>
      </c>
      <c r="BI2060" s="194">
        <f>IF(N2060="nulová",J2060,0)</f>
        <v>0</v>
      </c>
      <c r="BJ2060" s="14" t="s">
        <v>79</v>
      </c>
      <c r="BK2060" s="194">
        <f>ROUND(I2060*H2060,2)</f>
        <v>0</v>
      </c>
      <c r="BL2060" s="14" t="s">
        <v>123</v>
      </c>
      <c r="BM2060" s="193" t="s">
        <v>3593</v>
      </c>
    </row>
    <row r="2061" s="2" customFormat="1">
      <c r="A2061" s="35"/>
      <c r="B2061" s="36"/>
      <c r="C2061" s="37"/>
      <c r="D2061" s="195" t="s">
        <v>125</v>
      </c>
      <c r="E2061" s="37"/>
      <c r="F2061" s="196" t="s">
        <v>3592</v>
      </c>
      <c r="G2061" s="37"/>
      <c r="H2061" s="37"/>
      <c r="I2061" s="197"/>
      <c r="J2061" s="37"/>
      <c r="K2061" s="37"/>
      <c r="L2061" s="41"/>
      <c r="M2061" s="198"/>
      <c r="N2061" s="199"/>
      <c r="O2061" s="81"/>
      <c r="P2061" s="81"/>
      <c r="Q2061" s="81"/>
      <c r="R2061" s="81"/>
      <c r="S2061" s="81"/>
      <c r="T2061" s="82"/>
      <c r="U2061" s="35"/>
      <c r="V2061" s="35"/>
      <c r="W2061" s="35"/>
      <c r="X2061" s="35"/>
      <c r="Y2061" s="35"/>
      <c r="Z2061" s="35"/>
      <c r="AA2061" s="35"/>
      <c r="AB2061" s="35"/>
      <c r="AC2061" s="35"/>
      <c r="AD2061" s="35"/>
      <c r="AE2061" s="35"/>
      <c r="AT2061" s="14" t="s">
        <v>125</v>
      </c>
      <c r="AU2061" s="14" t="s">
        <v>72</v>
      </c>
    </row>
    <row r="2062" s="2" customFormat="1" ht="16.5" customHeight="1">
      <c r="A2062" s="35"/>
      <c r="B2062" s="36"/>
      <c r="C2062" s="182" t="s">
        <v>1865</v>
      </c>
      <c r="D2062" s="182" t="s">
        <v>118</v>
      </c>
      <c r="E2062" s="183" t="s">
        <v>3594</v>
      </c>
      <c r="F2062" s="184" t="s">
        <v>3595</v>
      </c>
      <c r="G2062" s="185" t="s">
        <v>132</v>
      </c>
      <c r="H2062" s="186">
        <v>2</v>
      </c>
      <c r="I2062" s="187"/>
      <c r="J2062" s="188">
        <f>ROUND(I2062*H2062,2)</f>
        <v>0</v>
      </c>
      <c r="K2062" s="184" t="s">
        <v>122</v>
      </c>
      <c r="L2062" s="41"/>
      <c r="M2062" s="189" t="s">
        <v>19</v>
      </c>
      <c r="N2062" s="190" t="s">
        <v>43</v>
      </c>
      <c r="O2062" s="81"/>
      <c r="P2062" s="191">
        <f>O2062*H2062</f>
        <v>0</v>
      </c>
      <c r="Q2062" s="191">
        <v>0</v>
      </c>
      <c r="R2062" s="191">
        <f>Q2062*H2062</f>
        <v>0</v>
      </c>
      <c r="S2062" s="191">
        <v>0</v>
      </c>
      <c r="T2062" s="192">
        <f>S2062*H2062</f>
        <v>0</v>
      </c>
      <c r="U2062" s="35"/>
      <c r="V2062" s="35"/>
      <c r="W2062" s="35"/>
      <c r="X2062" s="35"/>
      <c r="Y2062" s="35"/>
      <c r="Z2062" s="35"/>
      <c r="AA2062" s="35"/>
      <c r="AB2062" s="35"/>
      <c r="AC2062" s="35"/>
      <c r="AD2062" s="35"/>
      <c r="AE2062" s="35"/>
      <c r="AR2062" s="193" t="s">
        <v>123</v>
      </c>
      <c r="AT2062" s="193" t="s">
        <v>118</v>
      </c>
      <c r="AU2062" s="193" t="s">
        <v>72</v>
      </c>
      <c r="AY2062" s="14" t="s">
        <v>124</v>
      </c>
      <c r="BE2062" s="194">
        <f>IF(N2062="základní",J2062,0)</f>
        <v>0</v>
      </c>
      <c r="BF2062" s="194">
        <f>IF(N2062="snížená",J2062,0)</f>
        <v>0</v>
      </c>
      <c r="BG2062" s="194">
        <f>IF(N2062="zákl. přenesená",J2062,0)</f>
        <v>0</v>
      </c>
      <c r="BH2062" s="194">
        <f>IF(N2062="sníž. přenesená",J2062,0)</f>
        <v>0</v>
      </c>
      <c r="BI2062" s="194">
        <f>IF(N2062="nulová",J2062,0)</f>
        <v>0</v>
      </c>
      <c r="BJ2062" s="14" t="s">
        <v>79</v>
      </c>
      <c r="BK2062" s="194">
        <f>ROUND(I2062*H2062,2)</f>
        <v>0</v>
      </c>
      <c r="BL2062" s="14" t="s">
        <v>123</v>
      </c>
      <c r="BM2062" s="193" t="s">
        <v>3596</v>
      </c>
    </row>
    <row r="2063" s="2" customFormat="1">
      <c r="A2063" s="35"/>
      <c r="B2063" s="36"/>
      <c r="C2063" s="37"/>
      <c r="D2063" s="195" t="s">
        <v>125</v>
      </c>
      <c r="E2063" s="37"/>
      <c r="F2063" s="196" t="s">
        <v>3595</v>
      </c>
      <c r="G2063" s="37"/>
      <c r="H2063" s="37"/>
      <c r="I2063" s="197"/>
      <c r="J2063" s="37"/>
      <c r="K2063" s="37"/>
      <c r="L2063" s="41"/>
      <c r="M2063" s="198"/>
      <c r="N2063" s="199"/>
      <c r="O2063" s="81"/>
      <c r="P2063" s="81"/>
      <c r="Q2063" s="81"/>
      <c r="R2063" s="81"/>
      <c r="S2063" s="81"/>
      <c r="T2063" s="82"/>
      <c r="U2063" s="35"/>
      <c r="V2063" s="35"/>
      <c r="W2063" s="35"/>
      <c r="X2063" s="35"/>
      <c r="Y2063" s="35"/>
      <c r="Z2063" s="35"/>
      <c r="AA2063" s="35"/>
      <c r="AB2063" s="35"/>
      <c r="AC2063" s="35"/>
      <c r="AD2063" s="35"/>
      <c r="AE2063" s="35"/>
      <c r="AT2063" s="14" t="s">
        <v>125</v>
      </c>
      <c r="AU2063" s="14" t="s">
        <v>72</v>
      </c>
    </row>
    <row r="2064" s="2" customFormat="1" ht="16.5" customHeight="1">
      <c r="A2064" s="35"/>
      <c r="B2064" s="36"/>
      <c r="C2064" s="182" t="s">
        <v>3597</v>
      </c>
      <c r="D2064" s="182" t="s">
        <v>118</v>
      </c>
      <c r="E2064" s="183" t="s">
        <v>3598</v>
      </c>
      <c r="F2064" s="184" t="s">
        <v>3599</v>
      </c>
      <c r="G2064" s="185" t="s">
        <v>132</v>
      </c>
      <c r="H2064" s="186">
        <v>2</v>
      </c>
      <c r="I2064" s="187"/>
      <c r="J2064" s="188">
        <f>ROUND(I2064*H2064,2)</f>
        <v>0</v>
      </c>
      <c r="K2064" s="184" t="s">
        <v>122</v>
      </c>
      <c r="L2064" s="41"/>
      <c r="M2064" s="189" t="s">
        <v>19</v>
      </c>
      <c r="N2064" s="190" t="s">
        <v>43</v>
      </c>
      <c r="O2064" s="81"/>
      <c r="P2064" s="191">
        <f>O2064*H2064</f>
        <v>0</v>
      </c>
      <c r="Q2064" s="191">
        <v>0</v>
      </c>
      <c r="R2064" s="191">
        <f>Q2064*H2064</f>
        <v>0</v>
      </c>
      <c r="S2064" s="191">
        <v>0</v>
      </c>
      <c r="T2064" s="192">
        <f>S2064*H2064</f>
        <v>0</v>
      </c>
      <c r="U2064" s="35"/>
      <c r="V2064" s="35"/>
      <c r="W2064" s="35"/>
      <c r="X2064" s="35"/>
      <c r="Y2064" s="35"/>
      <c r="Z2064" s="35"/>
      <c r="AA2064" s="35"/>
      <c r="AB2064" s="35"/>
      <c r="AC2064" s="35"/>
      <c r="AD2064" s="35"/>
      <c r="AE2064" s="35"/>
      <c r="AR2064" s="193" t="s">
        <v>123</v>
      </c>
      <c r="AT2064" s="193" t="s">
        <v>118</v>
      </c>
      <c r="AU2064" s="193" t="s">
        <v>72</v>
      </c>
      <c r="AY2064" s="14" t="s">
        <v>124</v>
      </c>
      <c r="BE2064" s="194">
        <f>IF(N2064="základní",J2064,0)</f>
        <v>0</v>
      </c>
      <c r="BF2064" s="194">
        <f>IF(N2064="snížená",J2064,0)</f>
        <v>0</v>
      </c>
      <c r="BG2064" s="194">
        <f>IF(N2064="zákl. přenesená",J2064,0)</f>
        <v>0</v>
      </c>
      <c r="BH2064" s="194">
        <f>IF(N2064="sníž. přenesená",J2064,0)</f>
        <v>0</v>
      </c>
      <c r="BI2064" s="194">
        <f>IF(N2064="nulová",J2064,0)</f>
        <v>0</v>
      </c>
      <c r="BJ2064" s="14" t="s">
        <v>79</v>
      </c>
      <c r="BK2064" s="194">
        <f>ROUND(I2064*H2064,2)</f>
        <v>0</v>
      </c>
      <c r="BL2064" s="14" t="s">
        <v>123</v>
      </c>
      <c r="BM2064" s="193" t="s">
        <v>3600</v>
      </c>
    </row>
    <row r="2065" s="2" customFormat="1">
      <c r="A2065" s="35"/>
      <c r="B2065" s="36"/>
      <c r="C2065" s="37"/>
      <c r="D2065" s="195" t="s">
        <v>125</v>
      </c>
      <c r="E2065" s="37"/>
      <c r="F2065" s="196" t="s">
        <v>3599</v>
      </c>
      <c r="G2065" s="37"/>
      <c r="H2065" s="37"/>
      <c r="I2065" s="197"/>
      <c r="J2065" s="37"/>
      <c r="K2065" s="37"/>
      <c r="L2065" s="41"/>
      <c r="M2065" s="198"/>
      <c r="N2065" s="199"/>
      <c r="O2065" s="81"/>
      <c r="P2065" s="81"/>
      <c r="Q2065" s="81"/>
      <c r="R2065" s="81"/>
      <c r="S2065" s="81"/>
      <c r="T2065" s="82"/>
      <c r="U2065" s="35"/>
      <c r="V2065" s="35"/>
      <c r="W2065" s="35"/>
      <c r="X2065" s="35"/>
      <c r="Y2065" s="35"/>
      <c r="Z2065" s="35"/>
      <c r="AA2065" s="35"/>
      <c r="AB2065" s="35"/>
      <c r="AC2065" s="35"/>
      <c r="AD2065" s="35"/>
      <c r="AE2065" s="35"/>
      <c r="AT2065" s="14" t="s">
        <v>125</v>
      </c>
      <c r="AU2065" s="14" t="s">
        <v>72</v>
      </c>
    </row>
    <row r="2066" s="2" customFormat="1" ht="16.5" customHeight="1">
      <c r="A2066" s="35"/>
      <c r="B2066" s="36"/>
      <c r="C2066" s="182" t="s">
        <v>1868</v>
      </c>
      <c r="D2066" s="182" t="s">
        <v>118</v>
      </c>
      <c r="E2066" s="183" t="s">
        <v>3601</v>
      </c>
      <c r="F2066" s="184" t="s">
        <v>3602</v>
      </c>
      <c r="G2066" s="185" t="s">
        <v>132</v>
      </c>
      <c r="H2066" s="186">
        <v>8</v>
      </c>
      <c r="I2066" s="187"/>
      <c r="J2066" s="188">
        <f>ROUND(I2066*H2066,2)</f>
        <v>0</v>
      </c>
      <c r="K2066" s="184" t="s">
        <v>122</v>
      </c>
      <c r="L2066" s="41"/>
      <c r="M2066" s="189" t="s">
        <v>19</v>
      </c>
      <c r="N2066" s="190" t="s">
        <v>43</v>
      </c>
      <c r="O2066" s="81"/>
      <c r="P2066" s="191">
        <f>O2066*H2066</f>
        <v>0</v>
      </c>
      <c r="Q2066" s="191">
        <v>0</v>
      </c>
      <c r="R2066" s="191">
        <f>Q2066*H2066</f>
        <v>0</v>
      </c>
      <c r="S2066" s="191">
        <v>0</v>
      </c>
      <c r="T2066" s="192">
        <f>S2066*H2066</f>
        <v>0</v>
      </c>
      <c r="U2066" s="35"/>
      <c r="V2066" s="35"/>
      <c r="W2066" s="35"/>
      <c r="X2066" s="35"/>
      <c r="Y2066" s="35"/>
      <c r="Z2066" s="35"/>
      <c r="AA2066" s="35"/>
      <c r="AB2066" s="35"/>
      <c r="AC2066" s="35"/>
      <c r="AD2066" s="35"/>
      <c r="AE2066" s="35"/>
      <c r="AR2066" s="193" t="s">
        <v>123</v>
      </c>
      <c r="AT2066" s="193" t="s">
        <v>118</v>
      </c>
      <c r="AU2066" s="193" t="s">
        <v>72</v>
      </c>
      <c r="AY2066" s="14" t="s">
        <v>124</v>
      </c>
      <c r="BE2066" s="194">
        <f>IF(N2066="základní",J2066,0)</f>
        <v>0</v>
      </c>
      <c r="BF2066" s="194">
        <f>IF(N2066="snížená",J2066,0)</f>
        <v>0</v>
      </c>
      <c r="BG2066" s="194">
        <f>IF(N2066="zákl. přenesená",J2066,0)</f>
        <v>0</v>
      </c>
      <c r="BH2066" s="194">
        <f>IF(N2066="sníž. přenesená",J2066,0)</f>
        <v>0</v>
      </c>
      <c r="BI2066" s="194">
        <f>IF(N2066="nulová",J2066,0)</f>
        <v>0</v>
      </c>
      <c r="BJ2066" s="14" t="s">
        <v>79</v>
      </c>
      <c r="BK2066" s="194">
        <f>ROUND(I2066*H2066,2)</f>
        <v>0</v>
      </c>
      <c r="BL2066" s="14" t="s">
        <v>123</v>
      </c>
      <c r="BM2066" s="193" t="s">
        <v>3603</v>
      </c>
    </row>
    <row r="2067" s="2" customFormat="1">
      <c r="A2067" s="35"/>
      <c r="B2067" s="36"/>
      <c r="C2067" s="37"/>
      <c r="D2067" s="195" t="s">
        <v>125</v>
      </c>
      <c r="E2067" s="37"/>
      <c r="F2067" s="196" t="s">
        <v>3602</v>
      </c>
      <c r="G2067" s="37"/>
      <c r="H2067" s="37"/>
      <c r="I2067" s="197"/>
      <c r="J2067" s="37"/>
      <c r="K2067" s="37"/>
      <c r="L2067" s="41"/>
      <c r="M2067" s="198"/>
      <c r="N2067" s="199"/>
      <c r="O2067" s="81"/>
      <c r="P2067" s="81"/>
      <c r="Q2067" s="81"/>
      <c r="R2067" s="81"/>
      <c r="S2067" s="81"/>
      <c r="T2067" s="82"/>
      <c r="U2067" s="35"/>
      <c r="V2067" s="35"/>
      <c r="W2067" s="35"/>
      <c r="X2067" s="35"/>
      <c r="Y2067" s="35"/>
      <c r="Z2067" s="35"/>
      <c r="AA2067" s="35"/>
      <c r="AB2067" s="35"/>
      <c r="AC2067" s="35"/>
      <c r="AD2067" s="35"/>
      <c r="AE2067" s="35"/>
      <c r="AT2067" s="14" t="s">
        <v>125</v>
      </c>
      <c r="AU2067" s="14" t="s">
        <v>72</v>
      </c>
    </row>
    <row r="2068" s="2" customFormat="1" ht="16.5" customHeight="1">
      <c r="A2068" s="35"/>
      <c r="B2068" s="36"/>
      <c r="C2068" s="182" t="s">
        <v>3604</v>
      </c>
      <c r="D2068" s="182" t="s">
        <v>118</v>
      </c>
      <c r="E2068" s="183" t="s">
        <v>3605</v>
      </c>
      <c r="F2068" s="184" t="s">
        <v>3606</v>
      </c>
      <c r="G2068" s="185" t="s">
        <v>132</v>
      </c>
      <c r="H2068" s="186">
        <v>2</v>
      </c>
      <c r="I2068" s="187"/>
      <c r="J2068" s="188">
        <f>ROUND(I2068*H2068,2)</f>
        <v>0</v>
      </c>
      <c r="K2068" s="184" t="s">
        <v>122</v>
      </c>
      <c r="L2068" s="41"/>
      <c r="M2068" s="189" t="s">
        <v>19</v>
      </c>
      <c r="N2068" s="190" t="s">
        <v>43</v>
      </c>
      <c r="O2068" s="81"/>
      <c r="P2068" s="191">
        <f>O2068*H2068</f>
        <v>0</v>
      </c>
      <c r="Q2068" s="191">
        <v>0</v>
      </c>
      <c r="R2068" s="191">
        <f>Q2068*H2068</f>
        <v>0</v>
      </c>
      <c r="S2068" s="191">
        <v>0</v>
      </c>
      <c r="T2068" s="192">
        <f>S2068*H2068</f>
        <v>0</v>
      </c>
      <c r="U2068" s="35"/>
      <c r="V2068" s="35"/>
      <c r="W2068" s="35"/>
      <c r="X2068" s="35"/>
      <c r="Y2068" s="35"/>
      <c r="Z2068" s="35"/>
      <c r="AA2068" s="35"/>
      <c r="AB2068" s="35"/>
      <c r="AC2068" s="35"/>
      <c r="AD2068" s="35"/>
      <c r="AE2068" s="35"/>
      <c r="AR2068" s="193" t="s">
        <v>123</v>
      </c>
      <c r="AT2068" s="193" t="s">
        <v>118</v>
      </c>
      <c r="AU2068" s="193" t="s">
        <v>72</v>
      </c>
      <c r="AY2068" s="14" t="s">
        <v>124</v>
      </c>
      <c r="BE2068" s="194">
        <f>IF(N2068="základní",J2068,0)</f>
        <v>0</v>
      </c>
      <c r="BF2068" s="194">
        <f>IF(N2068="snížená",J2068,0)</f>
        <v>0</v>
      </c>
      <c r="BG2068" s="194">
        <f>IF(N2068="zákl. přenesená",J2068,0)</f>
        <v>0</v>
      </c>
      <c r="BH2068" s="194">
        <f>IF(N2068="sníž. přenesená",J2068,0)</f>
        <v>0</v>
      </c>
      <c r="BI2068" s="194">
        <f>IF(N2068="nulová",J2068,0)</f>
        <v>0</v>
      </c>
      <c r="BJ2068" s="14" t="s">
        <v>79</v>
      </c>
      <c r="BK2068" s="194">
        <f>ROUND(I2068*H2068,2)</f>
        <v>0</v>
      </c>
      <c r="BL2068" s="14" t="s">
        <v>123</v>
      </c>
      <c r="BM2068" s="193" t="s">
        <v>3607</v>
      </c>
    </row>
    <row r="2069" s="2" customFormat="1">
      <c r="A2069" s="35"/>
      <c r="B2069" s="36"/>
      <c r="C2069" s="37"/>
      <c r="D2069" s="195" t="s">
        <v>125</v>
      </c>
      <c r="E2069" s="37"/>
      <c r="F2069" s="196" t="s">
        <v>3606</v>
      </c>
      <c r="G2069" s="37"/>
      <c r="H2069" s="37"/>
      <c r="I2069" s="197"/>
      <c r="J2069" s="37"/>
      <c r="K2069" s="37"/>
      <c r="L2069" s="41"/>
      <c r="M2069" s="198"/>
      <c r="N2069" s="199"/>
      <c r="O2069" s="81"/>
      <c r="P2069" s="81"/>
      <c r="Q2069" s="81"/>
      <c r="R2069" s="81"/>
      <c r="S2069" s="81"/>
      <c r="T2069" s="82"/>
      <c r="U2069" s="35"/>
      <c r="V2069" s="35"/>
      <c r="W2069" s="35"/>
      <c r="X2069" s="35"/>
      <c r="Y2069" s="35"/>
      <c r="Z2069" s="35"/>
      <c r="AA2069" s="35"/>
      <c r="AB2069" s="35"/>
      <c r="AC2069" s="35"/>
      <c r="AD2069" s="35"/>
      <c r="AE2069" s="35"/>
      <c r="AT2069" s="14" t="s">
        <v>125</v>
      </c>
      <c r="AU2069" s="14" t="s">
        <v>72</v>
      </c>
    </row>
    <row r="2070" s="2" customFormat="1" ht="21.75" customHeight="1">
      <c r="A2070" s="35"/>
      <c r="B2070" s="36"/>
      <c r="C2070" s="182" t="s">
        <v>1872</v>
      </c>
      <c r="D2070" s="182" t="s">
        <v>118</v>
      </c>
      <c r="E2070" s="183" t="s">
        <v>3608</v>
      </c>
      <c r="F2070" s="184" t="s">
        <v>3609</v>
      </c>
      <c r="G2070" s="185" t="s">
        <v>132</v>
      </c>
      <c r="H2070" s="186">
        <v>2</v>
      </c>
      <c r="I2070" s="187"/>
      <c r="J2070" s="188">
        <f>ROUND(I2070*H2070,2)</f>
        <v>0</v>
      </c>
      <c r="K2070" s="184" t="s">
        <v>122</v>
      </c>
      <c r="L2070" s="41"/>
      <c r="M2070" s="189" t="s">
        <v>19</v>
      </c>
      <c r="N2070" s="190" t="s">
        <v>43</v>
      </c>
      <c r="O2070" s="81"/>
      <c r="P2070" s="191">
        <f>O2070*H2070</f>
        <v>0</v>
      </c>
      <c r="Q2070" s="191">
        <v>0</v>
      </c>
      <c r="R2070" s="191">
        <f>Q2070*H2070</f>
        <v>0</v>
      </c>
      <c r="S2070" s="191">
        <v>0</v>
      </c>
      <c r="T2070" s="192">
        <f>S2070*H2070</f>
        <v>0</v>
      </c>
      <c r="U2070" s="35"/>
      <c r="V2070" s="35"/>
      <c r="W2070" s="35"/>
      <c r="X2070" s="35"/>
      <c r="Y2070" s="35"/>
      <c r="Z2070" s="35"/>
      <c r="AA2070" s="35"/>
      <c r="AB2070" s="35"/>
      <c r="AC2070" s="35"/>
      <c r="AD2070" s="35"/>
      <c r="AE2070" s="35"/>
      <c r="AR2070" s="193" t="s">
        <v>123</v>
      </c>
      <c r="AT2070" s="193" t="s">
        <v>118</v>
      </c>
      <c r="AU2070" s="193" t="s">
        <v>72</v>
      </c>
      <c r="AY2070" s="14" t="s">
        <v>124</v>
      </c>
      <c r="BE2070" s="194">
        <f>IF(N2070="základní",J2070,0)</f>
        <v>0</v>
      </c>
      <c r="BF2070" s="194">
        <f>IF(N2070="snížená",J2070,0)</f>
        <v>0</v>
      </c>
      <c r="BG2070" s="194">
        <f>IF(N2070="zákl. přenesená",J2070,0)</f>
        <v>0</v>
      </c>
      <c r="BH2070" s="194">
        <f>IF(N2070="sníž. přenesená",J2070,0)</f>
        <v>0</v>
      </c>
      <c r="BI2070" s="194">
        <f>IF(N2070="nulová",J2070,0)</f>
        <v>0</v>
      </c>
      <c r="BJ2070" s="14" t="s">
        <v>79</v>
      </c>
      <c r="BK2070" s="194">
        <f>ROUND(I2070*H2070,2)</f>
        <v>0</v>
      </c>
      <c r="BL2070" s="14" t="s">
        <v>123</v>
      </c>
      <c r="BM2070" s="193" t="s">
        <v>3610</v>
      </c>
    </row>
    <row r="2071" s="2" customFormat="1">
      <c r="A2071" s="35"/>
      <c r="B2071" s="36"/>
      <c r="C2071" s="37"/>
      <c r="D2071" s="195" t="s">
        <v>125</v>
      </c>
      <c r="E2071" s="37"/>
      <c r="F2071" s="196" t="s">
        <v>3609</v>
      </c>
      <c r="G2071" s="37"/>
      <c r="H2071" s="37"/>
      <c r="I2071" s="197"/>
      <c r="J2071" s="37"/>
      <c r="K2071" s="37"/>
      <c r="L2071" s="41"/>
      <c r="M2071" s="198"/>
      <c r="N2071" s="199"/>
      <c r="O2071" s="81"/>
      <c r="P2071" s="81"/>
      <c r="Q2071" s="81"/>
      <c r="R2071" s="81"/>
      <c r="S2071" s="81"/>
      <c r="T2071" s="82"/>
      <c r="U2071" s="35"/>
      <c r="V2071" s="35"/>
      <c r="W2071" s="35"/>
      <c r="X2071" s="35"/>
      <c r="Y2071" s="35"/>
      <c r="Z2071" s="35"/>
      <c r="AA2071" s="35"/>
      <c r="AB2071" s="35"/>
      <c r="AC2071" s="35"/>
      <c r="AD2071" s="35"/>
      <c r="AE2071" s="35"/>
      <c r="AT2071" s="14" t="s">
        <v>125</v>
      </c>
      <c r="AU2071" s="14" t="s">
        <v>72</v>
      </c>
    </row>
    <row r="2072" s="2" customFormat="1" ht="24.15" customHeight="1">
      <c r="A2072" s="35"/>
      <c r="B2072" s="36"/>
      <c r="C2072" s="182" t="s">
        <v>3611</v>
      </c>
      <c r="D2072" s="182" t="s">
        <v>118</v>
      </c>
      <c r="E2072" s="183" t="s">
        <v>3612</v>
      </c>
      <c r="F2072" s="184" t="s">
        <v>3613</v>
      </c>
      <c r="G2072" s="185" t="s">
        <v>132</v>
      </c>
      <c r="H2072" s="186">
        <v>2</v>
      </c>
      <c r="I2072" s="187"/>
      <c r="J2072" s="188">
        <f>ROUND(I2072*H2072,2)</f>
        <v>0</v>
      </c>
      <c r="K2072" s="184" t="s">
        <v>122</v>
      </c>
      <c r="L2072" s="41"/>
      <c r="M2072" s="189" t="s">
        <v>19</v>
      </c>
      <c r="N2072" s="190" t="s">
        <v>43</v>
      </c>
      <c r="O2072" s="81"/>
      <c r="P2072" s="191">
        <f>O2072*H2072</f>
        <v>0</v>
      </c>
      <c r="Q2072" s="191">
        <v>0</v>
      </c>
      <c r="R2072" s="191">
        <f>Q2072*H2072</f>
        <v>0</v>
      </c>
      <c r="S2072" s="191">
        <v>0</v>
      </c>
      <c r="T2072" s="192">
        <f>S2072*H2072</f>
        <v>0</v>
      </c>
      <c r="U2072" s="35"/>
      <c r="V2072" s="35"/>
      <c r="W2072" s="35"/>
      <c r="X2072" s="35"/>
      <c r="Y2072" s="35"/>
      <c r="Z2072" s="35"/>
      <c r="AA2072" s="35"/>
      <c r="AB2072" s="35"/>
      <c r="AC2072" s="35"/>
      <c r="AD2072" s="35"/>
      <c r="AE2072" s="35"/>
      <c r="AR2072" s="193" t="s">
        <v>123</v>
      </c>
      <c r="AT2072" s="193" t="s">
        <v>118</v>
      </c>
      <c r="AU2072" s="193" t="s">
        <v>72</v>
      </c>
      <c r="AY2072" s="14" t="s">
        <v>124</v>
      </c>
      <c r="BE2072" s="194">
        <f>IF(N2072="základní",J2072,0)</f>
        <v>0</v>
      </c>
      <c r="BF2072" s="194">
        <f>IF(N2072="snížená",J2072,0)</f>
        <v>0</v>
      </c>
      <c r="BG2072" s="194">
        <f>IF(N2072="zákl. přenesená",J2072,0)</f>
        <v>0</v>
      </c>
      <c r="BH2072" s="194">
        <f>IF(N2072="sníž. přenesená",J2072,0)</f>
        <v>0</v>
      </c>
      <c r="BI2072" s="194">
        <f>IF(N2072="nulová",J2072,0)</f>
        <v>0</v>
      </c>
      <c r="BJ2072" s="14" t="s">
        <v>79</v>
      </c>
      <c r="BK2072" s="194">
        <f>ROUND(I2072*H2072,2)</f>
        <v>0</v>
      </c>
      <c r="BL2072" s="14" t="s">
        <v>123</v>
      </c>
      <c r="BM2072" s="193" t="s">
        <v>3614</v>
      </c>
    </row>
    <row r="2073" s="2" customFormat="1">
      <c r="A2073" s="35"/>
      <c r="B2073" s="36"/>
      <c r="C2073" s="37"/>
      <c r="D2073" s="195" t="s">
        <v>125</v>
      </c>
      <c r="E2073" s="37"/>
      <c r="F2073" s="196" t="s">
        <v>3613</v>
      </c>
      <c r="G2073" s="37"/>
      <c r="H2073" s="37"/>
      <c r="I2073" s="197"/>
      <c r="J2073" s="37"/>
      <c r="K2073" s="37"/>
      <c r="L2073" s="41"/>
      <c r="M2073" s="198"/>
      <c r="N2073" s="199"/>
      <c r="O2073" s="81"/>
      <c r="P2073" s="81"/>
      <c r="Q2073" s="81"/>
      <c r="R2073" s="81"/>
      <c r="S2073" s="81"/>
      <c r="T2073" s="82"/>
      <c r="U2073" s="35"/>
      <c r="V2073" s="35"/>
      <c r="W2073" s="35"/>
      <c r="X2073" s="35"/>
      <c r="Y2073" s="35"/>
      <c r="Z2073" s="35"/>
      <c r="AA2073" s="35"/>
      <c r="AB2073" s="35"/>
      <c r="AC2073" s="35"/>
      <c r="AD2073" s="35"/>
      <c r="AE2073" s="35"/>
      <c r="AT2073" s="14" t="s">
        <v>125</v>
      </c>
      <c r="AU2073" s="14" t="s">
        <v>72</v>
      </c>
    </row>
    <row r="2074" s="2" customFormat="1" ht="21.75" customHeight="1">
      <c r="A2074" s="35"/>
      <c r="B2074" s="36"/>
      <c r="C2074" s="182" t="s">
        <v>1875</v>
      </c>
      <c r="D2074" s="182" t="s">
        <v>118</v>
      </c>
      <c r="E2074" s="183" t="s">
        <v>3615</v>
      </c>
      <c r="F2074" s="184" t="s">
        <v>3616</v>
      </c>
      <c r="G2074" s="185" t="s">
        <v>132</v>
      </c>
      <c r="H2074" s="186">
        <v>2</v>
      </c>
      <c r="I2074" s="187"/>
      <c r="J2074" s="188">
        <f>ROUND(I2074*H2074,2)</f>
        <v>0</v>
      </c>
      <c r="K2074" s="184" t="s">
        <v>122</v>
      </c>
      <c r="L2074" s="41"/>
      <c r="M2074" s="189" t="s">
        <v>19</v>
      </c>
      <c r="N2074" s="190" t="s">
        <v>43</v>
      </c>
      <c r="O2074" s="81"/>
      <c r="P2074" s="191">
        <f>O2074*H2074</f>
        <v>0</v>
      </c>
      <c r="Q2074" s="191">
        <v>0</v>
      </c>
      <c r="R2074" s="191">
        <f>Q2074*H2074</f>
        <v>0</v>
      </c>
      <c r="S2074" s="191">
        <v>0</v>
      </c>
      <c r="T2074" s="192">
        <f>S2074*H2074</f>
        <v>0</v>
      </c>
      <c r="U2074" s="35"/>
      <c r="V2074" s="35"/>
      <c r="W2074" s="35"/>
      <c r="X2074" s="35"/>
      <c r="Y2074" s="35"/>
      <c r="Z2074" s="35"/>
      <c r="AA2074" s="35"/>
      <c r="AB2074" s="35"/>
      <c r="AC2074" s="35"/>
      <c r="AD2074" s="35"/>
      <c r="AE2074" s="35"/>
      <c r="AR2074" s="193" t="s">
        <v>123</v>
      </c>
      <c r="AT2074" s="193" t="s">
        <v>118</v>
      </c>
      <c r="AU2074" s="193" t="s">
        <v>72</v>
      </c>
      <c r="AY2074" s="14" t="s">
        <v>124</v>
      </c>
      <c r="BE2074" s="194">
        <f>IF(N2074="základní",J2074,0)</f>
        <v>0</v>
      </c>
      <c r="BF2074" s="194">
        <f>IF(N2074="snížená",J2074,0)</f>
        <v>0</v>
      </c>
      <c r="BG2074" s="194">
        <f>IF(N2074="zákl. přenesená",J2074,0)</f>
        <v>0</v>
      </c>
      <c r="BH2074" s="194">
        <f>IF(N2074="sníž. přenesená",J2074,0)</f>
        <v>0</v>
      </c>
      <c r="BI2074" s="194">
        <f>IF(N2074="nulová",J2074,0)</f>
        <v>0</v>
      </c>
      <c r="BJ2074" s="14" t="s">
        <v>79</v>
      </c>
      <c r="BK2074" s="194">
        <f>ROUND(I2074*H2074,2)</f>
        <v>0</v>
      </c>
      <c r="BL2074" s="14" t="s">
        <v>123</v>
      </c>
      <c r="BM2074" s="193" t="s">
        <v>3617</v>
      </c>
    </row>
    <row r="2075" s="2" customFormat="1">
      <c r="A2075" s="35"/>
      <c r="B2075" s="36"/>
      <c r="C2075" s="37"/>
      <c r="D2075" s="195" t="s">
        <v>125</v>
      </c>
      <c r="E2075" s="37"/>
      <c r="F2075" s="196" t="s">
        <v>3616</v>
      </c>
      <c r="G2075" s="37"/>
      <c r="H2075" s="37"/>
      <c r="I2075" s="197"/>
      <c r="J2075" s="37"/>
      <c r="K2075" s="37"/>
      <c r="L2075" s="41"/>
      <c r="M2075" s="198"/>
      <c r="N2075" s="199"/>
      <c r="O2075" s="81"/>
      <c r="P2075" s="81"/>
      <c r="Q2075" s="81"/>
      <c r="R2075" s="81"/>
      <c r="S2075" s="81"/>
      <c r="T2075" s="82"/>
      <c r="U2075" s="35"/>
      <c r="V2075" s="35"/>
      <c r="W2075" s="35"/>
      <c r="X2075" s="35"/>
      <c r="Y2075" s="35"/>
      <c r="Z2075" s="35"/>
      <c r="AA2075" s="35"/>
      <c r="AB2075" s="35"/>
      <c r="AC2075" s="35"/>
      <c r="AD2075" s="35"/>
      <c r="AE2075" s="35"/>
      <c r="AT2075" s="14" t="s">
        <v>125</v>
      </c>
      <c r="AU2075" s="14" t="s">
        <v>72</v>
      </c>
    </row>
    <row r="2076" s="2" customFormat="1" ht="16.5" customHeight="1">
      <c r="A2076" s="35"/>
      <c r="B2076" s="36"/>
      <c r="C2076" s="182" t="s">
        <v>3618</v>
      </c>
      <c r="D2076" s="182" t="s">
        <v>118</v>
      </c>
      <c r="E2076" s="183" t="s">
        <v>3619</v>
      </c>
      <c r="F2076" s="184" t="s">
        <v>3620</v>
      </c>
      <c r="G2076" s="185" t="s">
        <v>132</v>
      </c>
      <c r="H2076" s="186">
        <v>16</v>
      </c>
      <c r="I2076" s="187"/>
      <c r="J2076" s="188">
        <f>ROUND(I2076*H2076,2)</f>
        <v>0</v>
      </c>
      <c r="K2076" s="184" t="s">
        <v>122</v>
      </c>
      <c r="L2076" s="41"/>
      <c r="M2076" s="189" t="s">
        <v>19</v>
      </c>
      <c r="N2076" s="190" t="s">
        <v>43</v>
      </c>
      <c r="O2076" s="81"/>
      <c r="P2076" s="191">
        <f>O2076*H2076</f>
        <v>0</v>
      </c>
      <c r="Q2076" s="191">
        <v>0</v>
      </c>
      <c r="R2076" s="191">
        <f>Q2076*H2076</f>
        <v>0</v>
      </c>
      <c r="S2076" s="191">
        <v>0</v>
      </c>
      <c r="T2076" s="192">
        <f>S2076*H2076</f>
        <v>0</v>
      </c>
      <c r="U2076" s="35"/>
      <c r="V2076" s="35"/>
      <c r="W2076" s="35"/>
      <c r="X2076" s="35"/>
      <c r="Y2076" s="35"/>
      <c r="Z2076" s="35"/>
      <c r="AA2076" s="35"/>
      <c r="AB2076" s="35"/>
      <c r="AC2076" s="35"/>
      <c r="AD2076" s="35"/>
      <c r="AE2076" s="35"/>
      <c r="AR2076" s="193" t="s">
        <v>123</v>
      </c>
      <c r="AT2076" s="193" t="s">
        <v>118</v>
      </c>
      <c r="AU2076" s="193" t="s">
        <v>72</v>
      </c>
      <c r="AY2076" s="14" t="s">
        <v>124</v>
      </c>
      <c r="BE2076" s="194">
        <f>IF(N2076="základní",J2076,0)</f>
        <v>0</v>
      </c>
      <c r="BF2076" s="194">
        <f>IF(N2076="snížená",J2076,0)</f>
        <v>0</v>
      </c>
      <c r="BG2076" s="194">
        <f>IF(N2076="zákl. přenesená",J2076,0)</f>
        <v>0</v>
      </c>
      <c r="BH2076" s="194">
        <f>IF(N2076="sníž. přenesená",J2076,0)</f>
        <v>0</v>
      </c>
      <c r="BI2076" s="194">
        <f>IF(N2076="nulová",J2076,0)</f>
        <v>0</v>
      </c>
      <c r="BJ2076" s="14" t="s">
        <v>79</v>
      </c>
      <c r="BK2076" s="194">
        <f>ROUND(I2076*H2076,2)</f>
        <v>0</v>
      </c>
      <c r="BL2076" s="14" t="s">
        <v>123</v>
      </c>
      <c r="BM2076" s="193" t="s">
        <v>3621</v>
      </c>
    </row>
    <row r="2077" s="2" customFormat="1">
      <c r="A2077" s="35"/>
      <c r="B2077" s="36"/>
      <c r="C2077" s="37"/>
      <c r="D2077" s="195" t="s">
        <v>125</v>
      </c>
      <c r="E2077" s="37"/>
      <c r="F2077" s="196" t="s">
        <v>3620</v>
      </c>
      <c r="G2077" s="37"/>
      <c r="H2077" s="37"/>
      <c r="I2077" s="197"/>
      <c r="J2077" s="37"/>
      <c r="K2077" s="37"/>
      <c r="L2077" s="41"/>
      <c r="M2077" s="198"/>
      <c r="N2077" s="199"/>
      <c r="O2077" s="81"/>
      <c r="P2077" s="81"/>
      <c r="Q2077" s="81"/>
      <c r="R2077" s="81"/>
      <c r="S2077" s="81"/>
      <c r="T2077" s="82"/>
      <c r="U2077" s="35"/>
      <c r="V2077" s="35"/>
      <c r="W2077" s="35"/>
      <c r="X2077" s="35"/>
      <c r="Y2077" s="35"/>
      <c r="Z2077" s="35"/>
      <c r="AA2077" s="35"/>
      <c r="AB2077" s="35"/>
      <c r="AC2077" s="35"/>
      <c r="AD2077" s="35"/>
      <c r="AE2077" s="35"/>
      <c r="AT2077" s="14" t="s">
        <v>125</v>
      </c>
      <c r="AU2077" s="14" t="s">
        <v>72</v>
      </c>
    </row>
    <row r="2078" s="2" customFormat="1" ht="24.15" customHeight="1">
      <c r="A2078" s="35"/>
      <c r="B2078" s="36"/>
      <c r="C2078" s="182" t="s">
        <v>1879</v>
      </c>
      <c r="D2078" s="182" t="s">
        <v>118</v>
      </c>
      <c r="E2078" s="183" t="s">
        <v>3622</v>
      </c>
      <c r="F2078" s="184" t="s">
        <v>3623</v>
      </c>
      <c r="G2078" s="185" t="s">
        <v>132</v>
      </c>
      <c r="H2078" s="186">
        <v>6</v>
      </c>
      <c r="I2078" s="187"/>
      <c r="J2078" s="188">
        <f>ROUND(I2078*H2078,2)</f>
        <v>0</v>
      </c>
      <c r="K2078" s="184" t="s">
        <v>122</v>
      </c>
      <c r="L2078" s="41"/>
      <c r="M2078" s="189" t="s">
        <v>19</v>
      </c>
      <c r="N2078" s="190" t="s">
        <v>43</v>
      </c>
      <c r="O2078" s="81"/>
      <c r="P2078" s="191">
        <f>O2078*H2078</f>
        <v>0</v>
      </c>
      <c r="Q2078" s="191">
        <v>0</v>
      </c>
      <c r="R2078" s="191">
        <f>Q2078*H2078</f>
        <v>0</v>
      </c>
      <c r="S2078" s="191">
        <v>0</v>
      </c>
      <c r="T2078" s="192">
        <f>S2078*H2078</f>
        <v>0</v>
      </c>
      <c r="U2078" s="35"/>
      <c r="V2078" s="35"/>
      <c r="W2078" s="35"/>
      <c r="X2078" s="35"/>
      <c r="Y2078" s="35"/>
      <c r="Z2078" s="35"/>
      <c r="AA2078" s="35"/>
      <c r="AB2078" s="35"/>
      <c r="AC2078" s="35"/>
      <c r="AD2078" s="35"/>
      <c r="AE2078" s="35"/>
      <c r="AR2078" s="193" t="s">
        <v>123</v>
      </c>
      <c r="AT2078" s="193" t="s">
        <v>118</v>
      </c>
      <c r="AU2078" s="193" t="s">
        <v>72</v>
      </c>
      <c r="AY2078" s="14" t="s">
        <v>124</v>
      </c>
      <c r="BE2078" s="194">
        <f>IF(N2078="základní",J2078,0)</f>
        <v>0</v>
      </c>
      <c r="BF2078" s="194">
        <f>IF(N2078="snížená",J2078,0)</f>
        <v>0</v>
      </c>
      <c r="BG2078" s="194">
        <f>IF(N2078="zákl. přenesená",J2078,0)</f>
        <v>0</v>
      </c>
      <c r="BH2078" s="194">
        <f>IF(N2078="sníž. přenesená",J2078,0)</f>
        <v>0</v>
      </c>
      <c r="BI2078" s="194">
        <f>IF(N2078="nulová",J2078,0)</f>
        <v>0</v>
      </c>
      <c r="BJ2078" s="14" t="s">
        <v>79</v>
      </c>
      <c r="BK2078" s="194">
        <f>ROUND(I2078*H2078,2)</f>
        <v>0</v>
      </c>
      <c r="BL2078" s="14" t="s">
        <v>123</v>
      </c>
      <c r="BM2078" s="193" t="s">
        <v>3624</v>
      </c>
    </row>
    <row r="2079" s="2" customFormat="1">
      <c r="A2079" s="35"/>
      <c r="B2079" s="36"/>
      <c r="C2079" s="37"/>
      <c r="D2079" s="195" t="s">
        <v>125</v>
      </c>
      <c r="E2079" s="37"/>
      <c r="F2079" s="196" t="s">
        <v>3623</v>
      </c>
      <c r="G2079" s="37"/>
      <c r="H2079" s="37"/>
      <c r="I2079" s="197"/>
      <c r="J2079" s="37"/>
      <c r="K2079" s="37"/>
      <c r="L2079" s="41"/>
      <c r="M2079" s="198"/>
      <c r="N2079" s="199"/>
      <c r="O2079" s="81"/>
      <c r="P2079" s="81"/>
      <c r="Q2079" s="81"/>
      <c r="R2079" s="81"/>
      <c r="S2079" s="81"/>
      <c r="T2079" s="82"/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T2079" s="14" t="s">
        <v>125</v>
      </c>
      <c r="AU2079" s="14" t="s">
        <v>72</v>
      </c>
    </row>
    <row r="2080" s="2" customFormat="1" ht="21.75" customHeight="1">
      <c r="A2080" s="35"/>
      <c r="B2080" s="36"/>
      <c r="C2080" s="182" t="s">
        <v>3625</v>
      </c>
      <c r="D2080" s="182" t="s">
        <v>118</v>
      </c>
      <c r="E2080" s="183" t="s">
        <v>3626</v>
      </c>
      <c r="F2080" s="184" t="s">
        <v>3627</v>
      </c>
      <c r="G2080" s="185" t="s">
        <v>132</v>
      </c>
      <c r="H2080" s="186">
        <v>6</v>
      </c>
      <c r="I2080" s="187"/>
      <c r="J2080" s="188">
        <f>ROUND(I2080*H2080,2)</f>
        <v>0</v>
      </c>
      <c r="K2080" s="184" t="s">
        <v>122</v>
      </c>
      <c r="L2080" s="41"/>
      <c r="M2080" s="189" t="s">
        <v>19</v>
      </c>
      <c r="N2080" s="190" t="s">
        <v>43</v>
      </c>
      <c r="O2080" s="81"/>
      <c r="P2080" s="191">
        <f>O2080*H2080</f>
        <v>0</v>
      </c>
      <c r="Q2080" s="191">
        <v>0</v>
      </c>
      <c r="R2080" s="191">
        <f>Q2080*H2080</f>
        <v>0</v>
      </c>
      <c r="S2080" s="191">
        <v>0</v>
      </c>
      <c r="T2080" s="192">
        <f>S2080*H2080</f>
        <v>0</v>
      </c>
      <c r="U2080" s="35"/>
      <c r="V2080" s="35"/>
      <c r="W2080" s="35"/>
      <c r="X2080" s="35"/>
      <c r="Y2080" s="35"/>
      <c r="Z2080" s="35"/>
      <c r="AA2080" s="35"/>
      <c r="AB2080" s="35"/>
      <c r="AC2080" s="35"/>
      <c r="AD2080" s="35"/>
      <c r="AE2080" s="35"/>
      <c r="AR2080" s="193" t="s">
        <v>123</v>
      </c>
      <c r="AT2080" s="193" t="s">
        <v>118</v>
      </c>
      <c r="AU2080" s="193" t="s">
        <v>72</v>
      </c>
      <c r="AY2080" s="14" t="s">
        <v>124</v>
      </c>
      <c r="BE2080" s="194">
        <f>IF(N2080="základní",J2080,0)</f>
        <v>0</v>
      </c>
      <c r="BF2080" s="194">
        <f>IF(N2080="snížená",J2080,0)</f>
        <v>0</v>
      </c>
      <c r="BG2080" s="194">
        <f>IF(N2080="zákl. přenesená",J2080,0)</f>
        <v>0</v>
      </c>
      <c r="BH2080" s="194">
        <f>IF(N2080="sníž. přenesená",J2080,0)</f>
        <v>0</v>
      </c>
      <c r="BI2080" s="194">
        <f>IF(N2080="nulová",J2080,0)</f>
        <v>0</v>
      </c>
      <c r="BJ2080" s="14" t="s">
        <v>79</v>
      </c>
      <c r="BK2080" s="194">
        <f>ROUND(I2080*H2080,2)</f>
        <v>0</v>
      </c>
      <c r="BL2080" s="14" t="s">
        <v>123</v>
      </c>
      <c r="BM2080" s="193" t="s">
        <v>3628</v>
      </c>
    </row>
    <row r="2081" s="2" customFormat="1">
      <c r="A2081" s="35"/>
      <c r="B2081" s="36"/>
      <c r="C2081" s="37"/>
      <c r="D2081" s="195" t="s">
        <v>125</v>
      </c>
      <c r="E2081" s="37"/>
      <c r="F2081" s="196" t="s">
        <v>3627</v>
      </c>
      <c r="G2081" s="37"/>
      <c r="H2081" s="37"/>
      <c r="I2081" s="197"/>
      <c r="J2081" s="37"/>
      <c r="K2081" s="37"/>
      <c r="L2081" s="41"/>
      <c r="M2081" s="198"/>
      <c r="N2081" s="199"/>
      <c r="O2081" s="81"/>
      <c r="P2081" s="81"/>
      <c r="Q2081" s="81"/>
      <c r="R2081" s="81"/>
      <c r="S2081" s="81"/>
      <c r="T2081" s="82"/>
      <c r="U2081" s="35"/>
      <c r="V2081" s="35"/>
      <c r="W2081" s="35"/>
      <c r="X2081" s="35"/>
      <c r="Y2081" s="35"/>
      <c r="Z2081" s="35"/>
      <c r="AA2081" s="35"/>
      <c r="AB2081" s="35"/>
      <c r="AC2081" s="35"/>
      <c r="AD2081" s="35"/>
      <c r="AE2081" s="35"/>
      <c r="AT2081" s="14" t="s">
        <v>125</v>
      </c>
      <c r="AU2081" s="14" t="s">
        <v>72</v>
      </c>
    </row>
    <row r="2082" s="2" customFormat="1" ht="21.75" customHeight="1">
      <c r="A2082" s="35"/>
      <c r="B2082" s="36"/>
      <c r="C2082" s="182" t="s">
        <v>1882</v>
      </c>
      <c r="D2082" s="182" t="s">
        <v>118</v>
      </c>
      <c r="E2082" s="183" t="s">
        <v>3629</v>
      </c>
      <c r="F2082" s="184" t="s">
        <v>3630</v>
      </c>
      <c r="G2082" s="185" t="s">
        <v>132</v>
      </c>
      <c r="H2082" s="186">
        <v>6</v>
      </c>
      <c r="I2082" s="187"/>
      <c r="J2082" s="188">
        <f>ROUND(I2082*H2082,2)</f>
        <v>0</v>
      </c>
      <c r="K2082" s="184" t="s">
        <v>122</v>
      </c>
      <c r="L2082" s="41"/>
      <c r="M2082" s="189" t="s">
        <v>19</v>
      </c>
      <c r="N2082" s="190" t="s">
        <v>43</v>
      </c>
      <c r="O2082" s="81"/>
      <c r="P2082" s="191">
        <f>O2082*H2082</f>
        <v>0</v>
      </c>
      <c r="Q2082" s="191">
        <v>0</v>
      </c>
      <c r="R2082" s="191">
        <f>Q2082*H2082</f>
        <v>0</v>
      </c>
      <c r="S2082" s="191">
        <v>0</v>
      </c>
      <c r="T2082" s="192">
        <f>S2082*H2082</f>
        <v>0</v>
      </c>
      <c r="U2082" s="35"/>
      <c r="V2082" s="35"/>
      <c r="W2082" s="35"/>
      <c r="X2082" s="35"/>
      <c r="Y2082" s="35"/>
      <c r="Z2082" s="35"/>
      <c r="AA2082" s="35"/>
      <c r="AB2082" s="35"/>
      <c r="AC2082" s="35"/>
      <c r="AD2082" s="35"/>
      <c r="AE2082" s="35"/>
      <c r="AR2082" s="193" t="s">
        <v>123</v>
      </c>
      <c r="AT2082" s="193" t="s">
        <v>118</v>
      </c>
      <c r="AU2082" s="193" t="s">
        <v>72</v>
      </c>
      <c r="AY2082" s="14" t="s">
        <v>124</v>
      </c>
      <c r="BE2082" s="194">
        <f>IF(N2082="základní",J2082,0)</f>
        <v>0</v>
      </c>
      <c r="BF2082" s="194">
        <f>IF(N2082="snížená",J2082,0)</f>
        <v>0</v>
      </c>
      <c r="BG2082" s="194">
        <f>IF(N2082="zákl. přenesená",J2082,0)</f>
        <v>0</v>
      </c>
      <c r="BH2082" s="194">
        <f>IF(N2082="sníž. přenesená",J2082,0)</f>
        <v>0</v>
      </c>
      <c r="BI2082" s="194">
        <f>IF(N2082="nulová",J2082,0)</f>
        <v>0</v>
      </c>
      <c r="BJ2082" s="14" t="s">
        <v>79</v>
      </c>
      <c r="BK2082" s="194">
        <f>ROUND(I2082*H2082,2)</f>
        <v>0</v>
      </c>
      <c r="BL2082" s="14" t="s">
        <v>123</v>
      </c>
      <c r="BM2082" s="193" t="s">
        <v>3631</v>
      </c>
    </row>
    <row r="2083" s="2" customFormat="1">
      <c r="A2083" s="35"/>
      <c r="B2083" s="36"/>
      <c r="C2083" s="37"/>
      <c r="D2083" s="195" t="s">
        <v>125</v>
      </c>
      <c r="E2083" s="37"/>
      <c r="F2083" s="196" t="s">
        <v>3630</v>
      </c>
      <c r="G2083" s="37"/>
      <c r="H2083" s="37"/>
      <c r="I2083" s="197"/>
      <c r="J2083" s="37"/>
      <c r="K2083" s="37"/>
      <c r="L2083" s="41"/>
      <c r="M2083" s="198"/>
      <c r="N2083" s="199"/>
      <c r="O2083" s="81"/>
      <c r="P2083" s="81"/>
      <c r="Q2083" s="81"/>
      <c r="R2083" s="81"/>
      <c r="S2083" s="81"/>
      <c r="T2083" s="82"/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T2083" s="14" t="s">
        <v>125</v>
      </c>
      <c r="AU2083" s="14" t="s">
        <v>72</v>
      </c>
    </row>
    <row r="2084" s="2" customFormat="1" ht="16.5" customHeight="1">
      <c r="A2084" s="35"/>
      <c r="B2084" s="36"/>
      <c r="C2084" s="182" t="s">
        <v>3632</v>
      </c>
      <c r="D2084" s="182" t="s">
        <v>118</v>
      </c>
      <c r="E2084" s="183" t="s">
        <v>3633</v>
      </c>
      <c r="F2084" s="184" t="s">
        <v>3634</v>
      </c>
      <c r="G2084" s="185" t="s">
        <v>132</v>
      </c>
      <c r="H2084" s="186">
        <v>6</v>
      </c>
      <c r="I2084" s="187"/>
      <c r="J2084" s="188">
        <f>ROUND(I2084*H2084,2)</f>
        <v>0</v>
      </c>
      <c r="K2084" s="184" t="s">
        <v>122</v>
      </c>
      <c r="L2084" s="41"/>
      <c r="M2084" s="189" t="s">
        <v>19</v>
      </c>
      <c r="N2084" s="190" t="s">
        <v>43</v>
      </c>
      <c r="O2084" s="81"/>
      <c r="P2084" s="191">
        <f>O2084*H2084</f>
        <v>0</v>
      </c>
      <c r="Q2084" s="191">
        <v>0</v>
      </c>
      <c r="R2084" s="191">
        <f>Q2084*H2084</f>
        <v>0</v>
      </c>
      <c r="S2084" s="191">
        <v>0</v>
      </c>
      <c r="T2084" s="192">
        <f>S2084*H2084</f>
        <v>0</v>
      </c>
      <c r="U2084" s="35"/>
      <c r="V2084" s="35"/>
      <c r="W2084" s="35"/>
      <c r="X2084" s="35"/>
      <c r="Y2084" s="35"/>
      <c r="Z2084" s="35"/>
      <c r="AA2084" s="35"/>
      <c r="AB2084" s="35"/>
      <c r="AC2084" s="35"/>
      <c r="AD2084" s="35"/>
      <c r="AE2084" s="35"/>
      <c r="AR2084" s="193" t="s">
        <v>123</v>
      </c>
      <c r="AT2084" s="193" t="s">
        <v>118</v>
      </c>
      <c r="AU2084" s="193" t="s">
        <v>72</v>
      </c>
      <c r="AY2084" s="14" t="s">
        <v>124</v>
      </c>
      <c r="BE2084" s="194">
        <f>IF(N2084="základní",J2084,0)</f>
        <v>0</v>
      </c>
      <c r="BF2084" s="194">
        <f>IF(N2084="snížená",J2084,0)</f>
        <v>0</v>
      </c>
      <c r="BG2084" s="194">
        <f>IF(N2084="zákl. přenesená",J2084,0)</f>
        <v>0</v>
      </c>
      <c r="BH2084" s="194">
        <f>IF(N2084="sníž. přenesená",J2084,0)</f>
        <v>0</v>
      </c>
      <c r="BI2084" s="194">
        <f>IF(N2084="nulová",J2084,0)</f>
        <v>0</v>
      </c>
      <c r="BJ2084" s="14" t="s">
        <v>79</v>
      </c>
      <c r="BK2084" s="194">
        <f>ROUND(I2084*H2084,2)</f>
        <v>0</v>
      </c>
      <c r="BL2084" s="14" t="s">
        <v>123</v>
      </c>
      <c r="BM2084" s="193" t="s">
        <v>3635</v>
      </c>
    </row>
    <row r="2085" s="2" customFormat="1">
      <c r="A2085" s="35"/>
      <c r="B2085" s="36"/>
      <c r="C2085" s="37"/>
      <c r="D2085" s="195" t="s">
        <v>125</v>
      </c>
      <c r="E2085" s="37"/>
      <c r="F2085" s="196" t="s">
        <v>3634</v>
      </c>
      <c r="G2085" s="37"/>
      <c r="H2085" s="37"/>
      <c r="I2085" s="197"/>
      <c r="J2085" s="37"/>
      <c r="K2085" s="37"/>
      <c r="L2085" s="41"/>
      <c r="M2085" s="198"/>
      <c r="N2085" s="199"/>
      <c r="O2085" s="81"/>
      <c r="P2085" s="81"/>
      <c r="Q2085" s="81"/>
      <c r="R2085" s="81"/>
      <c r="S2085" s="81"/>
      <c r="T2085" s="82"/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T2085" s="14" t="s">
        <v>125</v>
      </c>
      <c r="AU2085" s="14" t="s">
        <v>72</v>
      </c>
    </row>
    <row r="2086" s="2" customFormat="1" ht="16.5" customHeight="1">
      <c r="A2086" s="35"/>
      <c r="B2086" s="36"/>
      <c r="C2086" s="182" t="s">
        <v>1886</v>
      </c>
      <c r="D2086" s="182" t="s">
        <v>118</v>
      </c>
      <c r="E2086" s="183" t="s">
        <v>3636</v>
      </c>
      <c r="F2086" s="184" t="s">
        <v>3637</v>
      </c>
      <c r="G2086" s="185" t="s">
        <v>132</v>
      </c>
      <c r="H2086" s="186">
        <v>6</v>
      </c>
      <c r="I2086" s="187"/>
      <c r="J2086" s="188">
        <f>ROUND(I2086*H2086,2)</f>
        <v>0</v>
      </c>
      <c r="K2086" s="184" t="s">
        <v>122</v>
      </c>
      <c r="L2086" s="41"/>
      <c r="M2086" s="189" t="s">
        <v>19</v>
      </c>
      <c r="N2086" s="190" t="s">
        <v>43</v>
      </c>
      <c r="O2086" s="81"/>
      <c r="P2086" s="191">
        <f>O2086*H2086</f>
        <v>0</v>
      </c>
      <c r="Q2086" s="191">
        <v>0</v>
      </c>
      <c r="R2086" s="191">
        <f>Q2086*H2086</f>
        <v>0</v>
      </c>
      <c r="S2086" s="191">
        <v>0</v>
      </c>
      <c r="T2086" s="192">
        <f>S2086*H2086</f>
        <v>0</v>
      </c>
      <c r="U2086" s="35"/>
      <c r="V2086" s="35"/>
      <c r="W2086" s="35"/>
      <c r="X2086" s="35"/>
      <c r="Y2086" s="35"/>
      <c r="Z2086" s="35"/>
      <c r="AA2086" s="35"/>
      <c r="AB2086" s="35"/>
      <c r="AC2086" s="35"/>
      <c r="AD2086" s="35"/>
      <c r="AE2086" s="35"/>
      <c r="AR2086" s="193" t="s">
        <v>123</v>
      </c>
      <c r="AT2086" s="193" t="s">
        <v>118</v>
      </c>
      <c r="AU2086" s="193" t="s">
        <v>72</v>
      </c>
      <c r="AY2086" s="14" t="s">
        <v>124</v>
      </c>
      <c r="BE2086" s="194">
        <f>IF(N2086="základní",J2086,0)</f>
        <v>0</v>
      </c>
      <c r="BF2086" s="194">
        <f>IF(N2086="snížená",J2086,0)</f>
        <v>0</v>
      </c>
      <c r="BG2086" s="194">
        <f>IF(N2086="zákl. přenesená",J2086,0)</f>
        <v>0</v>
      </c>
      <c r="BH2086" s="194">
        <f>IF(N2086="sníž. přenesená",J2086,0)</f>
        <v>0</v>
      </c>
      <c r="BI2086" s="194">
        <f>IF(N2086="nulová",J2086,0)</f>
        <v>0</v>
      </c>
      <c r="BJ2086" s="14" t="s">
        <v>79</v>
      </c>
      <c r="BK2086" s="194">
        <f>ROUND(I2086*H2086,2)</f>
        <v>0</v>
      </c>
      <c r="BL2086" s="14" t="s">
        <v>123</v>
      </c>
      <c r="BM2086" s="193" t="s">
        <v>3638</v>
      </c>
    </row>
    <row r="2087" s="2" customFormat="1">
      <c r="A2087" s="35"/>
      <c r="B2087" s="36"/>
      <c r="C2087" s="37"/>
      <c r="D2087" s="195" t="s">
        <v>125</v>
      </c>
      <c r="E2087" s="37"/>
      <c r="F2087" s="196" t="s">
        <v>3637</v>
      </c>
      <c r="G2087" s="37"/>
      <c r="H2087" s="37"/>
      <c r="I2087" s="197"/>
      <c r="J2087" s="37"/>
      <c r="K2087" s="37"/>
      <c r="L2087" s="41"/>
      <c r="M2087" s="198"/>
      <c r="N2087" s="199"/>
      <c r="O2087" s="81"/>
      <c r="P2087" s="81"/>
      <c r="Q2087" s="81"/>
      <c r="R2087" s="81"/>
      <c r="S2087" s="81"/>
      <c r="T2087" s="82"/>
      <c r="U2087" s="35"/>
      <c r="V2087" s="35"/>
      <c r="W2087" s="35"/>
      <c r="X2087" s="35"/>
      <c r="Y2087" s="35"/>
      <c r="Z2087" s="35"/>
      <c r="AA2087" s="35"/>
      <c r="AB2087" s="35"/>
      <c r="AC2087" s="35"/>
      <c r="AD2087" s="35"/>
      <c r="AE2087" s="35"/>
      <c r="AT2087" s="14" t="s">
        <v>125</v>
      </c>
      <c r="AU2087" s="14" t="s">
        <v>72</v>
      </c>
    </row>
    <row r="2088" s="2" customFormat="1" ht="16.5" customHeight="1">
      <c r="A2088" s="35"/>
      <c r="B2088" s="36"/>
      <c r="C2088" s="182" t="s">
        <v>3639</v>
      </c>
      <c r="D2088" s="182" t="s">
        <v>118</v>
      </c>
      <c r="E2088" s="183" t="s">
        <v>3640</v>
      </c>
      <c r="F2088" s="184" t="s">
        <v>3641</v>
      </c>
      <c r="G2088" s="185" t="s">
        <v>132</v>
      </c>
      <c r="H2088" s="186">
        <v>10</v>
      </c>
      <c r="I2088" s="187"/>
      <c r="J2088" s="188">
        <f>ROUND(I2088*H2088,2)</f>
        <v>0</v>
      </c>
      <c r="K2088" s="184" t="s">
        <v>122</v>
      </c>
      <c r="L2088" s="41"/>
      <c r="M2088" s="189" t="s">
        <v>19</v>
      </c>
      <c r="N2088" s="190" t="s">
        <v>43</v>
      </c>
      <c r="O2088" s="81"/>
      <c r="P2088" s="191">
        <f>O2088*H2088</f>
        <v>0</v>
      </c>
      <c r="Q2088" s="191">
        <v>0</v>
      </c>
      <c r="R2088" s="191">
        <f>Q2088*H2088</f>
        <v>0</v>
      </c>
      <c r="S2088" s="191">
        <v>0</v>
      </c>
      <c r="T2088" s="192">
        <f>S2088*H2088</f>
        <v>0</v>
      </c>
      <c r="U2088" s="35"/>
      <c r="V2088" s="35"/>
      <c r="W2088" s="35"/>
      <c r="X2088" s="35"/>
      <c r="Y2088" s="35"/>
      <c r="Z2088" s="35"/>
      <c r="AA2088" s="35"/>
      <c r="AB2088" s="35"/>
      <c r="AC2088" s="35"/>
      <c r="AD2088" s="35"/>
      <c r="AE2088" s="35"/>
      <c r="AR2088" s="193" t="s">
        <v>123</v>
      </c>
      <c r="AT2088" s="193" t="s">
        <v>118</v>
      </c>
      <c r="AU2088" s="193" t="s">
        <v>72</v>
      </c>
      <c r="AY2088" s="14" t="s">
        <v>124</v>
      </c>
      <c r="BE2088" s="194">
        <f>IF(N2088="základní",J2088,0)</f>
        <v>0</v>
      </c>
      <c r="BF2088" s="194">
        <f>IF(N2088="snížená",J2088,0)</f>
        <v>0</v>
      </c>
      <c r="BG2088" s="194">
        <f>IF(N2088="zákl. přenesená",J2088,0)</f>
        <v>0</v>
      </c>
      <c r="BH2088" s="194">
        <f>IF(N2088="sníž. přenesená",J2088,0)</f>
        <v>0</v>
      </c>
      <c r="BI2088" s="194">
        <f>IF(N2088="nulová",J2088,0)</f>
        <v>0</v>
      </c>
      <c r="BJ2088" s="14" t="s">
        <v>79</v>
      </c>
      <c r="BK2088" s="194">
        <f>ROUND(I2088*H2088,2)</f>
        <v>0</v>
      </c>
      <c r="BL2088" s="14" t="s">
        <v>123</v>
      </c>
      <c r="BM2088" s="193" t="s">
        <v>3642</v>
      </c>
    </row>
    <row r="2089" s="2" customFormat="1">
      <c r="A2089" s="35"/>
      <c r="B2089" s="36"/>
      <c r="C2089" s="37"/>
      <c r="D2089" s="195" t="s">
        <v>125</v>
      </c>
      <c r="E2089" s="37"/>
      <c r="F2089" s="196" t="s">
        <v>3641</v>
      </c>
      <c r="G2089" s="37"/>
      <c r="H2089" s="37"/>
      <c r="I2089" s="197"/>
      <c r="J2089" s="37"/>
      <c r="K2089" s="37"/>
      <c r="L2089" s="41"/>
      <c r="M2089" s="198"/>
      <c r="N2089" s="199"/>
      <c r="O2089" s="81"/>
      <c r="P2089" s="81"/>
      <c r="Q2089" s="81"/>
      <c r="R2089" s="81"/>
      <c r="S2089" s="81"/>
      <c r="T2089" s="82"/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T2089" s="14" t="s">
        <v>125</v>
      </c>
      <c r="AU2089" s="14" t="s">
        <v>72</v>
      </c>
    </row>
    <row r="2090" s="2" customFormat="1" ht="16.5" customHeight="1">
      <c r="A2090" s="35"/>
      <c r="B2090" s="36"/>
      <c r="C2090" s="182" t="s">
        <v>1889</v>
      </c>
      <c r="D2090" s="182" t="s">
        <v>118</v>
      </c>
      <c r="E2090" s="183" t="s">
        <v>3643</v>
      </c>
      <c r="F2090" s="184" t="s">
        <v>3644</v>
      </c>
      <c r="G2090" s="185" t="s">
        <v>132</v>
      </c>
      <c r="H2090" s="186">
        <v>2</v>
      </c>
      <c r="I2090" s="187"/>
      <c r="J2090" s="188">
        <f>ROUND(I2090*H2090,2)</f>
        <v>0</v>
      </c>
      <c r="K2090" s="184" t="s">
        <v>122</v>
      </c>
      <c r="L2090" s="41"/>
      <c r="M2090" s="189" t="s">
        <v>19</v>
      </c>
      <c r="N2090" s="190" t="s">
        <v>43</v>
      </c>
      <c r="O2090" s="81"/>
      <c r="P2090" s="191">
        <f>O2090*H2090</f>
        <v>0</v>
      </c>
      <c r="Q2090" s="191">
        <v>0</v>
      </c>
      <c r="R2090" s="191">
        <f>Q2090*H2090</f>
        <v>0</v>
      </c>
      <c r="S2090" s="191">
        <v>0</v>
      </c>
      <c r="T2090" s="192">
        <f>S2090*H2090</f>
        <v>0</v>
      </c>
      <c r="U2090" s="35"/>
      <c r="V2090" s="35"/>
      <c r="W2090" s="35"/>
      <c r="X2090" s="35"/>
      <c r="Y2090" s="35"/>
      <c r="Z2090" s="35"/>
      <c r="AA2090" s="35"/>
      <c r="AB2090" s="35"/>
      <c r="AC2090" s="35"/>
      <c r="AD2090" s="35"/>
      <c r="AE2090" s="35"/>
      <c r="AR2090" s="193" t="s">
        <v>123</v>
      </c>
      <c r="AT2090" s="193" t="s">
        <v>118</v>
      </c>
      <c r="AU2090" s="193" t="s">
        <v>72</v>
      </c>
      <c r="AY2090" s="14" t="s">
        <v>124</v>
      </c>
      <c r="BE2090" s="194">
        <f>IF(N2090="základní",J2090,0)</f>
        <v>0</v>
      </c>
      <c r="BF2090" s="194">
        <f>IF(N2090="snížená",J2090,0)</f>
        <v>0</v>
      </c>
      <c r="BG2090" s="194">
        <f>IF(N2090="zákl. přenesená",J2090,0)</f>
        <v>0</v>
      </c>
      <c r="BH2090" s="194">
        <f>IF(N2090="sníž. přenesená",J2090,0)</f>
        <v>0</v>
      </c>
      <c r="BI2090" s="194">
        <f>IF(N2090="nulová",J2090,0)</f>
        <v>0</v>
      </c>
      <c r="BJ2090" s="14" t="s">
        <v>79</v>
      </c>
      <c r="BK2090" s="194">
        <f>ROUND(I2090*H2090,2)</f>
        <v>0</v>
      </c>
      <c r="BL2090" s="14" t="s">
        <v>123</v>
      </c>
      <c r="BM2090" s="193" t="s">
        <v>3645</v>
      </c>
    </row>
    <row r="2091" s="2" customFormat="1">
      <c r="A2091" s="35"/>
      <c r="B2091" s="36"/>
      <c r="C2091" s="37"/>
      <c r="D2091" s="195" t="s">
        <v>125</v>
      </c>
      <c r="E2091" s="37"/>
      <c r="F2091" s="196" t="s">
        <v>3644</v>
      </c>
      <c r="G2091" s="37"/>
      <c r="H2091" s="37"/>
      <c r="I2091" s="197"/>
      <c r="J2091" s="37"/>
      <c r="K2091" s="37"/>
      <c r="L2091" s="41"/>
      <c r="M2091" s="198"/>
      <c r="N2091" s="199"/>
      <c r="O2091" s="81"/>
      <c r="P2091" s="81"/>
      <c r="Q2091" s="81"/>
      <c r="R2091" s="81"/>
      <c r="S2091" s="81"/>
      <c r="T2091" s="82"/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T2091" s="14" t="s">
        <v>125</v>
      </c>
      <c r="AU2091" s="14" t="s">
        <v>72</v>
      </c>
    </row>
    <row r="2092" s="2" customFormat="1" ht="16.5" customHeight="1">
      <c r="A2092" s="35"/>
      <c r="B2092" s="36"/>
      <c r="C2092" s="182" t="s">
        <v>3646</v>
      </c>
      <c r="D2092" s="182" t="s">
        <v>118</v>
      </c>
      <c r="E2092" s="183" t="s">
        <v>3647</v>
      </c>
      <c r="F2092" s="184" t="s">
        <v>3648</v>
      </c>
      <c r="G2092" s="185" t="s">
        <v>132</v>
      </c>
      <c r="H2092" s="186">
        <v>2</v>
      </c>
      <c r="I2092" s="187"/>
      <c r="J2092" s="188">
        <f>ROUND(I2092*H2092,2)</f>
        <v>0</v>
      </c>
      <c r="K2092" s="184" t="s">
        <v>122</v>
      </c>
      <c r="L2092" s="41"/>
      <c r="M2092" s="189" t="s">
        <v>19</v>
      </c>
      <c r="N2092" s="190" t="s">
        <v>43</v>
      </c>
      <c r="O2092" s="81"/>
      <c r="P2092" s="191">
        <f>O2092*H2092</f>
        <v>0</v>
      </c>
      <c r="Q2092" s="191">
        <v>0</v>
      </c>
      <c r="R2092" s="191">
        <f>Q2092*H2092</f>
        <v>0</v>
      </c>
      <c r="S2092" s="191">
        <v>0</v>
      </c>
      <c r="T2092" s="192">
        <f>S2092*H2092</f>
        <v>0</v>
      </c>
      <c r="U2092" s="35"/>
      <c r="V2092" s="35"/>
      <c r="W2092" s="35"/>
      <c r="X2092" s="35"/>
      <c r="Y2092" s="35"/>
      <c r="Z2092" s="35"/>
      <c r="AA2092" s="35"/>
      <c r="AB2092" s="35"/>
      <c r="AC2092" s="35"/>
      <c r="AD2092" s="35"/>
      <c r="AE2092" s="35"/>
      <c r="AR2092" s="193" t="s">
        <v>123</v>
      </c>
      <c r="AT2092" s="193" t="s">
        <v>118</v>
      </c>
      <c r="AU2092" s="193" t="s">
        <v>72</v>
      </c>
      <c r="AY2092" s="14" t="s">
        <v>124</v>
      </c>
      <c r="BE2092" s="194">
        <f>IF(N2092="základní",J2092,0)</f>
        <v>0</v>
      </c>
      <c r="BF2092" s="194">
        <f>IF(N2092="snížená",J2092,0)</f>
        <v>0</v>
      </c>
      <c r="BG2092" s="194">
        <f>IF(N2092="zákl. přenesená",J2092,0)</f>
        <v>0</v>
      </c>
      <c r="BH2092" s="194">
        <f>IF(N2092="sníž. přenesená",J2092,0)</f>
        <v>0</v>
      </c>
      <c r="BI2092" s="194">
        <f>IF(N2092="nulová",J2092,0)</f>
        <v>0</v>
      </c>
      <c r="BJ2092" s="14" t="s">
        <v>79</v>
      </c>
      <c r="BK2092" s="194">
        <f>ROUND(I2092*H2092,2)</f>
        <v>0</v>
      </c>
      <c r="BL2092" s="14" t="s">
        <v>123</v>
      </c>
      <c r="BM2092" s="193" t="s">
        <v>3649</v>
      </c>
    </row>
    <row r="2093" s="2" customFormat="1">
      <c r="A2093" s="35"/>
      <c r="B2093" s="36"/>
      <c r="C2093" s="37"/>
      <c r="D2093" s="195" t="s">
        <v>125</v>
      </c>
      <c r="E2093" s="37"/>
      <c r="F2093" s="196" t="s">
        <v>3648</v>
      </c>
      <c r="G2093" s="37"/>
      <c r="H2093" s="37"/>
      <c r="I2093" s="197"/>
      <c r="J2093" s="37"/>
      <c r="K2093" s="37"/>
      <c r="L2093" s="41"/>
      <c r="M2093" s="198"/>
      <c r="N2093" s="199"/>
      <c r="O2093" s="81"/>
      <c r="P2093" s="81"/>
      <c r="Q2093" s="81"/>
      <c r="R2093" s="81"/>
      <c r="S2093" s="81"/>
      <c r="T2093" s="82"/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T2093" s="14" t="s">
        <v>125</v>
      </c>
      <c r="AU2093" s="14" t="s">
        <v>72</v>
      </c>
    </row>
    <row r="2094" s="2" customFormat="1" ht="16.5" customHeight="1">
      <c r="A2094" s="35"/>
      <c r="B2094" s="36"/>
      <c r="C2094" s="182" t="s">
        <v>1893</v>
      </c>
      <c r="D2094" s="182" t="s">
        <v>118</v>
      </c>
      <c r="E2094" s="183" t="s">
        <v>3650</v>
      </c>
      <c r="F2094" s="184" t="s">
        <v>3651</v>
      </c>
      <c r="G2094" s="185" t="s">
        <v>132</v>
      </c>
      <c r="H2094" s="186">
        <v>2</v>
      </c>
      <c r="I2094" s="187"/>
      <c r="J2094" s="188">
        <f>ROUND(I2094*H2094,2)</f>
        <v>0</v>
      </c>
      <c r="K2094" s="184" t="s">
        <v>122</v>
      </c>
      <c r="L2094" s="41"/>
      <c r="M2094" s="189" t="s">
        <v>19</v>
      </c>
      <c r="N2094" s="190" t="s">
        <v>43</v>
      </c>
      <c r="O2094" s="81"/>
      <c r="P2094" s="191">
        <f>O2094*H2094</f>
        <v>0</v>
      </c>
      <c r="Q2094" s="191">
        <v>0</v>
      </c>
      <c r="R2094" s="191">
        <f>Q2094*H2094</f>
        <v>0</v>
      </c>
      <c r="S2094" s="191">
        <v>0</v>
      </c>
      <c r="T2094" s="192">
        <f>S2094*H2094</f>
        <v>0</v>
      </c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R2094" s="193" t="s">
        <v>123</v>
      </c>
      <c r="AT2094" s="193" t="s">
        <v>118</v>
      </c>
      <c r="AU2094" s="193" t="s">
        <v>72</v>
      </c>
      <c r="AY2094" s="14" t="s">
        <v>124</v>
      </c>
      <c r="BE2094" s="194">
        <f>IF(N2094="základní",J2094,0)</f>
        <v>0</v>
      </c>
      <c r="BF2094" s="194">
        <f>IF(N2094="snížená",J2094,0)</f>
        <v>0</v>
      </c>
      <c r="BG2094" s="194">
        <f>IF(N2094="zákl. přenesená",J2094,0)</f>
        <v>0</v>
      </c>
      <c r="BH2094" s="194">
        <f>IF(N2094="sníž. přenesená",J2094,0)</f>
        <v>0</v>
      </c>
      <c r="BI2094" s="194">
        <f>IF(N2094="nulová",J2094,0)</f>
        <v>0</v>
      </c>
      <c r="BJ2094" s="14" t="s">
        <v>79</v>
      </c>
      <c r="BK2094" s="194">
        <f>ROUND(I2094*H2094,2)</f>
        <v>0</v>
      </c>
      <c r="BL2094" s="14" t="s">
        <v>123</v>
      </c>
      <c r="BM2094" s="193" t="s">
        <v>3652</v>
      </c>
    </row>
    <row r="2095" s="2" customFormat="1">
      <c r="A2095" s="35"/>
      <c r="B2095" s="36"/>
      <c r="C2095" s="37"/>
      <c r="D2095" s="195" t="s">
        <v>125</v>
      </c>
      <c r="E2095" s="37"/>
      <c r="F2095" s="196" t="s">
        <v>3651</v>
      </c>
      <c r="G2095" s="37"/>
      <c r="H2095" s="37"/>
      <c r="I2095" s="197"/>
      <c r="J2095" s="37"/>
      <c r="K2095" s="37"/>
      <c r="L2095" s="41"/>
      <c r="M2095" s="198"/>
      <c r="N2095" s="199"/>
      <c r="O2095" s="81"/>
      <c r="P2095" s="81"/>
      <c r="Q2095" s="81"/>
      <c r="R2095" s="81"/>
      <c r="S2095" s="81"/>
      <c r="T2095" s="82"/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T2095" s="14" t="s">
        <v>125</v>
      </c>
      <c r="AU2095" s="14" t="s">
        <v>72</v>
      </c>
    </row>
    <row r="2096" s="2" customFormat="1" ht="16.5" customHeight="1">
      <c r="A2096" s="35"/>
      <c r="B2096" s="36"/>
      <c r="C2096" s="182" t="s">
        <v>3653</v>
      </c>
      <c r="D2096" s="182" t="s">
        <v>118</v>
      </c>
      <c r="E2096" s="183" t="s">
        <v>3654</v>
      </c>
      <c r="F2096" s="184" t="s">
        <v>3655</v>
      </c>
      <c r="G2096" s="185" t="s">
        <v>132</v>
      </c>
      <c r="H2096" s="186">
        <v>2</v>
      </c>
      <c r="I2096" s="187"/>
      <c r="J2096" s="188">
        <f>ROUND(I2096*H2096,2)</f>
        <v>0</v>
      </c>
      <c r="K2096" s="184" t="s">
        <v>122</v>
      </c>
      <c r="L2096" s="41"/>
      <c r="M2096" s="189" t="s">
        <v>19</v>
      </c>
      <c r="N2096" s="190" t="s">
        <v>43</v>
      </c>
      <c r="O2096" s="81"/>
      <c r="P2096" s="191">
        <f>O2096*H2096</f>
        <v>0</v>
      </c>
      <c r="Q2096" s="191">
        <v>0</v>
      </c>
      <c r="R2096" s="191">
        <f>Q2096*H2096</f>
        <v>0</v>
      </c>
      <c r="S2096" s="191">
        <v>0</v>
      </c>
      <c r="T2096" s="192">
        <f>S2096*H2096</f>
        <v>0</v>
      </c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R2096" s="193" t="s">
        <v>123</v>
      </c>
      <c r="AT2096" s="193" t="s">
        <v>118</v>
      </c>
      <c r="AU2096" s="193" t="s">
        <v>72</v>
      </c>
      <c r="AY2096" s="14" t="s">
        <v>124</v>
      </c>
      <c r="BE2096" s="194">
        <f>IF(N2096="základní",J2096,0)</f>
        <v>0</v>
      </c>
      <c r="BF2096" s="194">
        <f>IF(N2096="snížená",J2096,0)</f>
        <v>0</v>
      </c>
      <c r="BG2096" s="194">
        <f>IF(N2096="zákl. přenesená",J2096,0)</f>
        <v>0</v>
      </c>
      <c r="BH2096" s="194">
        <f>IF(N2096="sníž. přenesená",J2096,0)</f>
        <v>0</v>
      </c>
      <c r="BI2096" s="194">
        <f>IF(N2096="nulová",J2096,0)</f>
        <v>0</v>
      </c>
      <c r="BJ2096" s="14" t="s">
        <v>79</v>
      </c>
      <c r="BK2096" s="194">
        <f>ROUND(I2096*H2096,2)</f>
        <v>0</v>
      </c>
      <c r="BL2096" s="14" t="s">
        <v>123</v>
      </c>
      <c r="BM2096" s="193" t="s">
        <v>3656</v>
      </c>
    </row>
    <row r="2097" s="2" customFormat="1">
      <c r="A2097" s="35"/>
      <c r="B2097" s="36"/>
      <c r="C2097" s="37"/>
      <c r="D2097" s="195" t="s">
        <v>125</v>
      </c>
      <c r="E2097" s="37"/>
      <c r="F2097" s="196" t="s">
        <v>3655</v>
      </c>
      <c r="G2097" s="37"/>
      <c r="H2097" s="37"/>
      <c r="I2097" s="197"/>
      <c r="J2097" s="37"/>
      <c r="K2097" s="37"/>
      <c r="L2097" s="41"/>
      <c r="M2097" s="198"/>
      <c r="N2097" s="199"/>
      <c r="O2097" s="81"/>
      <c r="P2097" s="81"/>
      <c r="Q2097" s="81"/>
      <c r="R2097" s="81"/>
      <c r="S2097" s="81"/>
      <c r="T2097" s="82"/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T2097" s="14" t="s">
        <v>125</v>
      </c>
      <c r="AU2097" s="14" t="s">
        <v>72</v>
      </c>
    </row>
    <row r="2098" s="2" customFormat="1" ht="16.5" customHeight="1">
      <c r="A2098" s="35"/>
      <c r="B2098" s="36"/>
      <c r="C2098" s="182" t="s">
        <v>1896</v>
      </c>
      <c r="D2098" s="182" t="s">
        <v>118</v>
      </c>
      <c r="E2098" s="183" t="s">
        <v>3657</v>
      </c>
      <c r="F2098" s="184" t="s">
        <v>3658</v>
      </c>
      <c r="G2098" s="185" t="s">
        <v>132</v>
      </c>
      <c r="H2098" s="186">
        <v>16</v>
      </c>
      <c r="I2098" s="187"/>
      <c r="J2098" s="188">
        <f>ROUND(I2098*H2098,2)</f>
        <v>0</v>
      </c>
      <c r="K2098" s="184" t="s">
        <v>122</v>
      </c>
      <c r="L2098" s="41"/>
      <c r="M2098" s="189" t="s">
        <v>19</v>
      </c>
      <c r="N2098" s="190" t="s">
        <v>43</v>
      </c>
      <c r="O2098" s="81"/>
      <c r="P2098" s="191">
        <f>O2098*H2098</f>
        <v>0</v>
      </c>
      <c r="Q2098" s="191">
        <v>0</v>
      </c>
      <c r="R2098" s="191">
        <f>Q2098*H2098</f>
        <v>0</v>
      </c>
      <c r="S2098" s="191">
        <v>0</v>
      </c>
      <c r="T2098" s="192">
        <f>S2098*H2098</f>
        <v>0</v>
      </c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R2098" s="193" t="s">
        <v>123</v>
      </c>
      <c r="AT2098" s="193" t="s">
        <v>118</v>
      </c>
      <c r="AU2098" s="193" t="s">
        <v>72</v>
      </c>
      <c r="AY2098" s="14" t="s">
        <v>124</v>
      </c>
      <c r="BE2098" s="194">
        <f>IF(N2098="základní",J2098,0)</f>
        <v>0</v>
      </c>
      <c r="BF2098" s="194">
        <f>IF(N2098="snížená",J2098,0)</f>
        <v>0</v>
      </c>
      <c r="BG2098" s="194">
        <f>IF(N2098="zákl. přenesená",J2098,0)</f>
        <v>0</v>
      </c>
      <c r="BH2098" s="194">
        <f>IF(N2098="sníž. přenesená",J2098,0)</f>
        <v>0</v>
      </c>
      <c r="BI2098" s="194">
        <f>IF(N2098="nulová",J2098,0)</f>
        <v>0</v>
      </c>
      <c r="BJ2098" s="14" t="s">
        <v>79</v>
      </c>
      <c r="BK2098" s="194">
        <f>ROUND(I2098*H2098,2)</f>
        <v>0</v>
      </c>
      <c r="BL2098" s="14" t="s">
        <v>123</v>
      </c>
      <c r="BM2098" s="193" t="s">
        <v>3659</v>
      </c>
    </row>
    <row r="2099" s="2" customFormat="1">
      <c r="A2099" s="35"/>
      <c r="B2099" s="36"/>
      <c r="C2099" s="37"/>
      <c r="D2099" s="195" t="s">
        <v>125</v>
      </c>
      <c r="E2099" s="37"/>
      <c r="F2099" s="196" t="s">
        <v>3658</v>
      </c>
      <c r="G2099" s="37"/>
      <c r="H2099" s="37"/>
      <c r="I2099" s="197"/>
      <c r="J2099" s="37"/>
      <c r="K2099" s="37"/>
      <c r="L2099" s="41"/>
      <c r="M2099" s="198"/>
      <c r="N2099" s="199"/>
      <c r="O2099" s="81"/>
      <c r="P2099" s="81"/>
      <c r="Q2099" s="81"/>
      <c r="R2099" s="81"/>
      <c r="S2099" s="81"/>
      <c r="T2099" s="82"/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T2099" s="14" t="s">
        <v>125</v>
      </c>
      <c r="AU2099" s="14" t="s">
        <v>72</v>
      </c>
    </row>
    <row r="2100" s="2" customFormat="1" ht="16.5" customHeight="1">
      <c r="A2100" s="35"/>
      <c r="B2100" s="36"/>
      <c r="C2100" s="182" t="s">
        <v>3660</v>
      </c>
      <c r="D2100" s="182" t="s">
        <v>118</v>
      </c>
      <c r="E2100" s="183" t="s">
        <v>3661</v>
      </c>
      <c r="F2100" s="184" t="s">
        <v>3662</v>
      </c>
      <c r="G2100" s="185" t="s">
        <v>132</v>
      </c>
      <c r="H2100" s="186">
        <v>6</v>
      </c>
      <c r="I2100" s="187"/>
      <c r="J2100" s="188">
        <f>ROUND(I2100*H2100,2)</f>
        <v>0</v>
      </c>
      <c r="K2100" s="184" t="s">
        <v>122</v>
      </c>
      <c r="L2100" s="41"/>
      <c r="M2100" s="189" t="s">
        <v>19</v>
      </c>
      <c r="N2100" s="190" t="s">
        <v>43</v>
      </c>
      <c r="O2100" s="81"/>
      <c r="P2100" s="191">
        <f>O2100*H2100</f>
        <v>0</v>
      </c>
      <c r="Q2100" s="191">
        <v>0</v>
      </c>
      <c r="R2100" s="191">
        <f>Q2100*H2100</f>
        <v>0</v>
      </c>
      <c r="S2100" s="191">
        <v>0</v>
      </c>
      <c r="T2100" s="192">
        <f>S2100*H2100</f>
        <v>0</v>
      </c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R2100" s="193" t="s">
        <v>123</v>
      </c>
      <c r="AT2100" s="193" t="s">
        <v>118</v>
      </c>
      <c r="AU2100" s="193" t="s">
        <v>72</v>
      </c>
      <c r="AY2100" s="14" t="s">
        <v>124</v>
      </c>
      <c r="BE2100" s="194">
        <f>IF(N2100="základní",J2100,0)</f>
        <v>0</v>
      </c>
      <c r="BF2100" s="194">
        <f>IF(N2100="snížená",J2100,0)</f>
        <v>0</v>
      </c>
      <c r="BG2100" s="194">
        <f>IF(N2100="zákl. přenesená",J2100,0)</f>
        <v>0</v>
      </c>
      <c r="BH2100" s="194">
        <f>IF(N2100="sníž. přenesená",J2100,0)</f>
        <v>0</v>
      </c>
      <c r="BI2100" s="194">
        <f>IF(N2100="nulová",J2100,0)</f>
        <v>0</v>
      </c>
      <c r="BJ2100" s="14" t="s">
        <v>79</v>
      </c>
      <c r="BK2100" s="194">
        <f>ROUND(I2100*H2100,2)</f>
        <v>0</v>
      </c>
      <c r="BL2100" s="14" t="s">
        <v>123</v>
      </c>
      <c r="BM2100" s="193" t="s">
        <v>3663</v>
      </c>
    </row>
    <row r="2101" s="2" customFormat="1">
      <c r="A2101" s="35"/>
      <c r="B2101" s="36"/>
      <c r="C2101" s="37"/>
      <c r="D2101" s="195" t="s">
        <v>125</v>
      </c>
      <c r="E2101" s="37"/>
      <c r="F2101" s="196" t="s">
        <v>3662</v>
      </c>
      <c r="G2101" s="37"/>
      <c r="H2101" s="37"/>
      <c r="I2101" s="197"/>
      <c r="J2101" s="37"/>
      <c r="K2101" s="37"/>
      <c r="L2101" s="41"/>
      <c r="M2101" s="198"/>
      <c r="N2101" s="199"/>
      <c r="O2101" s="81"/>
      <c r="P2101" s="81"/>
      <c r="Q2101" s="81"/>
      <c r="R2101" s="81"/>
      <c r="S2101" s="81"/>
      <c r="T2101" s="82"/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T2101" s="14" t="s">
        <v>125</v>
      </c>
      <c r="AU2101" s="14" t="s">
        <v>72</v>
      </c>
    </row>
    <row r="2102" s="2" customFormat="1" ht="16.5" customHeight="1">
      <c r="A2102" s="35"/>
      <c r="B2102" s="36"/>
      <c r="C2102" s="182" t="s">
        <v>1900</v>
      </c>
      <c r="D2102" s="182" t="s">
        <v>118</v>
      </c>
      <c r="E2102" s="183" t="s">
        <v>3664</v>
      </c>
      <c r="F2102" s="184" t="s">
        <v>3665</v>
      </c>
      <c r="G2102" s="185" t="s">
        <v>132</v>
      </c>
      <c r="H2102" s="186">
        <v>6</v>
      </c>
      <c r="I2102" s="187"/>
      <c r="J2102" s="188">
        <f>ROUND(I2102*H2102,2)</f>
        <v>0</v>
      </c>
      <c r="K2102" s="184" t="s">
        <v>122</v>
      </c>
      <c r="L2102" s="41"/>
      <c r="M2102" s="189" t="s">
        <v>19</v>
      </c>
      <c r="N2102" s="190" t="s">
        <v>43</v>
      </c>
      <c r="O2102" s="81"/>
      <c r="P2102" s="191">
        <f>O2102*H2102</f>
        <v>0</v>
      </c>
      <c r="Q2102" s="191">
        <v>0</v>
      </c>
      <c r="R2102" s="191">
        <f>Q2102*H2102</f>
        <v>0</v>
      </c>
      <c r="S2102" s="191">
        <v>0</v>
      </c>
      <c r="T2102" s="192">
        <f>S2102*H2102</f>
        <v>0</v>
      </c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R2102" s="193" t="s">
        <v>123</v>
      </c>
      <c r="AT2102" s="193" t="s">
        <v>118</v>
      </c>
      <c r="AU2102" s="193" t="s">
        <v>72</v>
      </c>
      <c r="AY2102" s="14" t="s">
        <v>124</v>
      </c>
      <c r="BE2102" s="194">
        <f>IF(N2102="základní",J2102,0)</f>
        <v>0</v>
      </c>
      <c r="BF2102" s="194">
        <f>IF(N2102="snížená",J2102,0)</f>
        <v>0</v>
      </c>
      <c r="BG2102" s="194">
        <f>IF(N2102="zákl. přenesená",J2102,0)</f>
        <v>0</v>
      </c>
      <c r="BH2102" s="194">
        <f>IF(N2102="sníž. přenesená",J2102,0)</f>
        <v>0</v>
      </c>
      <c r="BI2102" s="194">
        <f>IF(N2102="nulová",J2102,0)</f>
        <v>0</v>
      </c>
      <c r="BJ2102" s="14" t="s">
        <v>79</v>
      </c>
      <c r="BK2102" s="194">
        <f>ROUND(I2102*H2102,2)</f>
        <v>0</v>
      </c>
      <c r="BL2102" s="14" t="s">
        <v>123</v>
      </c>
      <c r="BM2102" s="193" t="s">
        <v>3666</v>
      </c>
    </row>
    <row r="2103" s="2" customFormat="1">
      <c r="A2103" s="35"/>
      <c r="B2103" s="36"/>
      <c r="C2103" s="37"/>
      <c r="D2103" s="195" t="s">
        <v>125</v>
      </c>
      <c r="E2103" s="37"/>
      <c r="F2103" s="196" t="s">
        <v>3665</v>
      </c>
      <c r="G2103" s="37"/>
      <c r="H2103" s="37"/>
      <c r="I2103" s="197"/>
      <c r="J2103" s="37"/>
      <c r="K2103" s="37"/>
      <c r="L2103" s="41"/>
      <c r="M2103" s="198"/>
      <c r="N2103" s="199"/>
      <c r="O2103" s="81"/>
      <c r="P2103" s="81"/>
      <c r="Q2103" s="81"/>
      <c r="R2103" s="81"/>
      <c r="S2103" s="81"/>
      <c r="T2103" s="82"/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T2103" s="14" t="s">
        <v>125</v>
      </c>
      <c r="AU2103" s="14" t="s">
        <v>72</v>
      </c>
    </row>
    <row r="2104" s="2" customFormat="1" ht="16.5" customHeight="1">
      <c r="A2104" s="35"/>
      <c r="B2104" s="36"/>
      <c r="C2104" s="182" t="s">
        <v>3667</v>
      </c>
      <c r="D2104" s="182" t="s">
        <v>118</v>
      </c>
      <c r="E2104" s="183" t="s">
        <v>3668</v>
      </c>
      <c r="F2104" s="184" t="s">
        <v>3669</v>
      </c>
      <c r="G2104" s="185" t="s">
        <v>132</v>
      </c>
      <c r="H2104" s="186">
        <v>6</v>
      </c>
      <c r="I2104" s="187"/>
      <c r="J2104" s="188">
        <f>ROUND(I2104*H2104,2)</f>
        <v>0</v>
      </c>
      <c r="K2104" s="184" t="s">
        <v>122</v>
      </c>
      <c r="L2104" s="41"/>
      <c r="M2104" s="189" t="s">
        <v>19</v>
      </c>
      <c r="N2104" s="190" t="s">
        <v>43</v>
      </c>
      <c r="O2104" s="81"/>
      <c r="P2104" s="191">
        <f>O2104*H2104</f>
        <v>0</v>
      </c>
      <c r="Q2104" s="191">
        <v>0</v>
      </c>
      <c r="R2104" s="191">
        <f>Q2104*H2104</f>
        <v>0</v>
      </c>
      <c r="S2104" s="191">
        <v>0</v>
      </c>
      <c r="T2104" s="192">
        <f>S2104*H2104</f>
        <v>0</v>
      </c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R2104" s="193" t="s">
        <v>123</v>
      </c>
      <c r="AT2104" s="193" t="s">
        <v>118</v>
      </c>
      <c r="AU2104" s="193" t="s">
        <v>72</v>
      </c>
      <c r="AY2104" s="14" t="s">
        <v>124</v>
      </c>
      <c r="BE2104" s="194">
        <f>IF(N2104="základní",J2104,0)</f>
        <v>0</v>
      </c>
      <c r="BF2104" s="194">
        <f>IF(N2104="snížená",J2104,0)</f>
        <v>0</v>
      </c>
      <c r="BG2104" s="194">
        <f>IF(N2104="zákl. přenesená",J2104,0)</f>
        <v>0</v>
      </c>
      <c r="BH2104" s="194">
        <f>IF(N2104="sníž. přenesená",J2104,0)</f>
        <v>0</v>
      </c>
      <c r="BI2104" s="194">
        <f>IF(N2104="nulová",J2104,0)</f>
        <v>0</v>
      </c>
      <c r="BJ2104" s="14" t="s">
        <v>79</v>
      </c>
      <c r="BK2104" s="194">
        <f>ROUND(I2104*H2104,2)</f>
        <v>0</v>
      </c>
      <c r="BL2104" s="14" t="s">
        <v>123</v>
      </c>
      <c r="BM2104" s="193" t="s">
        <v>3670</v>
      </c>
    </row>
    <row r="2105" s="2" customFormat="1">
      <c r="A2105" s="35"/>
      <c r="B2105" s="36"/>
      <c r="C2105" s="37"/>
      <c r="D2105" s="195" t="s">
        <v>125</v>
      </c>
      <c r="E2105" s="37"/>
      <c r="F2105" s="196" t="s">
        <v>3669</v>
      </c>
      <c r="G2105" s="37"/>
      <c r="H2105" s="37"/>
      <c r="I2105" s="197"/>
      <c r="J2105" s="37"/>
      <c r="K2105" s="37"/>
      <c r="L2105" s="41"/>
      <c r="M2105" s="198"/>
      <c r="N2105" s="199"/>
      <c r="O2105" s="81"/>
      <c r="P2105" s="81"/>
      <c r="Q2105" s="81"/>
      <c r="R2105" s="81"/>
      <c r="S2105" s="81"/>
      <c r="T2105" s="82"/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T2105" s="14" t="s">
        <v>125</v>
      </c>
      <c r="AU2105" s="14" t="s">
        <v>72</v>
      </c>
    </row>
    <row r="2106" s="2" customFormat="1" ht="21.75" customHeight="1">
      <c r="A2106" s="35"/>
      <c r="B2106" s="36"/>
      <c r="C2106" s="182" t="s">
        <v>1903</v>
      </c>
      <c r="D2106" s="182" t="s">
        <v>118</v>
      </c>
      <c r="E2106" s="183" t="s">
        <v>3671</v>
      </c>
      <c r="F2106" s="184" t="s">
        <v>3672</v>
      </c>
      <c r="G2106" s="185" t="s">
        <v>132</v>
      </c>
      <c r="H2106" s="186">
        <v>8</v>
      </c>
      <c r="I2106" s="187"/>
      <c r="J2106" s="188">
        <f>ROUND(I2106*H2106,2)</f>
        <v>0</v>
      </c>
      <c r="K2106" s="184" t="s">
        <v>122</v>
      </c>
      <c r="L2106" s="41"/>
      <c r="M2106" s="189" t="s">
        <v>19</v>
      </c>
      <c r="N2106" s="190" t="s">
        <v>43</v>
      </c>
      <c r="O2106" s="81"/>
      <c r="P2106" s="191">
        <f>O2106*H2106</f>
        <v>0</v>
      </c>
      <c r="Q2106" s="191">
        <v>0</v>
      </c>
      <c r="R2106" s="191">
        <f>Q2106*H2106</f>
        <v>0</v>
      </c>
      <c r="S2106" s="191">
        <v>0</v>
      </c>
      <c r="T2106" s="192">
        <f>S2106*H2106</f>
        <v>0</v>
      </c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R2106" s="193" t="s">
        <v>123</v>
      </c>
      <c r="AT2106" s="193" t="s">
        <v>118</v>
      </c>
      <c r="AU2106" s="193" t="s">
        <v>72</v>
      </c>
      <c r="AY2106" s="14" t="s">
        <v>124</v>
      </c>
      <c r="BE2106" s="194">
        <f>IF(N2106="základní",J2106,0)</f>
        <v>0</v>
      </c>
      <c r="BF2106" s="194">
        <f>IF(N2106="snížená",J2106,0)</f>
        <v>0</v>
      </c>
      <c r="BG2106" s="194">
        <f>IF(N2106="zákl. přenesená",J2106,0)</f>
        <v>0</v>
      </c>
      <c r="BH2106" s="194">
        <f>IF(N2106="sníž. přenesená",J2106,0)</f>
        <v>0</v>
      </c>
      <c r="BI2106" s="194">
        <f>IF(N2106="nulová",J2106,0)</f>
        <v>0</v>
      </c>
      <c r="BJ2106" s="14" t="s">
        <v>79</v>
      </c>
      <c r="BK2106" s="194">
        <f>ROUND(I2106*H2106,2)</f>
        <v>0</v>
      </c>
      <c r="BL2106" s="14" t="s">
        <v>123</v>
      </c>
      <c r="BM2106" s="193" t="s">
        <v>3673</v>
      </c>
    </row>
    <row r="2107" s="2" customFormat="1">
      <c r="A2107" s="35"/>
      <c r="B2107" s="36"/>
      <c r="C2107" s="37"/>
      <c r="D2107" s="195" t="s">
        <v>125</v>
      </c>
      <c r="E2107" s="37"/>
      <c r="F2107" s="196" t="s">
        <v>3672</v>
      </c>
      <c r="G2107" s="37"/>
      <c r="H2107" s="37"/>
      <c r="I2107" s="197"/>
      <c r="J2107" s="37"/>
      <c r="K2107" s="37"/>
      <c r="L2107" s="41"/>
      <c r="M2107" s="198"/>
      <c r="N2107" s="199"/>
      <c r="O2107" s="81"/>
      <c r="P2107" s="81"/>
      <c r="Q2107" s="81"/>
      <c r="R2107" s="81"/>
      <c r="S2107" s="81"/>
      <c r="T2107" s="82"/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T2107" s="14" t="s">
        <v>125</v>
      </c>
      <c r="AU2107" s="14" t="s">
        <v>72</v>
      </c>
    </row>
    <row r="2108" s="2" customFormat="1" ht="16.5" customHeight="1">
      <c r="A2108" s="35"/>
      <c r="B2108" s="36"/>
      <c r="C2108" s="182" t="s">
        <v>3674</v>
      </c>
      <c r="D2108" s="182" t="s">
        <v>118</v>
      </c>
      <c r="E2108" s="183" t="s">
        <v>3675</v>
      </c>
      <c r="F2108" s="184" t="s">
        <v>3676</v>
      </c>
      <c r="G2108" s="185" t="s">
        <v>132</v>
      </c>
      <c r="H2108" s="186">
        <v>2</v>
      </c>
      <c r="I2108" s="187"/>
      <c r="J2108" s="188">
        <f>ROUND(I2108*H2108,2)</f>
        <v>0</v>
      </c>
      <c r="K2108" s="184" t="s">
        <v>122</v>
      </c>
      <c r="L2108" s="41"/>
      <c r="M2108" s="189" t="s">
        <v>19</v>
      </c>
      <c r="N2108" s="190" t="s">
        <v>43</v>
      </c>
      <c r="O2108" s="81"/>
      <c r="P2108" s="191">
        <f>O2108*H2108</f>
        <v>0</v>
      </c>
      <c r="Q2108" s="191">
        <v>0</v>
      </c>
      <c r="R2108" s="191">
        <f>Q2108*H2108</f>
        <v>0</v>
      </c>
      <c r="S2108" s="191">
        <v>0</v>
      </c>
      <c r="T2108" s="192">
        <f>S2108*H2108</f>
        <v>0</v>
      </c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R2108" s="193" t="s">
        <v>123</v>
      </c>
      <c r="AT2108" s="193" t="s">
        <v>118</v>
      </c>
      <c r="AU2108" s="193" t="s">
        <v>72</v>
      </c>
      <c r="AY2108" s="14" t="s">
        <v>124</v>
      </c>
      <c r="BE2108" s="194">
        <f>IF(N2108="základní",J2108,0)</f>
        <v>0</v>
      </c>
      <c r="BF2108" s="194">
        <f>IF(N2108="snížená",J2108,0)</f>
        <v>0</v>
      </c>
      <c r="BG2108" s="194">
        <f>IF(N2108="zákl. přenesená",J2108,0)</f>
        <v>0</v>
      </c>
      <c r="BH2108" s="194">
        <f>IF(N2108="sníž. přenesená",J2108,0)</f>
        <v>0</v>
      </c>
      <c r="BI2108" s="194">
        <f>IF(N2108="nulová",J2108,0)</f>
        <v>0</v>
      </c>
      <c r="BJ2108" s="14" t="s">
        <v>79</v>
      </c>
      <c r="BK2108" s="194">
        <f>ROUND(I2108*H2108,2)</f>
        <v>0</v>
      </c>
      <c r="BL2108" s="14" t="s">
        <v>123</v>
      </c>
      <c r="BM2108" s="193" t="s">
        <v>3677</v>
      </c>
    </row>
    <row r="2109" s="2" customFormat="1">
      <c r="A2109" s="35"/>
      <c r="B2109" s="36"/>
      <c r="C2109" s="37"/>
      <c r="D2109" s="195" t="s">
        <v>125</v>
      </c>
      <c r="E2109" s="37"/>
      <c r="F2109" s="196" t="s">
        <v>3676</v>
      </c>
      <c r="G2109" s="37"/>
      <c r="H2109" s="37"/>
      <c r="I2109" s="197"/>
      <c r="J2109" s="37"/>
      <c r="K2109" s="37"/>
      <c r="L2109" s="41"/>
      <c r="M2109" s="198"/>
      <c r="N2109" s="199"/>
      <c r="O2109" s="81"/>
      <c r="P2109" s="81"/>
      <c r="Q2109" s="81"/>
      <c r="R2109" s="81"/>
      <c r="S2109" s="81"/>
      <c r="T2109" s="82"/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T2109" s="14" t="s">
        <v>125</v>
      </c>
      <c r="AU2109" s="14" t="s">
        <v>72</v>
      </c>
    </row>
    <row r="2110" s="2" customFormat="1" ht="21.75" customHeight="1">
      <c r="A2110" s="35"/>
      <c r="B2110" s="36"/>
      <c r="C2110" s="182" t="s">
        <v>1907</v>
      </c>
      <c r="D2110" s="182" t="s">
        <v>118</v>
      </c>
      <c r="E2110" s="183" t="s">
        <v>3678</v>
      </c>
      <c r="F2110" s="184" t="s">
        <v>3679</v>
      </c>
      <c r="G2110" s="185" t="s">
        <v>132</v>
      </c>
      <c r="H2110" s="186">
        <v>2</v>
      </c>
      <c r="I2110" s="187"/>
      <c r="J2110" s="188">
        <f>ROUND(I2110*H2110,2)</f>
        <v>0</v>
      </c>
      <c r="K2110" s="184" t="s">
        <v>122</v>
      </c>
      <c r="L2110" s="41"/>
      <c r="M2110" s="189" t="s">
        <v>19</v>
      </c>
      <c r="N2110" s="190" t="s">
        <v>43</v>
      </c>
      <c r="O2110" s="81"/>
      <c r="P2110" s="191">
        <f>O2110*H2110</f>
        <v>0</v>
      </c>
      <c r="Q2110" s="191">
        <v>0</v>
      </c>
      <c r="R2110" s="191">
        <f>Q2110*H2110</f>
        <v>0</v>
      </c>
      <c r="S2110" s="191">
        <v>0</v>
      </c>
      <c r="T2110" s="192">
        <f>S2110*H2110</f>
        <v>0</v>
      </c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R2110" s="193" t="s">
        <v>123</v>
      </c>
      <c r="AT2110" s="193" t="s">
        <v>118</v>
      </c>
      <c r="AU2110" s="193" t="s">
        <v>72</v>
      </c>
      <c r="AY2110" s="14" t="s">
        <v>124</v>
      </c>
      <c r="BE2110" s="194">
        <f>IF(N2110="základní",J2110,0)</f>
        <v>0</v>
      </c>
      <c r="BF2110" s="194">
        <f>IF(N2110="snížená",J2110,0)</f>
        <v>0</v>
      </c>
      <c r="BG2110" s="194">
        <f>IF(N2110="zákl. přenesená",J2110,0)</f>
        <v>0</v>
      </c>
      <c r="BH2110" s="194">
        <f>IF(N2110="sníž. přenesená",J2110,0)</f>
        <v>0</v>
      </c>
      <c r="BI2110" s="194">
        <f>IF(N2110="nulová",J2110,0)</f>
        <v>0</v>
      </c>
      <c r="BJ2110" s="14" t="s">
        <v>79</v>
      </c>
      <c r="BK2110" s="194">
        <f>ROUND(I2110*H2110,2)</f>
        <v>0</v>
      </c>
      <c r="BL2110" s="14" t="s">
        <v>123</v>
      </c>
      <c r="BM2110" s="193" t="s">
        <v>3680</v>
      </c>
    </row>
    <row r="2111" s="2" customFormat="1">
      <c r="A2111" s="35"/>
      <c r="B2111" s="36"/>
      <c r="C2111" s="37"/>
      <c r="D2111" s="195" t="s">
        <v>125</v>
      </c>
      <c r="E2111" s="37"/>
      <c r="F2111" s="196" t="s">
        <v>3679</v>
      </c>
      <c r="G2111" s="37"/>
      <c r="H2111" s="37"/>
      <c r="I2111" s="197"/>
      <c r="J2111" s="37"/>
      <c r="K2111" s="37"/>
      <c r="L2111" s="41"/>
      <c r="M2111" s="198"/>
      <c r="N2111" s="199"/>
      <c r="O2111" s="81"/>
      <c r="P2111" s="81"/>
      <c r="Q2111" s="81"/>
      <c r="R2111" s="81"/>
      <c r="S2111" s="81"/>
      <c r="T2111" s="82"/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T2111" s="14" t="s">
        <v>125</v>
      </c>
      <c r="AU2111" s="14" t="s">
        <v>72</v>
      </c>
    </row>
    <row r="2112" s="2" customFormat="1" ht="16.5" customHeight="1">
      <c r="A2112" s="35"/>
      <c r="B2112" s="36"/>
      <c r="C2112" s="182" t="s">
        <v>3681</v>
      </c>
      <c r="D2112" s="182" t="s">
        <v>118</v>
      </c>
      <c r="E2112" s="183" t="s">
        <v>3682</v>
      </c>
      <c r="F2112" s="184" t="s">
        <v>3683</v>
      </c>
      <c r="G2112" s="185" t="s">
        <v>132</v>
      </c>
      <c r="H2112" s="186">
        <v>2</v>
      </c>
      <c r="I2112" s="187"/>
      <c r="J2112" s="188">
        <f>ROUND(I2112*H2112,2)</f>
        <v>0</v>
      </c>
      <c r="K2112" s="184" t="s">
        <v>122</v>
      </c>
      <c r="L2112" s="41"/>
      <c r="M2112" s="189" t="s">
        <v>19</v>
      </c>
      <c r="N2112" s="190" t="s">
        <v>43</v>
      </c>
      <c r="O2112" s="81"/>
      <c r="P2112" s="191">
        <f>O2112*H2112</f>
        <v>0</v>
      </c>
      <c r="Q2112" s="191">
        <v>0</v>
      </c>
      <c r="R2112" s="191">
        <f>Q2112*H2112</f>
        <v>0</v>
      </c>
      <c r="S2112" s="191">
        <v>0</v>
      </c>
      <c r="T2112" s="192">
        <f>S2112*H2112</f>
        <v>0</v>
      </c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R2112" s="193" t="s">
        <v>123</v>
      </c>
      <c r="AT2112" s="193" t="s">
        <v>118</v>
      </c>
      <c r="AU2112" s="193" t="s">
        <v>72</v>
      </c>
      <c r="AY2112" s="14" t="s">
        <v>124</v>
      </c>
      <c r="BE2112" s="194">
        <f>IF(N2112="základní",J2112,0)</f>
        <v>0</v>
      </c>
      <c r="BF2112" s="194">
        <f>IF(N2112="snížená",J2112,0)</f>
        <v>0</v>
      </c>
      <c r="BG2112" s="194">
        <f>IF(N2112="zákl. přenesená",J2112,0)</f>
        <v>0</v>
      </c>
      <c r="BH2112" s="194">
        <f>IF(N2112="sníž. přenesená",J2112,0)</f>
        <v>0</v>
      </c>
      <c r="BI2112" s="194">
        <f>IF(N2112="nulová",J2112,0)</f>
        <v>0</v>
      </c>
      <c r="BJ2112" s="14" t="s">
        <v>79</v>
      </c>
      <c r="BK2112" s="194">
        <f>ROUND(I2112*H2112,2)</f>
        <v>0</v>
      </c>
      <c r="BL2112" s="14" t="s">
        <v>123</v>
      </c>
      <c r="BM2112" s="193" t="s">
        <v>3684</v>
      </c>
    </row>
    <row r="2113" s="2" customFormat="1">
      <c r="A2113" s="35"/>
      <c r="B2113" s="36"/>
      <c r="C2113" s="37"/>
      <c r="D2113" s="195" t="s">
        <v>125</v>
      </c>
      <c r="E2113" s="37"/>
      <c r="F2113" s="196" t="s">
        <v>3683</v>
      </c>
      <c r="G2113" s="37"/>
      <c r="H2113" s="37"/>
      <c r="I2113" s="197"/>
      <c r="J2113" s="37"/>
      <c r="K2113" s="37"/>
      <c r="L2113" s="41"/>
      <c r="M2113" s="198"/>
      <c r="N2113" s="199"/>
      <c r="O2113" s="81"/>
      <c r="P2113" s="81"/>
      <c r="Q2113" s="81"/>
      <c r="R2113" s="81"/>
      <c r="S2113" s="81"/>
      <c r="T2113" s="82"/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T2113" s="14" t="s">
        <v>125</v>
      </c>
      <c r="AU2113" s="14" t="s">
        <v>72</v>
      </c>
    </row>
    <row r="2114" s="2" customFormat="1" ht="16.5" customHeight="1">
      <c r="A2114" s="35"/>
      <c r="B2114" s="36"/>
      <c r="C2114" s="182" t="s">
        <v>1910</v>
      </c>
      <c r="D2114" s="182" t="s">
        <v>118</v>
      </c>
      <c r="E2114" s="183" t="s">
        <v>3685</v>
      </c>
      <c r="F2114" s="184" t="s">
        <v>3686</v>
      </c>
      <c r="G2114" s="185" t="s">
        <v>132</v>
      </c>
      <c r="H2114" s="186">
        <v>2</v>
      </c>
      <c r="I2114" s="187"/>
      <c r="J2114" s="188">
        <f>ROUND(I2114*H2114,2)</f>
        <v>0</v>
      </c>
      <c r="K2114" s="184" t="s">
        <v>122</v>
      </c>
      <c r="L2114" s="41"/>
      <c r="M2114" s="189" t="s">
        <v>19</v>
      </c>
      <c r="N2114" s="190" t="s">
        <v>43</v>
      </c>
      <c r="O2114" s="81"/>
      <c r="P2114" s="191">
        <f>O2114*H2114</f>
        <v>0</v>
      </c>
      <c r="Q2114" s="191">
        <v>0</v>
      </c>
      <c r="R2114" s="191">
        <f>Q2114*H2114</f>
        <v>0</v>
      </c>
      <c r="S2114" s="191">
        <v>0</v>
      </c>
      <c r="T2114" s="192">
        <f>S2114*H2114</f>
        <v>0</v>
      </c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R2114" s="193" t="s">
        <v>123</v>
      </c>
      <c r="AT2114" s="193" t="s">
        <v>118</v>
      </c>
      <c r="AU2114" s="193" t="s">
        <v>72</v>
      </c>
      <c r="AY2114" s="14" t="s">
        <v>124</v>
      </c>
      <c r="BE2114" s="194">
        <f>IF(N2114="základní",J2114,0)</f>
        <v>0</v>
      </c>
      <c r="BF2114" s="194">
        <f>IF(N2114="snížená",J2114,0)</f>
        <v>0</v>
      </c>
      <c r="BG2114" s="194">
        <f>IF(N2114="zákl. přenesená",J2114,0)</f>
        <v>0</v>
      </c>
      <c r="BH2114" s="194">
        <f>IF(N2114="sníž. přenesená",J2114,0)</f>
        <v>0</v>
      </c>
      <c r="BI2114" s="194">
        <f>IF(N2114="nulová",J2114,0)</f>
        <v>0</v>
      </c>
      <c r="BJ2114" s="14" t="s">
        <v>79</v>
      </c>
      <c r="BK2114" s="194">
        <f>ROUND(I2114*H2114,2)</f>
        <v>0</v>
      </c>
      <c r="BL2114" s="14" t="s">
        <v>123</v>
      </c>
      <c r="BM2114" s="193" t="s">
        <v>3687</v>
      </c>
    </row>
    <row r="2115" s="2" customFormat="1">
      <c r="A2115" s="35"/>
      <c r="B2115" s="36"/>
      <c r="C2115" s="37"/>
      <c r="D2115" s="195" t="s">
        <v>125</v>
      </c>
      <c r="E2115" s="37"/>
      <c r="F2115" s="196" t="s">
        <v>3686</v>
      </c>
      <c r="G2115" s="37"/>
      <c r="H2115" s="37"/>
      <c r="I2115" s="197"/>
      <c r="J2115" s="37"/>
      <c r="K2115" s="37"/>
      <c r="L2115" s="41"/>
      <c r="M2115" s="198"/>
      <c r="N2115" s="199"/>
      <c r="O2115" s="81"/>
      <c r="P2115" s="81"/>
      <c r="Q2115" s="81"/>
      <c r="R2115" s="81"/>
      <c r="S2115" s="81"/>
      <c r="T2115" s="82"/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T2115" s="14" t="s">
        <v>125</v>
      </c>
      <c r="AU2115" s="14" t="s">
        <v>72</v>
      </c>
    </row>
    <row r="2116" s="2" customFormat="1" ht="16.5" customHeight="1">
      <c r="A2116" s="35"/>
      <c r="B2116" s="36"/>
      <c r="C2116" s="182" t="s">
        <v>3688</v>
      </c>
      <c r="D2116" s="182" t="s">
        <v>118</v>
      </c>
      <c r="E2116" s="183" t="s">
        <v>3689</v>
      </c>
      <c r="F2116" s="184" t="s">
        <v>3690</v>
      </c>
      <c r="G2116" s="185" t="s">
        <v>132</v>
      </c>
      <c r="H2116" s="186">
        <v>8</v>
      </c>
      <c r="I2116" s="187"/>
      <c r="J2116" s="188">
        <f>ROUND(I2116*H2116,2)</f>
        <v>0</v>
      </c>
      <c r="K2116" s="184" t="s">
        <v>122</v>
      </c>
      <c r="L2116" s="41"/>
      <c r="M2116" s="189" t="s">
        <v>19</v>
      </c>
      <c r="N2116" s="190" t="s">
        <v>43</v>
      </c>
      <c r="O2116" s="81"/>
      <c r="P2116" s="191">
        <f>O2116*H2116</f>
        <v>0</v>
      </c>
      <c r="Q2116" s="191">
        <v>0</v>
      </c>
      <c r="R2116" s="191">
        <f>Q2116*H2116</f>
        <v>0</v>
      </c>
      <c r="S2116" s="191">
        <v>0</v>
      </c>
      <c r="T2116" s="192">
        <f>S2116*H2116</f>
        <v>0</v>
      </c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R2116" s="193" t="s">
        <v>123</v>
      </c>
      <c r="AT2116" s="193" t="s">
        <v>118</v>
      </c>
      <c r="AU2116" s="193" t="s">
        <v>72</v>
      </c>
      <c r="AY2116" s="14" t="s">
        <v>124</v>
      </c>
      <c r="BE2116" s="194">
        <f>IF(N2116="základní",J2116,0)</f>
        <v>0</v>
      </c>
      <c r="BF2116" s="194">
        <f>IF(N2116="snížená",J2116,0)</f>
        <v>0</v>
      </c>
      <c r="BG2116" s="194">
        <f>IF(N2116="zákl. přenesená",J2116,0)</f>
        <v>0</v>
      </c>
      <c r="BH2116" s="194">
        <f>IF(N2116="sníž. přenesená",J2116,0)</f>
        <v>0</v>
      </c>
      <c r="BI2116" s="194">
        <f>IF(N2116="nulová",J2116,0)</f>
        <v>0</v>
      </c>
      <c r="BJ2116" s="14" t="s">
        <v>79</v>
      </c>
      <c r="BK2116" s="194">
        <f>ROUND(I2116*H2116,2)</f>
        <v>0</v>
      </c>
      <c r="BL2116" s="14" t="s">
        <v>123</v>
      </c>
      <c r="BM2116" s="193" t="s">
        <v>3691</v>
      </c>
    </row>
    <row r="2117" s="2" customFormat="1">
      <c r="A2117" s="35"/>
      <c r="B2117" s="36"/>
      <c r="C2117" s="37"/>
      <c r="D2117" s="195" t="s">
        <v>125</v>
      </c>
      <c r="E2117" s="37"/>
      <c r="F2117" s="196" t="s">
        <v>3690</v>
      </c>
      <c r="G2117" s="37"/>
      <c r="H2117" s="37"/>
      <c r="I2117" s="197"/>
      <c r="J2117" s="37"/>
      <c r="K2117" s="37"/>
      <c r="L2117" s="41"/>
      <c r="M2117" s="198"/>
      <c r="N2117" s="199"/>
      <c r="O2117" s="81"/>
      <c r="P2117" s="81"/>
      <c r="Q2117" s="81"/>
      <c r="R2117" s="81"/>
      <c r="S2117" s="81"/>
      <c r="T2117" s="82"/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T2117" s="14" t="s">
        <v>125</v>
      </c>
      <c r="AU2117" s="14" t="s">
        <v>72</v>
      </c>
    </row>
    <row r="2118" s="2" customFormat="1" ht="16.5" customHeight="1">
      <c r="A2118" s="35"/>
      <c r="B2118" s="36"/>
      <c r="C2118" s="182" t="s">
        <v>1914</v>
      </c>
      <c r="D2118" s="182" t="s">
        <v>118</v>
      </c>
      <c r="E2118" s="183" t="s">
        <v>3692</v>
      </c>
      <c r="F2118" s="184" t="s">
        <v>3693</v>
      </c>
      <c r="G2118" s="185" t="s">
        <v>132</v>
      </c>
      <c r="H2118" s="186">
        <v>2</v>
      </c>
      <c r="I2118" s="187"/>
      <c r="J2118" s="188">
        <f>ROUND(I2118*H2118,2)</f>
        <v>0</v>
      </c>
      <c r="K2118" s="184" t="s">
        <v>122</v>
      </c>
      <c r="L2118" s="41"/>
      <c r="M2118" s="189" t="s">
        <v>19</v>
      </c>
      <c r="N2118" s="190" t="s">
        <v>43</v>
      </c>
      <c r="O2118" s="81"/>
      <c r="P2118" s="191">
        <f>O2118*H2118</f>
        <v>0</v>
      </c>
      <c r="Q2118" s="191">
        <v>0</v>
      </c>
      <c r="R2118" s="191">
        <f>Q2118*H2118</f>
        <v>0</v>
      </c>
      <c r="S2118" s="191">
        <v>0</v>
      </c>
      <c r="T2118" s="192">
        <f>S2118*H2118</f>
        <v>0</v>
      </c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R2118" s="193" t="s">
        <v>123</v>
      </c>
      <c r="AT2118" s="193" t="s">
        <v>118</v>
      </c>
      <c r="AU2118" s="193" t="s">
        <v>72</v>
      </c>
      <c r="AY2118" s="14" t="s">
        <v>124</v>
      </c>
      <c r="BE2118" s="194">
        <f>IF(N2118="základní",J2118,0)</f>
        <v>0</v>
      </c>
      <c r="BF2118" s="194">
        <f>IF(N2118="snížená",J2118,0)</f>
        <v>0</v>
      </c>
      <c r="BG2118" s="194">
        <f>IF(N2118="zákl. přenesená",J2118,0)</f>
        <v>0</v>
      </c>
      <c r="BH2118" s="194">
        <f>IF(N2118="sníž. přenesená",J2118,0)</f>
        <v>0</v>
      </c>
      <c r="BI2118" s="194">
        <f>IF(N2118="nulová",J2118,0)</f>
        <v>0</v>
      </c>
      <c r="BJ2118" s="14" t="s">
        <v>79</v>
      </c>
      <c r="BK2118" s="194">
        <f>ROUND(I2118*H2118,2)</f>
        <v>0</v>
      </c>
      <c r="BL2118" s="14" t="s">
        <v>123</v>
      </c>
      <c r="BM2118" s="193" t="s">
        <v>3694</v>
      </c>
    </row>
    <row r="2119" s="2" customFormat="1">
      <c r="A2119" s="35"/>
      <c r="B2119" s="36"/>
      <c r="C2119" s="37"/>
      <c r="D2119" s="195" t="s">
        <v>125</v>
      </c>
      <c r="E2119" s="37"/>
      <c r="F2119" s="196" t="s">
        <v>3693</v>
      </c>
      <c r="G2119" s="37"/>
      <c r="H2119" s="37"/>
      <c r="I2119" s="197"/>
      <c r="J2119" s="37"/>
      <c r="K2119" s="37"/>
      <c r="L2119" s="41"/>
      <c r="M2119" s="198"/>
      <c r="N2119" s="199"/>
      <c r="O2119" s="81"/>
      <c r="P2119" s="81"/>
      <c r="Q2119" s="81"/>
      <c r="R2119" s="81"/>
      <c r="S2119" s="81"/>
      <c r="T2119" s="82"/>
      <c r="U2119" s="35"/>
      <c r="V2119" s="35"/>
      <c r="W2119" s="35"/>
      <c r="X2119" s="35"/>
      <c r="Y2119" s="35"/>
      <c r="Z2119" s="35"/>
      <c r="AA2119" s="35"/>
      <c r="AB2119" s="35"/>
      <c r="AC2119" s="35"/>
      <c r="AD2119" s="35"/>
      <c r="AE2119" s="35"/>
      <c r="AT2119" s="14" t="s">
        <v>125</v>
      </c>
      <c r="AU2119" s="14" t="s">
        <v>72</v>
      </c>
    </row>
    <row r="2120" s="2" customFormat="1" ht="21.75" customHeight="1">
      <c r="A2120" s="35"/>
      <c r="B2120" s="36"/>
      <c r="C2120" s="182" t="s">
        <v>3695</v>
      </c>
      <c r="D2120" s="182" t="s">
        <v>118</v>
      </c>
      <c r="E2120" s="183" t="s">
        <v>3696</v>
      </c>
      <c r="F2120" s="184" t="s">
        <v>3697</v>
      </c>
      <c r="G2120" s="185" t="s">
        <v>132</v>
      </c>
      <c r="H2120" s="186">
        <v>2</v>
      </c>
      <c r="I2120" s="187"/>
      <c r="J2120" s="188">
        <f>ROUND(I2120*H2120,2)</f>
        <v>0</v>
      </c>
      <c r="K2120" s="184" t="s">
        <v>122</v>
      </c>
      <c r="L2120" s="41"/>
      <c r="M2120" s="189" t="s">
        <v>19</v>
      </c>
      <c r="N2120" s="190" t="s">
        <v>43</v>
      </c>
      <c r="O2120" s="81"/>
      <c r="P2120" s="191">
        <f>O2120*H2120</f>
        <v>0</v>
      </c>
      <c r="Q2120" s="191">
        <v>0</v>
      </c>
      <c r="R2120" s="191">
        <f>Q2120*H2120</f>
        <v>0</v>
      </c>
      <c r="S2120" s="191">
        <v>0</v>
      </c>
      <c r="T2120" s="192">
        <f>S2120*H2120</f>
        <v>0</v>
      </c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R2120" s="193" t="s">
        <v>123</v>
      </c>
      <c r="AT2120" s="193" t="s">
        <v>118</v>
      </c>
      <c r="AU2120" s="193" t="s">
        <v>72</v>
      </c>
      <c r="AY2120" s="14" t="s">
        <v>124</v>
      </c>
      <c r="BE2120" s="194">
        <f>IF(N2120="základní",J2120,0)</f>
        <v>0</v>
      </c>
      <c r="BF2120" s="194">
        <f>IF(N2120="snížená",J2120,0)</f>
        <v>0</v>
      </c>
      <c r="BG2120" s="194">
        <f>IF(N2120="zákl. přenesená",J2120,0)</f>
        <v>0</v>
      </c>
      <c r="BH2120" s="194">
        <f>IF(N2120="sníž. přenesená",J2120,0)</f>
        <v>0</v>
      </c>
      <c r="BI2120" s="194">
        <f>IF(N2120="nulová",J2120,0)</f>
        <v>0</v>
      </c>
      <c r="BJ2120" s="14" t="s">
        <v>79</v>
      </c>
      <c r="BK2120" s="194">
        <f>ROUND(I2120*H2120,2)</f>
        <v>0</v>
      </c>
      <c r="BL2120" s="14" t="s">
        <v>123</v>
      </c>
      <c r="BM2120" s="193" t="s">
        <v>3698</v>
      </c>
    </row>
    <row r="2121" s="2" customFormat="1">
      <c r="A2121" s="35"/>
      <c r="B2121" s="36"/>
      <c r="C2121" s="37"/>
      <c r="D2121" s="195" t="s">
        <v>125</v>
      </c>
      <c r="E2121" s="37"/>
      <c r="F2121" s="196" t="s">
        <v>3697</v>
      </c>
      <c r="G2121" s="37"/>
      <c r="H2121" s="37"/>
      <c r="I2121" s="197"/>
      <c r="J2121" s="37"/>
      <c r="K2121" s="37"/>
      <c r="L2121" s="41"/>
      <c r="M2121" s="198"/>
      <c r="N2121" s="199"/>
      <c r="O2121" s="81"/>
      <c r="P2121" s="81"/>
      <c r="Q2121" s="81"/>
      <c r="R2121" s="81"/>
      <c r="S2121" s="81"/>
      <c r="T2121" s="82"/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T2121" s="14" t="s">
        <v>125</v>
      </c>
      <c r="AU2121" s="14" t="s">
        <v>72</v>
      </c>
    </row>
    <row r="2122" s="2" customFormat="1" ht="24.15" customHeight="1">
      <c r="A2122" s="35"/>
      <c r="B2122" s="36"/>
      <c r="C2122" s="182" t="s">
        <v>1917</v>
      </c>
      <c r="D2122" s="182" t="s">
        <v>118</v>
      </c>
      <c r="E2122" s="183" t="s">
        <v>3699</v>
      </c>
      <c r="F2122" s="184" t="s">
        <v>3700</v>
      </c>
      <c r="G2122" s="185" t="s">
        <v>132</v>
      </c>
      <c r="H2122" s="186">
        <v>2</v>
      </c>
      <c r="I2122" s="187"/>
      <c r="J2122" s="188">
        <f>ROUND(I2122*H2122,2)</f>
        <v>0</v>
      </c>
      <c r="K2122" s="184" t="s">
        <v>122</v>
      </c>
      <c r="L2122" s="41"/>
      <c r="M2122" s="189" t="s">
        <v>19</v>
      </c>
      <c r="N2122" s="190" t="s">
        <v>43</v>
      </c>
      <c r="O2122" s="81"/>
      <c r="P2122" s="191">
        <f>O2122*H2122</f>
        <v>0</v>
      </c>
      <c r="Q2122" s="191">
        <v>0</v>
      </c>
      <c r="R2122" s="191">
        <f>Q2122*H2122</f>
        <v>0</v>
      </c>
      <c r="S2122" s="191">
        <v>0</v>
      </c>
      <c r="T2122" s="192">
        <f>S2122*H2122</f>
        <v>0</v>
      </c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R2122" s="193" t="s">
        <v>123</v>
      </c>
      <c r="AT2122" s="193" t="s">
        <v>118</v>
      </c>
      <c r="AU2122" s="193" t="s">
        <v>72</v>
      </c>
      <c r="AY2122" s="14" t="s">
        <v>124</v>
      </c>
      <c r="BE2122" s="194">
        <f>IF(N2122="základní",J2122,0)</f>
        <v>0</v>
      </c>
      <c r="BF2122" s="194">
        <f>IF(N2122="snížená",J2122,0)</f>
        <v>0</v>
      </c>
      <c r="BG2122" s="194">
        <f>IF(N2122="zákl. přenesená",J2122,0)</f>
        <v>0</v>
      </c>
      <c r="BH2122" s="194">
        <f>IF(N2122="sníž. přenesená",J2122,0)</f>
        <v>0</v>
      </c>
      <c r="BI2122" s="194">
        <f>IF(N2122="nulová",J2122,0)</f>
        <v>0</v>
      </c>
      <c r="BJ2122" s="14" t="s">
        <v>79</v>
      </c>
      <c r="BK2122" s="194">
        <f>ROUND(I2122*H2122,2)</f>
        <v>0</v>
      </c>
      <c r="BL2122" s="14" t="s">
        <v>123</v>
      </c>
      <c r="BM2122" s="193" t="s">
        <v>3701</v>
      </c>
    </row>
    <row r="2123" s="2" customFormat="1">
      <c r="A2123" s="35"/>
      <c r="B2123" s="36"/>
      <c r="C2123" s="37"/>
      <c r="D2123" s="195" t="s">
        <v>125</v>
      </c>
      <c r="E2123" s="37"/>
      <c r="F2123" s="196" t="s">
        <v>3700</v>
      </c>
      <c r="G2123" s="37"/>
      <c r="H2123" s="37"/>
      <c r="I2123" s="197"/>
      <c r="J2123" s="37"/>
      <c r="K2123" s="37"/>
      <c r="L2123" s="41"/>
      <c r="M2123" s="198"/>
      <c r="N2123" s="199"/>
      <c r="O2123" s="81"/>
      <c r="P2123" s="81"/>
      <c r="Q2123" s="81"/>
      <c r="R2123" s="81"/>
      <c r="S2123" s="81"/>
      <c r="T2123" s="82"/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T2123" s="14" t="s">
        <v>125</v>
      </c>
      <c r="AU2123" s="14" t="s">
        <v>72</v>
      </c>
    </row>
    <row r="2124" s="2" customFormat="1" ht="21.75" customHeight="1">
      <c r="A2124" s="35"/>
      <c r="B2124" s="36"/>
      <c r="C2124" s="182" t="s">
        <v>3702</v>
      </c>
      <c r="D2124" s="182" t="s">
        <v>118</v>
      </c>
      <c r="E2124" s="183" t="s">
        <v>3703</v>
      </c>
      <c r="F2124" s="184" t="s">
        <v>3704</v>
      </c>
      <c r="G2124" s="185" t="s">
        <v>132</v>
      </c>
      <c r="H2124" s="186">
        <v>2</v>
      </c>
      <c r="I2124" s="187"/>
      <c r="J2124" s="188">
        <f>ROUND(I2124*H2124,2)</f>
        <v>0</v>
      </c>
      <c r="K2124" s="184" t="s">
        <v>122</v>
      </c>
      <c r="L2124" s="41"/>
      <c r="M2124" s="189" t="s">
        <v>19</v>
      </c>
      <c r="N2124" s="190" t="s">
        <v>43</v>
      </c>
      <c r="O2124" s="81"/>
      <c r="P2124" s="191">
        <f>O2124*H2124</f>
        <v>0</v>
      </c>
      <c r="Q2124" s="191">
        <v>0</v>
      </c>
      <c r="R2124" s="191">
        <f>Q2124*H2124</f>
        <v>0</v>
      </c>
      <c r="S2124" s="191">
        <v>0</v>
      </c>
      <c r="T2124" s="192">
        <f>S2124*H2124</f>
        <v>0</v>
      </c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R2124" s="193" t="s">
        <v>123</v>
      </c>
      <c r="AT2124" s="193" t="s">
        <v>118</v>
      </c>
      <c r="AU2124" s="193" t="s">
        <v>72</v>
      </c>
      <c r="AY2124" s="14" t="s">
        <v>124</v>
      </c>
      <c r="BE2124" s="194">
        <f>IF(N2124="základní",J2124,0)</f>
        <v>0</v>
      </c>
      <c r="BF2124" s="194">
        <f>IF(N2124="snížená",J2124,0)</f>
        <v>0</v>
      </c>
      <c r="BG2124" s="194">
        <f>IF(N2124="zákl. přenesená",J2124,0)</f>
        <v>0</v>
      </c>
      <c r="BH2124" s="194">
        <f>IF(N2124="sníž. přenesená",J2124,0)</f>
        <v>0</v>
      </c>
      <c r="BI2124" s="194">
        <f>IF(N2124="nulová",J2124,0)</f>
        <v>0</v>
      </c>
      <c r="BJ2124" s="14" t="s">
        <v>79</v>
      </c>
      <c r="BK2124" s="194">
        <f>ROUND(I2124*H2124,2)</f>
        <v>0</v>
      </c>
      <c r="BL2124" s="14" t="s">
        <v>123</v>
      </c>
      <c r="BM2124" s="193" t="s">
        <v>3705</v>
      </c>
    </row>
    <row r="2125" s="2" customFormat="1">
      <c r="A2125" s="35"/>
      <c r="B2125" s="36"/>
      <c r="C2125" s="37"/>
      <c r="D2125" s="195" t="s">
        <v>125</v>
      </c>
      <c r="E2125" s="37"/>
      <c r="F2125" s="196" t="s">
        <v>3704</v>
      </c>
      <c r="G2125" s="37"/>
      <c r="H2125" s="37"/>
      <c r="I2125" s="197"/>
      <c r="J2125" s="37"/>
      <c r="K2125" s="37"/>
      <c r="L2125" s="41"/>
      <c r="M2125" s="198"/>
      <c r="N2125" s="199"/>
      <c r="O2125" s="81"/>
      <c r="P2125" s="81"/>
      <c r="Q2125" s="81"/>
      <c r="R2125" s="81"/>
      <c r="S2125" s="81"/>
      <c r="T2125" s="82"/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T2125" s="14" t="s">
        <v>125</v>
      </c>
      <c r="AU2125" s="14" t="s">
        <v>72</v>
      </c>
    </row>
    <row r="2126" s="2" customFormat="1" ht="16.5" customHeight="1">
      <c r="A2126" s="35"/>
      <c r="B2126" s="36"/>
      <c r="C2126" s="182" t="s">
        <v>1921</v>
      </c>
      <c r="D2126" s="182" t="s">
        <v>118</v>
      </c>
      <c r="E2126" s="183" t="s">
        <v>3706</v>
      </c>
      <c r="F2126" s="184" t="s">
        <v>3707</v>
      </c>
      <c r="G2126" s="185" t="s">
        <v>132</v>
      </c>
      <c r="H2126" s="186">
        <v>16</v>
      </c>
      <c r="I2126" s="187"/>
      <c r="J2126" s="188">
        <f>ROUND(I2126*H2126,2)</f>
        <v>0</v>
      </c>
      <c r="K2126" s="184" t="s">
        <v>122</v>
      </c>
      <c r="L2126" s="41"/>
      <c r="M2126" s="189" t="s">
        <v>19</v>
      </c>
      <c r="N2126" s="190" t="s">
        <v>43</v>
      </c>
      <c r="O2126" s="81"/>
      <c r="P2126" s="191">
        <f>O2126*H2126</f>
        <v>0</v>
      </c>
      <c r="Q2126" s="191">
        <v>0</v>
      </c>
      <c r="R2126" s="191">
        <f>Q2126*H2126</f>
        <v>0</v>
      </c>
      <c r="S2126" s="191">
        <v>0</v>
      </c>
      <c r="T2126" s="192">
        <f>S2126*H2126</f>
        <v>0</v>
      </c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R2126" s="193" t="s">
        <v>123</v>
      </c>
      <c r="AT2126" s="193" t="s">
        <v>118</v>
      </c>
      <c r="AU2126" s="193" t="s">
        <v>72</v>
      </c>
      <c r="AY2126" s="14" t="s">
        <v>124</v>
      </c>
      <c r="BE2126" s="194">
        <f>IF(N2126="základní",J2126,0)</f>
        <v>0</v>
      </c>
      <c r="BF2126" s="194">
        <f>IF(N2126="snížená",J2126,0)</f>
        <v>0</v>
      </c>
      <c r="BG2126" s="194">
        <f>IF(N2126="zákl. přenesená",J2126,0)</f>
        <v>0</v>
      </c>
      <c r="BH2126" s="194">
        <f>IF(N2126="sníž. přenesená",J2126,0)</f>
        <v>0</v>
      </c>
      <c r="BI2126" s="194">
        <f>IF(N2126="nulová",J2126,0)</f>
        <v>0</v>
      </c>
      <c r="BJ2126" s="14" t="s">
        <v>79</v>
      </c>
      <c r="BK2126" s="194">
        <f>ROUND(I2126*H2126,2)</f>
        <v>0</v>
      </c>
      <c r="BL2126" s="14" t="s">
        <v>123</v>
      </c>
      <c r="BM2126" s="193" t="s">
        <v>3708</v>
      </c>
    </row>
    <row r="2127" s="2" customFormat="1">
      <c r="A2127" s="35"/>
      <c r="B2127" s="36"/>
      <c r="C2127" s="37"/>
      <c r="D2127" s="195" t="s">
        <v>125</v>
      </c>
      <c r="E2127" s="37"/>
      <c r="F2127" s="196" t="s">
        <v>3707</v>
      </c>
      <c r="G2127" s="37"/>
      <c r="H2127" s="37"/>
      <c r="I2127" s="197"/>
      <c r="J2127" s="37"/>
      <c r="K2127" s="37"/>
      <c r="L2127" s="41"/>
      <c r="M2127" s="198"/>
      <c r="N2127" s="199"/>
      <c r="O2127" s="81"/>
      <c r="P2127" s="81"/>
      <c r="Q2127" s="81"/>
      <c r="R2127" s="81"/>
      <c r="S2127" s="81"/>
      <c r="T2127" s="82"/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T2127" s="14" t="s">
        <v>125</v>
      </c>
      <c r="AU2127" s="14" t="s">
        <v>72</v>
      </c>
    </row>
    <row r="2128" s="2" customFormat="1" ht="24.15" customHeight="1">
      <c r="A2128" s="35"/>
      <c r="B2128" s="36"/>
      <c r="C2128" s="182" t="s">
        <v>3709</v>
      </c>
      <c r="D2128" s="182" t="s">
        <v>118</v>
      </c>
      <c r="E2128" s="183" t="s">
        <v>3710</v>
      </c>
      <c r="F2128" s="184" t="s">
        <v>3711</v>
      </c>
      <c r="G2128" s="185" t="s">
        <v>132</v>
      </c>
      <c r="H2128" s="186">
        <v>4</v>
      </c>
      <c r="I2128" s="187"/>
      <c r="J2128" s="188">
        <f>ROUND(I2128*H2128,2)</f>
        <v>0</v>
      </c>
      <c r="K2128" s="184" t="s">
        <v>122</v>
      </c>
      <c r="L2128" s="41"/>
      <c r="M2128" s="189" t="s">
        <v>19</v>
      </c>
      <c r="N2128" s="190" t="s">
        <v>43</v>
      </c>
      <c r="O2128" s="81"/>
      <c r="P2128" s="191">
        <f>O2128*H2128</f>
        <v>0</v>
      </c>
      <c r="Q2128" s="191">
        <v>0</v>
      </c>
      <c r="R2128" s="191">
        <f>Q2128*H2128</f>
        <v>0</v>
      </c>
      <c r="S2128" s="191">
        <v>0</v>
      </c>
      <c r="T2128" s="192">
        <f>S2128*H2128</f>
        <v>0</v>
      </c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R2128" s="193" t="s">
        <v>123</v>
      </c>
      <c r="AT2128" s="193" t="s">
        <v>118</v>
      </c>
      <c r="AU2128" s="193" t="s">
        <v>72</v>
      </c>
      <c r="AY2128" s="14" t="s">
        <v>124</v>
      </c>
      <c r="BE2128" s="194">
        <f>IF(N2128="základní",J2128,0)</f>
        <v>0</v>
      </c>
      <c r="BF2128" s="194">
        <f>IF(N2128="snížená",J2128,0)</f>
        <v>0</v>
      </c>
      <c r="BG2128" s="194">
        <f>IF(N2128="zákl. přenesená",J2128,0)</f>
        <v>0</v>
      </c>
      <c r="BH2128" s="194">
        <f>IF(N2128="sníž. přenesená",J2128,0)</f>
        <v>0</v>
      </c>
      <c r="BI2128" s="194">
        <f>IF(N2128="nulová",J2128,0)</f>
        <v>0</v>
      </c>
      <c r="BJ2128" s="14" t="s">
        <v>79</v>
      </c>
      <c r="BK2128" s="194">
        <f>ROUND(I2128*H2128,2)</f>
        <v>0</v>
      </c>
      <c r="BL2128" s="14" t="s">
        <v>123</v>
      </c>
      <c r="BM2128" s="193" t="s">
        <v>3712</v>
      </c>
    </row>
    <row r="2129" s="2" customFormat="1">
      <c r="A2129" s="35"/>
      <c r="B2129" s="36"/>
      <c r="C2129" s="37"/>
      <c r="D2129" s="195" t="s">
        <v>125</v>
      </c>
      <c r="E2129" s="37"/>
      <c r="F2129" s="196" t="s">
        <v>3711</v>
      </c>
      <c r="G2129" s="37"/>
      <c r="H2129" s="37"/>
      <c r="I2129" s="197"/>
      <c r="J2129" s="37"/>
      <c r="K2129" s="37"/>
      <c r="L2129" s="41"/>
      <c r="M2129" s="198"/>
      <c r="N2129" s="199"/>
      <c r="O2129" s="81"/>
      <c r="P2129" s="81"/>
      <c r="Q2129" s="81"/>
      <c r="R2129" s="81"/>
      <c r="S2129" s="81"/>
      <c r="T2129" s="82"/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T2129" s="14" t="s">
        <v>125</v>
      </c>
      <c r="AU2129" s="14" t="s">
        <v>72</v>
      </c>
    </row>
    <row r="2130" s="2" customFormat="1" ht="21.75" customHeight="1">
      <c r="A2130" s="35"/>
      <c r="B2130" s="36"/>
      <c r="C2130" s="182" t="s">
        <v>1924</v>
      </c>
      <c r="D2130" s="182" t="s">
        <v>118</v>
      </c>
      <c r="E2130" s="183" t="s">
        <v>3713</v>
      </c>
      <c r="F2130" s="184" t="s">
        <v>3714</v>
      </c>
      <c r="G2130" s="185" t="s">
        <v>132</v>
      </c>
      <c r="H2130" s="186">
        <v>8</v>
      </c>
      <c r="I2130" s="187"/>
      <c r="J2130" s="188">
        <f>ROUND(I2130*H2130,2)</f>
        <v>0</v>
      </c>
      <c r="K2130" s="184" t="s">
        <v>122</v>
      </c>
      <c r="L2130" s="41"/>
      <c r="M2130" s="189" t="s">
        <v>19</v>
      </c>
      <c r="N2130" s="190" t="s">
        <v>43</v>
      </c>
      <c r="O2130" s="81"/>
      <c r="P2130" s="191">
        <f>O2130*H2130</f>
        <v>0</v>
      </c>
      <c r="Q2130" s="191">
        <v>0</v>
      </c>
      <c r="R2130" s="191">
        <f>Q2130*H2130</f>
        <v>0</v>
      </c>
      <c r="S2130" s="191">
        <v>0</v>
      </c>
      <c r="T2130" s="192">
        <f>S2130*H2130</f>
        <v>0</v>
      </c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R2130" s="193" t="s">
        <v>123</v>
      </c>
      <c r="AT2130" s="193" t="s">
        <v>118</v>
      </c>
      <c r="AU2130" s="193" t="s">
        <v>72</v>
      </c>
      <c r="AY2130" s="14" t="s">
        <v>124</v>
      </c>
      <c r="BE2130" s="194">
        <f>IF(N2130="základní",J2130,0)</f>
        <v>0</v>
      </c>
      <c r="BF2130" s="194">
        <f>IF(N2130="snížená",J2130,0)</f>
        <v>0</v>
      </c>
      <c r="BG2130" s="194">
        <f>IF(N2130="zákl. přenesená",J2130,0)</f>
        <v>0</v>
      </c>
      <c r="BH2130" s="194">
        <f>IF(N2130="sníž. přenesená",J2130,0)</f>
        <v>0</v>
      </c>
      <c r="BI2130" s="194">
        <f>IF(N2130="nulová",J2130,0)</f>
        <v>0</v>
      </c>
      <c r="BJ2130" s="14" t="s">
        <v>79</v>
      </c>
      <c r="BK2130" s="194">
        <f>ROUND(I2130*H2130,2)</f>
        <v>0</v>
      </c>
      <c r="BL2130" s="14" t="s">
        <v>123</v>
      </c>
      <c r="BM2130" s="193" t="s">
        <v>3715</v>
      </c>
    </row>
    <row r="2131" s="2" customFormat="1">
      <c r="A2131" s="35"/>
      <c r="B2131" s="36"/>
      <c r="C2131" s="37"/>
      <c r="D2131" s="195" t="s">
        <v>125</v>
      </c>
      <c r="E2131" s="37"/>
      <c r="F2131" s="196" t="s">
        <v>3714</v>
      </c>
      <c r="G2131" s="37"/>
      <c r="H2131" s="37"/>
      <c r="I2131" s="197"/>
      <c r="J2131" s="37"/>
      <c r="K2131" s="37"/>
      <c r="L2131" s="41"/>
      <c r="M2131" s="198"/>
      <c r="N2131" s="199"/>
      <c r="O2131" s="81"/>
      <c r="P2131" s="81"/>
      <c r="Q2131" s="81"/>
      <c r="R2131" s="81"/>
      <c r="S2131" s="81"/>
      <c r="T2131" s="82"/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T2131" s="14" t="s">
        <v>125</v>
      </c>
      <c r="AU2131" s="14" t="s">
        <v>72</v>
      </c>
    </row>
    <row r="2132" s="2" customFormat="1" ht="16.5" customHeight="1">
      <c r="A2132" s="35"/>
      <c r="B2132" s="36"/>
      <c r="C2132" s="182" t="s">
        <v>3716</v>
      </c>
      <c r="D2132" s="182" t="s">
        <v>118</v>
      </c>
      <c r="E2132" s="183" t="s">
        <v>3717</v>
      </c>
      <c r="F2132" s="184" t="s">
        <v>3718</v>
      </c>
      <c r="G2132" s="185" t="s">
        <v>132</v>
      </c>
      <c r="H2132" s="186">
        <v>10</v>
      </c>
      <c r="I2132" s="187"/>
      <c r="J2132" s="188">
        <f>ROUND(I2132*H2132,2)</f>
        <v>0</v>
      </c>
      <c r="K2132" s="184" t="s">
        <v>122</v>
      </c>
      <c r="L2132" s="41"/>
      <c r="M2132" s="189" t="s">
        <v>19</v>
      </c>
      <c r="N2132" s="190" t="s">
        <v>43</v>
      </c>
      <c r="O2132" s="81"/>
      <c r="P2132" s="191">
        <f>O2132*H2132</f>
        <v>0</v>
      </c>
      <c r="Q2132" s="191">
        <v>0</v>
      </c>
      <c r="R2132" s="191">
        <f>Q2132*H2132</f>
        <v>0</v>
      </c>
      <c r="S2132" s="191">
        <v>0</v>
      </c>
      <c r="T2132" s="192">
        <f>S2132*H2132</f>
        <v>0</v>
      </c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R2132" s="193" t="s">
        <v>123</v>
      </c>
      <c r="AT2132" s="193" t="s">
        <v>118</v>
      </c>
      <c r="AU2132" s="193" t="s">
        <v>72</v>
      </c>
      <c r="AY2132" s="14" t="s">
        <v>124</v>
      </c>
      <c r="BE2132" s="194">
        <f>IF(N2132="základní",J2132,0)</f>
        <v>0</v>
      </c>
      <c r="BF2132" s="194">
        <f>IF(N2132="snížená",J2132,0)</f>
        <v>0</v>
      </c>
      <c r="BG2132" s="194">
        <f>IF(N2132="zákl. přenesená",J2132,0)</f>
        <v>0</v>
      </c>
      <c r="BH2132" s="194">
        <f>IF(N2132="sníž. přenesená",J2132,0)</f>
        <v>0</v>
      </c>
      <c r="BI2132" s="194">
        <f>IF(N2132="nulová",J2132,0)</f>
        <v>0</v>
      </c>
      <c r="BJ2132" s="14" t="s">
        <v>79</v>
      </c>
      <c r="BK2132" s="194">
        <f>ROUND(I2132*H2132,2)</f>
        <v>0</v>
      </c>
      <c r="BL2132" s="14" t="s">
        <v>123</v>
      </c>
      <c r="BM2132" s="193" t="s">
        <v>3719</v>
      </c>
    </row>
    <row r="2133" s="2" customFormat="1">
      <c r="A2133" s="35"/>
      <c r="B2133" s="36"/>
      <c r="C2133" s="37"/>
      <c r="D2133" s="195" t="s">
        <v>125</v>
      </c>
      <c r="E2133" s="37"/>
      <c r="F2133" s="196" t="s">
        <v>3718</v>
      </c>
      <c r="G2133" s="37"/>
      <c r="H2133" s="37"/>
      <c r="I2133" s="197"/>
      <c r="J2133" s="37"/>
      <c r="K2133" s="37"/>
      <c r="L2133" s="41"/>
      <c r="M2133" s="198"/>
      <c r="N2133" s="199"/>
      <c r="O2133" s="81"/>
      <c r="P2133" s="81"/>
      <c r="Q2133" s="81"/>
      <c r="R2133" s="81"/>
      <c r="S2133" s="81"/>
      <c r="T2133" s="82"/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  <c r="AT2133" s="14" t="s">
        <v>125</v>
      </c>
      <c r="AU2133" s="14" t="s">
        <v>72</v>
      </c>
    </row>
    <row r="2134" s="2" customFormat="1" ht="16.5" customHeight="1">
      <c r="A2134" s="35"/>
      <c r="B2134" s="36"/>
      <c r="C2134" s="182" t="s">
        <v>1928</v>
      </c>
      <c r="D2134" s="182" t="s">
        <v>118</v>
      </c>
      <c r="E2134" s="183" t="s">
        <v>3720</v>
      </c>
      <c r="F2134" s="184" t="s">
        <v>3721</v>
      </c>
      <c r="G2134" s="185" t="s">
        <v>132</v>
      </c>
      <c r="H2134" s="186">
        <v>40</v>
      </c>
      <c r="I2134" s="187"/>
      <c r="J2134" s="188">
        <f>ROUND(I2134*H2134,2)</f>
        <v>0</v>
      </c>
      <c r="K2134" s="184" t="s">
        <v>122</v>
      </c>
      <c r="L2134" s="41"/>
      <c r="M2134" s="189" t="s">
        <v>19</v>
      </c>
      <c r="N2134" s="190" t="s">
        <v>43</v>
      </c>
      <c r="O2134" s="81"/>
      <c r="P2134" s="191">
        <f>O2134*H2134</f>
        <v>0</v>
      </c>
      <c r="Q2134" s="191">
        <v>0</v>
      </c>
      <c r="R2134" s="191">
        <f>Q2134*H2134</f>
        <v>0</v>
      </c>
      <c r="S2134" s="191">
        <v>0</v>
      </c>
      <c r="T2134" s="192">
        <f>S2134*H2134</f>
        <v>0</v>
      </c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R2134" s="193" t="s">
        <v>123</v>
      </c>
      <c r="AT2134" s="193" t="s">
        <v>118</v>
      </c>
      <c r="AU2134" s="193" t="s">
        <v>72</v>
      </c>
      <c r="AY2134" s="14" t="s">
        <v>124</v>
      </c>
      <c r="BE2134" s="194">
        <f>IF(N2134="základní",J2134,0)</f>
        <v>0</v>
      </c>
      <c r="BF2134" s="194">
        <f>IF(N2134="snížená",J2134,0)</f>
        <v>0</v>
      </c>
      <c r="BG2134" s="194">
        <f>IF(N2134="zákl. přenesená",J2134,0)</f>
        <v>0</v>
      </c>
      <c r="BH2134" s="194">
        <f>IF(N2134="sníž. přenesená",J2134,0)</f>
        <v>0</v>
      </c>
      <c r="BI2134" s="194">
        <f>IF(N2134="nulová",J2134,0)</f>
        <v>0</v>
      </c>
      <c r="BJ2134" s="14" t="s">
        <v>79</v>
      </c>
      <c r="BK2134" s="194">
        <f>ROUND(I2134*H2134,2)</f>
        <v>0</v>
      </c>
      <c r="BL2134" s="14" t="s">
        <v>123</v>
      </c>
      <c r="BM2134" s="193" t="s">
        <v>3722</v>
      </c>
    </row>
    <row r="2135" s="2" customFormat="1">
      <c r="A2135" s="35"/>
      <c r="B2135" s="36"/>
      <c r="C2135" s="37"/>
      <c r="D2135" s="195" t="s">
        <v>125</v>
      </c>
      <c r="E2135" s="37"/>
      <c r="F2135" s="196" t="s">
        <v>3721</v>
      </c>
      <c r="G2135" s="37"/>
      <c r="H2135" s="37"/>
      <c r="I2135" s="197"/>
      <c r="J2135" s="37"/>
      <c r="K2135" s="37"/>
      <c r="L2135" s="41"/>
      <c r="M2135" s="198"/>
      <c r="N2135" s="199"/>
      <c r="O2135" s="81"/>
      <c r="P2135" s="81"/>
      <c r="Q2135" s="81"/>
      <c r="R2135" s="81"/>
      <c r="S2135" s="81"/>
      <c r="T2135" s="82"/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T2135" s="14" t="s">
        <v>125</v>
      </c>
      <c r="AU2135" s="14" t="s">
        <v>72</v>
      </c>
    </row>
    <row r="2136" s="2" customFormat="1" ht="16.5" customHeight="1">
      <c r="A2136" s="35"/>
      <c r="B2136" s="36"/>
      <c r="C2136" s="182" t="s">
        <v>3723</v>
      </c>
      <c r="D2136" s="182" t="s">
        <v>118</v>
      </c>
      <c r="E2136" s="183" t="s">
        <v>3724</v>
      </c>
      <c r="F2136" s="184" t="s">
        <v>3725</v>
      </c>
      <c r="G2136" s="185" t="s">
        <v>132</v>
      </c>
      <c r="H2136" s="186">
        <v>4</v>
      </c>
      <c r="I2136" s="187"/>
      <c r="J2136" s="188">
        <f>ROUND(I2136*H2136,2)</f>
        <v>0</v>
      </c>
      <c r="K2136" s="184" t="s">
        <v>122</v>
      </c>
      <c r="L2136" s="41"/>
      <c r="M2136" s="189" t="s">
        <v>19</v>
      </c>
      <c r="N2136" s="190" t="s">
        <v>43</v>
      </c>
      <c r="O2136" s="81"/>
      <c r="P2136" s="191">
        <f>O2136*H2136</f>
        <v>0</v>
      </c>
      <c r="Q2136" s="191">
        <v>0</v>
      </c>
      <c r="R2136" s="191">
        <f>Q2136*H2136</f>
        <v>0</v>
      </c>
      <c r="S2136" s="191">
        <v>0</v>
      </c>
      <c r="T2136" s="192">
        <f>S2136*H2136</f>
        <v>0</v>
      </c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R2136" s="193" t="s">
        <v>123</v>
      </c>
      <c r="AT2136" s="193" t="s">
        <v>118</v>
      </c>
      <c r="AU2136" s="193" t="s">
        <v>72</v>
      </c>
      <c r="AY2136" s="14" t="s">
        <v>124</v>
      </c>
      <c r="BE2136" s="194">
        <f>IF(N2136="základní",J2136,0)</f>
        <v>0</v>
      </c>
      <c r="BF2136" s="194">
        <f>IF(N2136="snížená",J2136,0)</f>
        <v>0</v>
      </c>
      <c r="BG2136" s="194">
        <f>IF(N2136="zákl. přenesená",J2136,0)</f>
        <v>0</v>
      </c>
      <c r="BH2136" s="194">
        <f>IF(N2136="sníž. přenesená",J2136,0)</f>
        <v>0</v>
      </c>
      <c r="BI2136" s="194">
        <f>IF(N2136="nulová",J2136,0)</f>
        <v>0</v>
      </c>
      <c r="BJ2136" s="14" t="s">
        <v>79</v>
      </c>
      <c r="BK2136" s="194">
        <f>ROUND(I2136*H2136,2)</f>
        <v>0</v>
      </c>
      <c r="BL2136" s="14" t="s">
        <v>123</v>
      </c>
      <c r="BM2136" s="193" t="s">
        <v>3726</v>
      </c>
    </row>
    <row r="2137" s="2" customFormat="1">
      <c r="A2137" s="35"/>
      <c r="B2137" s="36"/>
      <c r="C2137" s="37"/>
      <c r="D2137" s="195" t="s">
        <v>125</v>
      </c>
      <c r="E2137" s="37"/>
      <c r="F2137" s="196" t="s">
        <v>3725</v>
      </c>
      <c r="G2137" s="37"/>
      <c r="H2137" s="37"/>
      <c r="I2137" s="197"/>
      <c r="J2137" s="37"/>
      <c r="K2137" s="37"/>
      <c r="L2137" s="41"/>
      <c r="M2137" s="198"/>
      <c r="N2137" s="199"/>
      <c r="O2137" s="81"/>
      <c r="P2137" s="81"/>
      <c r="Q2137" s="81"/>
      <c r="R2137" s="81"/>
      <c r="S2137" s="81"/>
      <c r="T2137" s="82"/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T2137" s="14" t="s">
        <v>125</v>
      </c>
      <c r="AU2137" s="14" t="s">
        <v>72</v>
      </c>
    </row>
    <row r="2138" s="2" customFormat="1" ht="16.5" customHeight="1">
      <c r="A2138" s="35"/>
      <c r="B2138" s="36"/>
      <c r="C2138" s="182" t="s">
        <v>1931</v>
      </c>
      <c r="D2138" s="182" t="s">
        <v>118</v>
      </c>
      <c r="E2138" s="183" t="s">
        <v>3727</v>
      </c>
      <c r="F2138" s="184" t="s">
        <v>3728</v>
      </c>
      <c r="G2138" s="185" t="s">
        <v>132</v>
      </c>
      <c r="H2138" s="186">
        <v>40</v>
      </c>
      <c r="I2138" s="187"/>
      <c r="J2138" s="188">
        <f>ROUND(I2138*H2138,2)</f>
        <v>0</v>
      </c>
      <c r="K2138" s="184" t="s">
        <v>122</v>
      </c>
      <c r="L2138" s="41"/>
      <c r="M2138" s="189" t="s">
        <v>19</v>
      </c>
      <c r="N2138" s="190" t="s">
        <v>43</v>
      </c>
      <c r="O2138" s="81"/>
      <c r="P2138" s="191">
        <f>O2138*H2138</f>
        <v>0</v>
      </c>
      <c r="Q2138" s="191">
        <v>0</v>
      </c>
      <c r="R2138" s="191">
        <f>Q2138*H2138</f>
        <v>0</v>
      </c>
      <c r="S2138" s="191">
        <v>0</v>
      </c>
      <c r="T2138" s="192">
        <f>S2138*H2138</f>
        <v>0</v>
      </c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R2138" s="193" t="s">
        <v>123</v>
      </c>
      <c r="AT2138" s="193" t="s">
        <v>118</v>
      </c>
      <c r="AU2138" s="193" t="s">
        <v>72</v>
      </c>
      <c r="AY2138" s="14" t="s">
        <v>124</v>
      </c>
      <c r="BE2138" s="194">
        <f>IF(N2138="základní",J2138,0)</f>
        <v>0</v>
      </c>
      <c r="BF2138" s="194">
        <f>IF(N2138="snížená",J2138,0)</f>
        <v>0</v>
      </c>
      <c r="BG2138" s="194">
        <f>IF(N2138="zákl. přenesená",J2138,0)</f>
        <v>0</v>
      </c>
      <c r="BH2138" s="194">
        <f>IF(N2138="sníž. přenesená",J2138,0)</f>
        <v>0</v>
      </c>
      <c r="BI2138" s="194">
        <f>IF(N2138="nulová",J2138,0)</f>
        <v>0</v>
      </c>
      <c r="BJ2138" s="14" t="s">
        <v>79</v>
      </c>
      <c r="BK2138" s="194">
        <f>ROUND(I2138*H2138,2)</f>
        <v>0</v>
      </c>
      <c r="BL2138" s="14" t="s">
        <v>123</v>
      </c>
      <c r="BM2138" s="193" t="s">
        <v>3729</v>
      </c>
    </row>
    <row r="2139" s="2" customFormat="1">
      <c r="A2139" s="35"/>
      <c r="B2139" s="36"/>
      <c r="C2139" s="37"/>
      <c r="D2139" s="195" t="s">
        <v>125</v>
      </c>
      <c r="E2139" s="37"/>
      <c r="F2139" s="196" t="s">
        <v>3728</v>
      </c>
      <c r="G2139" s="37"/>
      <c r="H2139" s="37"/>
      <c r="I2139" s="197"/>
      <c r="J2139" s="37"/>
      <c r="K2139" s="37"/>
      <c r="L2139" s="41"/>
      <c r="M2139" s="198"/>
      <c r="N2139" s="199"/>
      <c r="O2139" s="81"/>
      <c r="P2139" s="81"/>
      <c r="Q2139" s="81"/>
      <c r="R2139" s="81"/>
      <c r="S2139" s="81"/>
      <c r="T2139" s="82"/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T2139" s="14" t="s">
        <v>125</v>
      </c>
      <c r="AU2139" s="14" t="s">
        <v>72</v>
      </c>
    </row>
    <row r="2140" s="2" customFormat="1" ht="16.5" customHeight="1">
      <c r="A2140" s="35"/>
      <c r="B2140" s="36"/>
      <c r="C2140" s="182" t="s">
        <v>3730</v>
      </c>
      <c r="D2140" s="182" t="s">
        <v>118</v>
      </c>
      <c r="E2140" s="183" t="s">
        <v>3731</v>
      </c>
      <c r="F2140" s="184" t="s">
        <v>3732</v>
      </c>
      <c r="G2140" s="185" t="s">
        <v>132</v>
      </c>
      <c r="H2140" s="186">
        <v>4</v>
      </c>
      <c r="I2140" s="187"/>
      <c r="J2140" s="188">
        <f>ROUND(I2140*H2140,2)</f>
        <v>0</v>
      </c>
      <c r="K2140" s="184" t="s">
        <v>122</v>
      </c>
      <c r="L2140" s="41"/>
      <c r="M2140" s="189" t="s">
        <v>19</v>
      </c>
      <c r="N2140" s="190" t="s">
        <v>43</v>
      </c>
      <c r="O2140" s="81"/>
      <c r="P2140" s="191">
        <f>O2140*H2140</f>
        <v>0</v>
      </c>
      <c r="Q2140" s="191">
        <v>0</v>
      </c>
      <c r="R2140" s="191">
        <f>Q2140*H2140</f>
        <v>0</v>
      </c>
      <c r="S2140" s="191">
        <v>0</v>
      </c>
      <c r="T2140" s="192">
        <f>S2140*H2140</f>
        <v>0</v>
      </c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R2140" s="193" t="s">
        <v>123</v>
      </c>
      <c r="AT2140" s="193" t="s">
        <v>118</v>
      </c>
      <c r="AU2140" s="193" t="s">
        <v>72</v>
      </c>
      <c r="AY2140" s="14" t="s">
        <v>124</v>
      </c>
      <c r="BE2140" s="194">
        <f>IF(N2140="základní",J2140,0)</f>
        <v>0</v>
      </c>
      <c r="BF2140" s="194">
        <f>IF(N2140="snížená",J2140,0)</f>
        <v>0</v>
      </c>
      <c r="BG2140" s="194">
        <f>IF(N2140="zákl. přenesená",J2140,0)</f>
        <v>0</v>
      </c>
      <c r="BH2140" s="194">
        <f>IF(N2140="sníž. přenesená",J2140,0)</f>
        <v>0</v>
      </c>
      <c r="BI2140" s="194">
        <f>IF(N2140="nulová",J2140,0)</f>
        <v>0</v>
      </c>
      <c r="BJ2140" s="14" t="s">
        <v>79</v>
      </c>
      <c r="BK2140" s="194">
        <f>ROUND(I2140*H2140,2)</f>
        <v>0</v>
      </c>
      <c r="BL2140" s="14" t="s">
        <v>123</v>
      </c>
      <c r="BM2140" s="193" t="s">
        <v>3733</v>
      </c>
    </row>
    <row r="2141" s="2" customFormat="1">
      <c r="A2141" s="35"/>
      <c r="B2141" s="36"/>
      <c r="C2141" s="37"/>
      <c r="D2141" s="195" t="s">
        <v>125</v>
      </c>
      <c r="E2141" s="37"/>
      <c r="F2141" s="196" t="s">
        <v>3732</v>
      </c>
      <c r="G2141" s="37"/>
      <c r="H2141" s="37"/>
      <c r="I2141" s="197"/>
      <c r="J2141" s="37"/>
      <c r="K2141" s="37"/>
      <c r="L2141" s="41"/>
      <c r="M2141" s="198"/>
      <c r="N2141" s="199"/>
      <c r="O2141" s="81"/>
      <c r="P2141" s="81"/>
      <c r="Q2141" s="81"/>
      <c r="R2141" s="81"/>
      <c r="S2141" s="81"/>
      <c r="T2141" s="82"/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T2141" s="14" t="s">
        <v>125</v>
      </c>
      <c r="AU2141" s="14" t="s">
        <v>72</v>
      </c>
    </row>
    <row r="2142" s="2" customFormat="1" ht="16.5" customHeight="1">
      <c r="A2142" s="35"/>
      <c r="B2142" s="36"/>
      <c r="C2142" s="182" t="s">
        <v>1935</v>
      </c>
      <c r="D2142" s="182" t="s">
        <v>118</v>
      </c>
      <c r="E2142" s="183" t="s">
        <v>3734</v>
      </c>
      <c r="F2142" s="184" t="s">
        <v>3735</v>
      </c>
      <c r="G2142" s="185" t="s">
        <v>132</v>
      </c>
      <c r="H2142" s="186">
        <v>20</v>
      </c>
      <c r="I2142" s="187"/>
      <c r="J2142" s="188">
        <f>ROUND(I2142*H2142,2)</f>
        <v>0</v>
      </c>
      <c r="K2142" s="184" t="s">
        <v>122</v>
      </c>
      <c r="L2142" s="41"/>
      <c r="M2142" s="189" t="s">
        <v>19</v>
      </c>
      <c r="N2142" s="190" t="s">
        <v>43</v>
      </c>
      <c r="O2142" s="81"/>
      <c r="P2142" s="191">
        <f>O2142*H2142</f>
        <v>0</v>
      </c>
      <c r="Q2142" s="191">
        <v>0</v>
      </c>
      <c r="R2142" s="191">
        <f>Q2142*H2142</f>
        <v>0</v>
      </c>
      <c r="S2142" s="191">
        <v>0</v>
      </c>
      <c r="T2142" s="192">
        <f>S2142*H2142</f>
        <v>0</v>
      </c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R2142" s="193" t="s">
        <v>123</v>
      </c>
      <c r="AT2142" s="193" t="s">
        <v>118</v>
      </c>
      <c r="AU2142" s="193" t="s">
        <v>72</v>
      </c>
      <c r="AY2142" s="14" t="s">
        <v>124</v>
      </c>
      <c r="BE2142" s="194">
        <f>IF(N2142="základní",J2142,0)</f>
        <v>0</v>
      </c>
      <c r="BF2142" s="194">
        <f>IF(N2142="snížená",J2142,0)</f>
        <v>0</v>
      </c>
      <c r="BG2142" s="194">
        <f>IF(N2142="zákl. přenesená",J2142,0)</f>
        <v>0</v>
      </c>
      <c r="BH2142" s="194">
        <f>IF(N2142="sníž. přenesená",J2142,0)</f>
        <v>0</v>
      </c>
      <c r="BI2142" s="194">
        <f>IF(N2142="nulová",J2142,0)</f>
        <v>0</v>
      </c>
      <c r="BJ2142" s="14" t="s">
        <v>79</v>
      </c>
      <c r="BK2142" s="194">
        <f>ROUND(I2142*H2142,2)</f>
        <v>0</v>
      </c>
      <c r="BL2142" s="14" t="s">
        <v>123</v>
      </c>
      <c r="BM2142" s="193" t="s">
        <v>3736</v>
      </c>
    </row>
    <row r="2143" s="2" customFormat="1">
      <c r="A2143" s="35"/>
      <c r="B2143" s="36"/>
      <c r="C2143" s="37"/>
      <c r="D2143" s="195" t="s">
        <v>125</v>
      </c>
      <c r="E2143" s="37"/>
      <c r="F2143" s="196" t="s">
        <v>3735</v>
      </c>
      <c r="G2143" s="37"/>
      <c r="H2143" s="37"/>
      <c r="I2143" s="197"/>
      <c r="J2143" s="37"/>
      <c r="K2143" s="37"/>
      <c r="L2143" s="41"/>
      <c r="M2143" s="198"/>
      <c r="N2143" s="199"/>
      <c r="O2143" s="81"/>
      <c r="P2143" s="81"/>
      <c r="Q2143" s="81"/>
      <c r="R2143" s="81"/>
      <c r="S2143" s="81"/>
      <c r="T2143" s="82"/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T2143" s="14" t="s">
        <v>125</v>
      </c>
      <c r="AU2143" s="14" t="s">
        <v>72</v>
      </c>
    </row>
    <row r="2144" s="2" customFormat="1" ht="16.5" customHeight="1">
      <c r="A2144" s="35"/>
      <c r="B2144" s="36"/>
      <c r="C2144" s="182" t="s">
        <v>3737</v>
      </c>
      <c r="D2144" s="182" t="s">
        <v>118</v>
      </c>
      <c r="E2144" s="183" t="s">
        <v>3738</v>
      </c>
      <c r="F2144" s="184" t="s">
        <v>3739</v>
      </c>
      <c r="G2144" s="185" t="s">
        <v>132</v>
      </c>
      <c r="H2144" s="186">
        <v>20</v>
      </c>
      <c r="I2144" s="187"/>
      <c r="J2144" s="188">
        <f>ROUND(I2144*H2144,2)</f>
        <v>0</v>
      </c>
      <c r="K2144" s="184" t="s">
        <v>122</v>
      </c>
      <c r="L2144" s="41"/>
      <c r="M2144" s="189" t="s">
        <v>19</v>
      </c>
      <c r="N2144" s="190" t="s">
        <v>43</v>
      </c>
      <c r="O2144" s="81"/>
      <c r="P2144" s="191">
        <f>O2144*H2144</f>
        <v>0</v>
      </c>
      <c r="Q2144" s="191">
        <v>0</v>
      </c>
      <c r="R2144" s="191">
        <f>Q2144*H2144</f>
        <v>0</v>
      </c>
      <c r="S2144" s="191">
        <v>0</v>
      </c>
      <c r="T2144" s="192">
        <f>S2144*H2144</f>
        <v>0</v>
      </c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R2144" s="193" t="s">
        <v>123</v>
      </c>
      <c r="AT2144" s="193" t="s">
        <v>118</v>
      </c>
      <c r="AU2144" s="193" t="s">
        <v>72</v>
      </c>
      <c r="AY2144" s="14" t="s">
        <v>124</v>
      </c>
      <c r="BE2144" s="194">
        <f>IF(N2144="základní",J2144,0)</f>
        <v>0</v>
      </c>
      <c r="BF2144" s="194">
        <f>IF(N2144="snížená",J2144,0)</f>
        <v>0</v>
      </c>
      <c r="BG2144" s="194">
        <f>IF(N2144="zákl. přenesená",J2144,0)</f>
        <v>0</v>
      </c>
      <c r="BH2144" s="194">
        <f>IF(N2144="sníž. přenesená",J2144,0)</f>
        <v>0</v>
      </c>
      <c r="BI2144" s="194">
        <f>IF(N2144="nulová",J2144,0)</f>
        <v>0</v>
      </c>
      <c r="BJ2144" s="14" t="s">
        <v>79</v>
      </c>
      <c r="BK2144" s="194">
        <f>ROUND(I2144*H2144,2)</f>
        <v>0</v>
      </c>
      <c r="BL2144" s="14" t="s">
        <v>123</v>
      </c>
      <c r="BM2144" s="193" t="s">
        <v>3740</v>
      </c>
    </row>
    <row r="2145" s="2" customFormat="1">
      <c r="A2145" s="35"/>
      <c r="B2145" s="36"/>
      <c r="C2145" s="37"/>
      <c r="D2145" s="195" t="s">
        <v>125</v>
      </c>
      <c r="E2145" s="37"/>
      <c r="F2145" s="196" t="s">
        <v>3739</v>
      </c>
      <c r="G2145" s="37"/>
      <c r="H2145" s="37"/>
      <c r="I2145" s="197"/>
      <c r="J2145" s="37"/>
      <c r="K2145" s="37"/>
      <c r="L2145" s="41"/>
      <c r="M2145" s="198"/>
      <c r="N2145" s="199"/>
      <c r="O2145" s="81"/>
      <c r="P2145" s="81"/>
      <c r="Q2145" s="81"/>
      <c r="R2145" s="81"/>
      <c r="S2145" s="81"/>
      <c r="T2145" s="82"/>
      <c r="U2145" s="35"/>
      <c r="V2145" s="35"/>
      <c r="W2145" s="35"/>
      <c r="X2145" s="35"/>
      <c r="Y2145" s="35"/>
      <c r="Z2145" s="35"/>
      <c r="AA2145" s="35"/>
      <c r="AB2145" s="35"/>
      <c r="AC2145" s="35"/>
      <c r="AD2145" s="35"/>
      <c r="AE2145" s="35"/>
      <c r="AT2145" s="14" t="s">
        <v>125</v>
      </c>
      <c r="AU2145" s="14" t="s">
        <v>72</v>
      </c>
    </row>
    <row r="2146" s="2" customFormat="1" ht="24.15" customHeight="1">
      <c r="A2146" s="35"/>
      <c r="B2146" s="36"/>
      <c r="C2146" s="182" t="s">
        <v>1938</v>
      </c>
      <c r="D2146" s="182" t="s">
        <v>118</v>
      </c>
      <c r="E2146" s="183" t="s">
        <v>3741</v>
      </c>
      <c r="F2146" s="184" t="s">
        <v>3742</v>
      </c>
      <c r="G2146" s="185" t="s">
        <v>132</v>
      </c>
      <c r="H2146" s="186">
        <v>40</v>
      </c>
      <c r="I2146" s="187"/>
      <c r="J2146" s="188">
        <f>ROUND(I2146*H2146,2)</f>
        <v>0</v>
      </c>
      <c r="K2146" s="184" t="s">
        <v>122</v>
      </c>
      <c r="L2146" s="41"/>
      <c r="M2146" s="189" t="s">
        <v>19</v>
      </c>
      <c r="N2146" s="190" t="s">
        <v>43</v>
      </c>
      <c r="O2146" s="81"/>
      <c r="P2146" s="191">
        <f>O2146*H2146</f>
        <v>0</v>
      </c>
      <c r="Q2146" s="191">
        <v>0</v>
      </c>
      <c r="R2146" s="191">
        <f>Q2146*H2146</f>
        <v>0</v>
      </c>
      <c r="S2146" s="191">
        <v>0</v>
      </c>
      <c r="T2146" s="192">
        <f>S2146*H2146</f>
        <v>0</v>
      </c>
      <c r="U2146" s="35"/>
      <c r="V2146" s="35"/>
      <c r="W2146" s="35"/>
      <c r="X2146" s="35"/>
      <c r="Y2146" s="35"/>
      <c r="Z2146" s="35"/>
      <c r="AA2146" s="35"/>
      <c r="AB2146" s="35"/>
      <c r="AC2146" s="35"/>
      <c r="AD2146" s="35"/>
      <c r="AE2146" s="35"/>
      <c r="AR2146" s="193" t="s">
        <v>123</v>
      </c>
      <c r="AT2146" s="193" t="s">
        <v>118</v>
      </c>
      <c r="AU2146" s="193" t="s">
        <v>72</v>
      </c>
      <c r="AY2146" s="14" t="s">
        <v>124</v>
      </c>
      <c r="BE2146" s="194">
        <f>IF(N2146="základní",J2146,0)</f>
        <v>0</v>
      </c>
      <c r="BF2146" s="194">
        <f>IF(N2146="snížená",J2146,0)</f>
        <v>0</v>
      </c>
      <c r="BG2146" s="194">
        <f>IF(N2146="zákl. přenesená",J2146,0)</f>
        <v>0</v>
      </c>
      <c r="BH2146" s="194">
        <f>IF(N2146="sníž. přenesená",J2146,0)</f>
        <v>0</v>
      </c>
      <c r="BI2146" s="194">
        <f>IF(N2146="nulová",J2146,0)</f>
        <v>0</v>
      </c>
      <c r="BJ2146" s="14" t="s">
        <v>79</v>
      </c>
      <c r="BK2146" s="194">
        <f>ROUND(I2146*H2146,2)</f>
        <v>0</v>
      </c>
      <c r="BL2146" s="14" t="s">
        <v>123</v>
      </c>
      <c r="BM2146" s="193" t="s">
        <v>3743</v>
      </c>
    </row>
    <row r="2147" s="2" customFormat="1">
      <c r="A2147" s="35"/>
      <c r="B2147" s="36"/>
      <c r="C2147" s="37"/>
      <c r="D2147" s="195" t="s">
        <v>125</v>
      </c>
      <c r="E2147" s="37"/>
      <c r="F2147" s="196" t="s">
        <v>3742</v>
      </c>
      <c r="G2147" s="37"/>
      <c r="H2147" s="37"/>
      <c r="I2147" s="197"/>
      <c r="J2147" s="37"/>
      <c r="K2147" s="37"/>
      <c r="L2147" s="41"/>
      <c r="M2147" s="198"/>
      <c r="N2147" s="199"/>
      <c r="O2147" s="81"/>
      <c r="P2147" s="81"/>
      <c r="Q2147" s="81"/>
      <c r="R2147" s="81"/>
      <c r="S2147" s="81"/>
      <c r="T2147" s="82"/>
      <c r="U2147" s="35"/>
      <c r="V2147" s="35"/>
      <c r="W2147" s="35"/>
      <c r="X2147" s="35"/>
      <c r="Y2147" s="35"/>
      <c r="Z2147" s="35"/>
      <c r="AA2147" s="35"/>
      <c r="AB2147" s="35"/>
      <c r="AC2147" s="35"/>
      <c r="AD2147" s="35"/>
      <c r="AE2147" s="35"/>
      <c r="AT2147" s="14" t="s">
        <v>125</v>
      </c>
      <c r="AU2147" s="14" t="s">
        <v>72</v>
      </c>
    </row>
    <row r="2148" s="2" customFormat="1" ht="21.75" customHeight="1">
      <c r="A2148" s="35"/>
      <c r="B2148" s="36"/>
      <c r="C2148" s="182" t="s">
        <v>3744</v>
      </c>
      <c r="D2148" s="182" t="s">
        <v>118</v>
      </c>
      <c r="E2148" s="183" t="s">
        <v>3745</v>
      </c>
      <c r="F2148" s="184" t="s">
        <v>3746</v>
      </c>
      <c r="G2148" s="185" t="s">
        <v>132</v>
      </c>
      <c r="H2148" s="186">
        <v>4</v>
      </c>
      <c r="I2148" s="187"/>
      <c r="J2148" s="188">
        <f>ROUND(I2148*H2148,2)</f>
        <v>0</v>
      </c>
      <c r="K2148" s="184" t="s">
        <v>122</v>
      </c>
      <c r="L2148" s="41"/>
      <c r="M2148" s="189" t="s">
        <v>19</v>
      </c>
      <c r="N2148" s="190" t="s">
        <v>43</v>
      </c>
      <c r="O2148" s="81"/>
      <c r="P2148" s="191">
        <f>O2148*H2148</f>
        <v>0</v>
      </c>
      <c r="Q2148" s="191">
        <v>0</v>
      </c>
      <c r="R2148" s="191">
        <f>Q2148*H2148</f>
        <v>0</v>
      </c>
      <c r="S2148" s="191">
        <v>0</v>
      </c>
      <c r="T2148" s="192">
        <f>S2148*H2148</f>
        <v>0</v>
      </c>
      <c r="U2148" s="35"/>
      <c r="V2148" s="35"/>
      <c r="W2148" s="35"/>
      <c r="X2148" s="35"/>
      <c r="Y2148" s="35"/>
      <c r="Z2148" s="35"/>
      <c r="AA2148" s="35"/>
      <c r="AB2148" s="35"/>
      <c r="AC2148" s="35"/>
      <c r="AD2148" s="35"/>
      <c r="AE2148" s="35"/>
      <c r="AR2148" s="193" t="s">
        <v>123</v>
      </c>
      <c r="AT2148" s="193" t="s">
        <v>118</v>
      </c>
      <c r="AU2148" s="193" t="s">
        <v>72</v>
      </c>
      <c r="AY2148" s="14" t="s">
        <v>124</v>
      </c>
      <c r="BE2148" s="194">
        <f>IF(N2148="základní",J2148,0)</f>
        <v>0</v>
      </c>
      <c r="BF2148" s="194">
        <f>IF(N2148="snížená",J2148,0)</f>
        <v>0</v>
      </c>
      <c r="BG2148" s="194">
        <f>IF(N2148="zákl. přenesená",J2148,0)</f>
        <v>0</v>
      </c>
      <c r="BH2148" s="194">
        <f>IF(N2148="sníž. přenesená",J2148,0)</f>
        <v>0</v>
      </c>
      <c r="BI2148" s="194">
        <f>IF(N2148="nulová",J2148,0)</f>
        <v>0</v>
      </c>
      <c r="BJ2148" s="14" t="s">
        <v>79</v>
      </c>
      <c r="BK2148" s="194">
        <f>ROUND(I2148*H2148,2)</f>
        <v>0</v>
      </c>
      <c r="BL2148" s="14" t="s">
        <v>123</v>
      </c>
      <c r="BM2148" s="193" t="s">
        <v>3747</v>
      </c>
    </row>
    <row r="2149" s="2" customFormat="1">
      <c r="A2149" s="35"/>
      <c r="B2149" s="36"/>
      <c r="C2149" s="37"/>
      <c r="D2149" s="195" t="s">
        <v>125</v>
      </c>
      <c r="E2149" s="37"/>
      <c r="F2149" s="196" t="s">
        <v>3746</v>
      </c>
      <c r="G2149" s="37"/>
      <c r="H2149" s="37"/>
      <c r="I2149" s="197"/>
      <c r="J2149" s="37"/>
      <c r="K2149" s="37"/>
      <c r="L2149" s="41"/>
      <c r="M2149" s="198"/>
      <c r="N2149" s="199"/>
      <c r="O2149" s="81"/>
      <c r="P2149" s="81"/>
      <c r="Q2149" s="81"/>
      <c r="R2149" s="81"/>
      <c r="S2149" s="81"/>
      <c r="T2149" s="82"/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T2149" s="14" t="s">
        <v>125</v>
      </c>
      <c r="AU2149" s="14" t="s">
        <v>72</v>
      </c>
    </row>
    <row r="2150" s="2" customFormat="1" ht="16.5" customHeight="1">
      <c r="A2150" s="35"/>
      <c r="B2150" s="36"/>
      <c r="C2150" s="182" t="s">
        <v>1942</v>
      </c>
      <c r="D2150" s="182" t="s">
        <v>118</v>
      </c>
      <c r="E2150" s="183" t="s">
        <v>3748</v>
      </c>
      <c r="F2150" s="184" t="s">
        <v>3749</v>
      </c>
      <c r="G2150" s="185" t="s">
        <v>132</v>
      </c>
      <c r="H2150" s="186">
        <v>4</v>
      </c>
      <c r="I2150" s="187"/>
      <c r="J2150" s="188">
        <f>ROUND(I2150*H2150,2)</f>
        <v>0</v>
      </c>
      <c r="K2150" s="184" t="s">
        <v>122</v>
      </c>
      <c r="L2150" s="41"/>
      <c r="M2150" s="189" t="s">
        <v>19</v>
      </c>
      <c r="N2150" s="190" t="s">
        <v>43</v>
      </c>
      <c r="O2150" s="81"/>
      <c r="P2150" s="191">
        <f>O2150*H2150</f>
        <v>0</v>
      </c>
      <c r="Q2150" s="191">
        <v>0</v>
      </c>
      <c r="R2150" s="191">
        <f>Q2150*H2150</f>
        <v>0</v>
      </c>
      <c r="S2150" s="191">
        <v>0</v>
      </c>
      <c r="T2150" s="192">
        <f>S2150*H2150</f>
        <v>0</v>
      </c>
      <c r="U2150" s="35"/>
      <c r="V2150" s="35"/>
      <c r="W2150" s="35"/>
      <c r="X2150" s="35"/>
      <c r="Y2150" s="35"/>
      <c r="Z2150" s="35"/>
      <c r="AA2150" s="35"/>
      <c r="AB2150" s="35"/>
      <c r="AC2150" s="35"/>
      <c r="AD2150" s="35"/>
      <c r="AE2150" s="35"/>
      <c r="AR2150" s="193" t="s">
        <v>123</v>
      </c>
      <c r="AT2150" s="193" t="s">
        <v>118</v>
      </c>
      <c r="AU2150" s="193" t="s">
        <v>72</v>
      </c>
      <c r="AY2150" s="14" t="s">
        <v>124</v>
      </c>
      <c r="BE2150" s="194">
        <f>IF(N2150="základní",J2150,0)</f>
        <v>0</v>
      </c>
      <c r="BF2150" s="194">
        <f>IF(N2150="snížená",J2150,0)</f>
        <v>0</v>
      </c>
      <c r="BG2150" s="194">
        <f>IF(N2150="zákl. přenesená",J2150,0)</f>
        <v>0</v>
      </c>
      <c r="BH2150" s="194">
        <f>IF(N2150="sníž. přenesená",J2150,0)</f>
        <v>0</v>
      </c>
      <c r="BI2150" s="194">
        <f>IF(N2150="nulová",J2150,0)</f>
        <v>0</v>
      </c>
      <c r="BJ2150" s="14" t="s">
        <v>79</v>
      </c>
      <c r="BK2150" s="194">
        <f>ROUND(I2150*H2150,2)</f>
        <v>0</v>
      </c>
      <c r="BL2150" s="14" t="s">
        <v>123</v>
      </c>
      <c r="BM2150" s="193" t="s">
        <v>3750</v>
      </c>
    </row>
    <row r="2151" s="2" customFormat="1">
      <c r="A2151" s="35"/>
      <c r="B2151" s="36"/>
      <c r="C2151" s="37"/>
      <c r="D2151" s="195" t="s">
        <v>125</v>
      </c>
      <c r="E2151" s="37"/>
      <c r="F2151" s="196" t="s">
        <v>3749</v>
      </c>
      <c r="G2151" s="37"/>
      <c r="H2151" s="37"/>
      <c r="I2151" s="197"/>
      <c r="J2151" s="37"/>
      <c r="K2151" s="37"/>
      <c r="L2151" s="41"/>
      <c r="M2151" s="198"/>
      <c r="N2151" s="199"/>
      <c r="O2151" s="81"/>
      <c r="P2151" s="81"/>
      <c r="Q2151" s="81"/>
      <c r="R2151" s="81"/>
      <c r="S2151" s="81"/>
      <c r="T2151" s="82"/>
      <c r="U2151" s="35"/>
      <c r="V2151" s="35"/>
      <c r="W2151" s="35"/>
      <c r="X2151" s="35"/>
      <c r="Y2151" s="35"/>
      <c r="Z2151" s="35"/>
      <c r="AA2151" s="35"/>
      <c r="AB2151" s="35"/>
      <c r="AC2151" s="35"/>
      <c r="AD2151" s="35"/>
      <c r="AE2151" s="35"/>
      <c r="AT2151" s="14" t="s">
        <v>125</v>
      </c>
      <c r="AU2151" s="14" t="s">
        <v>72</v>
      </c>
    </row>
    <row r="2152" s="2" customFormat="1" ht="16.5" customHeight="1">
      <c r="A2152" s="35"/>
      <c r="B2152" s="36"/>
      <c r="C2152" s="182" t="s">
        <v>3751</v>
      </c>
      <c r="D2152" s="182" t="s">
        <v>118</v>
      </c>
      <c r="E2152" s="183" t="s">
        <v>3752</v>
      </c>
      <c r="F2152" s="184" t="s">
        <v>3753</v>
      </c>
      <c r="G2152" s="185" t="s">
        <v>128</v>
      </c>
      <c r="H2152" s="186">
        <v>10</v>
      </c>
      <c r="I2152" s="187"/>
      <c r="J2152" s="188">
        <f>ROUND(I2152*H2152,2)</f>
        <v>0</v>
      </c>
      <c r="K2152" s="184" t="s">
        <v>122</v>
      </c>
      <c r="L2152" s="41"/>
      <c r="M2152" s="189" t="s">
        <v>19</v>
      </c>
      <c r="N2152" s="190" t="s">
        <v>43</v>
      </c>
      <c r="O2152" s="81"/>
      <c r="P2152" s="191">
        <f>O2152*H2152</f>
        <v>0</v>
      </c>
      <c r="Q2152" s="191">
        <v>0</v>
      </c>
      <c r="R2152" s="191">
        <f>Q2152*H2152</f>
        <v>0</v>
      </c>
      <c r="S2152" s="191">
        <v>0</v>
      </c>
      <c r="T2152" s="192">
        <f>S2152*H2152</f>
        <v>0</v>
      </c>
      <c r="U2152" s="35"/>
      <c r="V2152" s="35"/>
      <c r="W2152" s="35"/>
      <c r="X2152" s="35"/>
      <c r="Y2152" s="35"/>
      <c r="Z2152" s="35"/>
      <c r="AA2152" s="35"/>
      <c r="AB2152" s="35"/>
      <c r="AC2152" s="35"/>
      <c r="AD2152" s="35"/>
      <c r="AE2152" s="35"/>
      <c r="AR2152" s="193" t="s">
        <v>123</v>
      </c>
      <c r="AT2152" s="193" t="s">
        <v>118</v>
      </c>
      <c r="AU2152" s="193" t="s">
        <v>72</v>
      </c>
      <c r="AY2152" s="14" t="s">
        <v>124</v>
      </c>
      <c r="BE2152" s="194">
        <f>IF(N2152="základní",J2152,0)</f>
        <v>0</v>
      </c>
      <c r="BF2152" s="194">
        <f>IF(N2152="snížená",J2152,0)</f>
        <v>0</v>
      </c>
      <c r="BG2152" s="194">
        <f>IF(N2152="zákl. přenesená",J2152,0)</f>
        <v>0</v>
      </c>
      <c r="BH2152" s="194">
        <f>IF(N2152="sníž. přenesená",J2152,0)</f>
        <v>0</v>
      </c>
      <c r="BI2152" s="194">
        <f>IF(N2152="nulová",J2152,0)</f>
        <v>0</v>
      </c>
      <c r="BJ2152" s="14" t="s">
        <v>79</v>
      </c>
      <c r="BK2152" s="194">
        <f>ROUND(I2152*H2152,2)</f>
        <v>0</v>
      </c>
      <c r="BL2152" s="14" t="s">
        <v>123</v>
      </c>
      <c r="BM2152" s="193" t="s">
        <v>3754</v>
      </c>
    </row>
    <row r="2153" s="2" customFormat="1">
      <c r="A2153" s="35"/>
      <c r="B2153" s="36"/>
      <c r="C2153" s="37"/>
      <c r="D2153" s="195" t="s">
        <v>125</v>
      </c>
      <c r="E2153" s="37"/>
      <c r="F2153" s="196" t="s">
        <v>3753</v>
      </c>
      <c r="G2153" s="37"/>
      <c r="H2153" s="37"/>
      <c r="I2153" s="197"/>
      <c r="J2153" s="37"/>
      <c r="K2153" s="37"/>
      <c r="L2153" s="41"/>
      <c r="M2153" s="198"/>
      <c r="N2153" s="199"/>
      <c r="O2153" s="81"/>
      <c r="P2153" s="81"/>
      <c r="Q2153" s="81"/>
      <c r="R2153" s="81"/>
      <c r="S2153" s="81"/>
      <c r="T2153" s="82"/>
      <c r="U2153" s="35"/>
      <c r="V2153" s="35"/>
      <c r="W2153" s="35"/>
      <c r="X2153" s="35"/>
      <c r="Y2153" s="35"/>
      <c r="Z2153" s="35"/>
      <c r="AA2153" s="35"/>
      <c r="AB2153" s="35"/>
      <c r="AC2153" s="35"/>
      <c r="AD2153" s="35"/>
      <c r="AE2153" s="35"/>
      <c r="AT2153" s="14" t="s">
        <v>125</v>
      </c>
      <c r="AU2153" s="14" t="s">
        <v>72</v>
      </c>
    </row>
    <row r="2154" s="2" customFormat="1" ht="24.15" customHeight="1">
      <c r="A2154" s="35"/>
      <c r="B2154" s="36"/>
      <c r="C2154" s="182" t="s">
        <v>1945</v>
      </c>
      <c r="D2154" s="182" t="s">
        <v>118</v>
      </c>
      <c r="E2154" s="183" t="s">
        <v>3755</v>
      </c>
      <c r="F2154" s="184" t="s">
        <v>3756</v>
      </c>
      <c r="G2154" s="185" t="s">
        <v>141</v>
      </c>
      <c r="H2154" s="186">
        <v>40</v>
      </c>
      <c r="I2154" s="187"/>
      <c r="J2154" s="188">
        <f>ROUND(I2154*H2154,2)</f>
        <v>0</v>
      </c>
      <c r="K2154" s="184" t="s">
        <v>122</v>
      </c>
      <c r="L2154" s="41"/>
      <c r="M2154" s="189" t="s">
        <v>19</v>
      </c>
      <c r="N2154" s="190" t="s">
        <v>43</v>
      </c>
      <c r="O2154" s="81"/>
      <c r="P2154" s="191">
        <f>O2154*H2154</f>
        <v>0</v>
      </c>
      <c r="Q2154" s="191">
        <v>0</v>
      </c>
      <c r="R2154" s="191">
        <f>Q2154*H2154</f>
        <v>0</v>
      </c>
      <c r="S2154" s="191">
        <v>0</v>
      </c>
      <c r="T2154" s="192">
        <f>S2154*H2154</f>
        <v>0</v>
      </c>
      <c r="U2154" s="35"/>
      <c r="V2154" s="35"/>
      <c r="W2154" s="35"/>
      <c r="X2154" s="35"/>
      <c r="Y2154" s="35"/>
      <c r="Z2154" s="35"/>
      <c r="AA2154" s="35"/>
      <c r="AB2154" s="35"/>
      <c r="AC2154" s="35"/>
      <c r="AD2154" s="35"/>
      <c r="AE2154" s="35"/>
      <c r="AR2154" s="193" t="s">
        <v>123</v>
      </c>
      <c r="AT2154" s="193" t="s">
        <v>118</v>
      </c>
      <c r="AU2154" s="193" t="s">
        <v>72</v>
      </c>
      <c r="AY2154" s="14" t="s">
        <v>124</v>
      </c>
      <c r="BE2154" s="194">
        <f>IF(N2154="základní",J2154,0)</f>
        <v>0</v>
      </c>
      <c r="BF2154" s="194">
        <f>IF(N2154="snížená",J2154,0)</f>
        <v>0</v>
      </c>
      <c r="BG2154" s="194">
        <f>IF(N2154="zákl. přenesená",J2154,0)</f>
        <v>0</v>
      </c>
      <c r="BH2154" s="194">
        <f>IF(N2154="sníž. přenesená",J2154,0)</f>
        <v>0</v>
      </c>
      <c r="BI2154" s="194">
        <f>IF(N2154="nulová",J2154,0)</f>
        <v>0</v>
      </c>
      <c r="BJ2154" s="14" t="s">
        <v>79</v>
      </c>
      <c r="BK2154" s="194">
        <f>ROUND(I2154*H2154,2)</f>
        <v>0</v>
      </c>
      <c r="BL2154" s="14" t="s">
        <v>123</v>
      </c>
      <c r="BM2154" s="193" t="s">
        <v>3757</v>
      </c>
    </row>
    <row r="2155" s="2" customFormat="1">
      <c r="A2155" s="35"/>
      <c r="B2155" s="36"/>
      <c r="C2155" s="37"/>
      <c r="D2155" s="195" t="s">
        <v>125</v>
      </c>
      <c r="E2155" s="37"/>
      <c r="F2155" s="196" t="s">
        <v>3756</v>
      </c>
      <c r="G2155" s="37"/>
      <c r="H2155" s="37"/>
      <c r="I2155" s="197"/>
      <c r="J2155" s="37"/>
      <c r="K2155" s="37"/>
      <c r="L2155" s="41"/>
      <c r="M2155" s="198"/>
      <c r="N2155" s="199"/>
      <c r="O2155" s="81"/>
      <c r="P2155" s="81"/>
      <c r="Q2155" s="81"/>
      <c r="R2155" s="81"/>
      <c r="S2155" s="81"/>
      <c r="T2155" s="82"/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T2155" s="14" t="s">
        <v>125</v>
      </c>
      <c r="AU2155" s="14" t="s">
        <v>72</v>
      </c>
    </row>
    <row r="2156" s="2" customFormat="1" ht="33" customHeight="1">
      <c r="A2156" s="35"/>
      <c r="B2156" s="36"/>
      <c r="C2156" s="182" t="s">
        <v>3758</v>
      </c>
      <c r="D2156" s="182" t="s">
        <v>118</v>
      </c>
      <c r="E2156" s="183" t="s">
        <v>3759</v>
      </c>
      <c r="F2156" s="184" t="s">
        <v>3760</v>
      </c>
      <c r="G2156" s="185" t="s">
        <v>128</v>
      </c>
      <c r="H2156" s="186">
        <v>20</v>
      </c>
      <c r="I2156" s="187"/>
      <c r="J2156" s="188">
        <f>ROUND(I2156*H2156,2)</f>
        <v>0</v>
      </c>
      <c r="K2156" s="184" t="s">
        <v>122</v>
      </c>
      <c r="L2156" s="41"/>
      <c r="M2156" s="189" t="s">
        <v>19</v>
      </c>
      <c r="N2156" s="190" t="s">
        <v>43</v>
      </c>
      <c r="O2156" s="81"/>
      <c r="P2156" s="191">
        <f>O2156*H2156</f>
        <v>0</v>
      </c>
      <c r="Q2156" s="191">
        <v>0</v>
      </c>
      <c r="R2156" s="191">
        <f>Q2156*H2156</f>
        <v>0</v>
      </c>
      <c r="S2156" s="191">
        <v>0</v>
      </c>
      <c r="T2156" s="192">
        <f>S2156*H2156</f>
        <v>0</v>
      </c>
      <c r="U2156" s="35"/>
      <c r="V2156" s="35"/>
      <c r="W2156" s="35"/>
      <c r="X2156" s="35"/>
      <c r="Y2156" s="35"/>
      <c r="Z2156" s="35"/>
      <c r="AA2156" s="35"/>
      <c r="AB2156" s="35"/>
      <c r="AC2156" s="35"/>
      <c r="AD2156" s="35"/>
      <c r="AE2156" s="35"/>
      <c r="AR2156" s="193" t="s">
        <v>123</v>
      </c>
      <c r="AT2156" s="193" t="s">
        <v>118</v>
      </c>
      <c r="AU2156" s="193" t="s">
        <v>72</v>
      </c>
      <c r="AY2156" s="14" t="s">
        <v>124</v>
      </c>
      <c r="BE2156" s="194">
        <f>IF(N2156="základní",J2156,0)</f>
        <v>0</v>
      </c>
      <c r="BF2156" s="194">
        <f>IF(N2156="snížená",J2156,0)</f>
        <v>0</v>
      </c>
      <c r="BG2156" s="194">
        <f>IF(N2156="zákl. přenesená",J2156,0)</f>
        <v>0</v>
      </c>
      <c r="BH2156" s="194">
        <f>IF(N2156="sníž. přenesená",J2156,0)</f>
        <v>0</v>
      </c>
      <c r="BI2156" s="194">
        <f>IF(N2156="nulová",J2156,0)</f>
        <v>0</v>
      </c>
      <c r="BJ2156" s="14" t="s">
        <v>79</v>
      </c>
      <c r="BK2156" s="194">
        <f>ROUND(I2156*H2156,2)</f>
        <v>0</v>
      </c>
      <c r="BL2156" s="14" t="s">
        <v>123</v>
      </c>
      <c r="BM2156" s="193" t="s">
        <v>3761</v>
      </c>
    </row>
    <row r="2157" s="2" customFormat="1">
      <c r="A2157" s="35"/>
      <c r="B2157" s="36"/>
      <c r="C2157" s="37"/>
      <c r="D2157" s="195" t="s">
        <v>125</v>
      </c>
      <c r="E2157" s="37"/>
      <c r="F2157" s="196" t="s">
        <v>3760</v>
      </c>
      <c r="G2157" s="37"/>
      <c r="H2157" s="37"/>
      <c r="I2157" s="197"/>
      <c r="J2157" s="37"/>
      <c r="K2157" s="37"/>
      <c r="L2157" s="41"/>
      <c r="M2157" s="198"/>
      <c r="N2157" s="199"/>
      <c r="O2157" s="81"/>
      <c r="P2157" s="81"/>
      <c r="Q2157" s="81"/>
      <c r="R2157" s="81"/>
      <c r="S2157" s="81"/>
      <c r="T2157" s="82"/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T2157" s="14" t="s">
        <v>125</v>
      </c>
      <c r="AU2157" s="14" t="s">
        <v>72</v>
      </c>
    </row>
    <row r="2158" s="2" customFormat="1" ht="24.15" customHeight="1">
      <c r="A2158" s="35"/>
      <c r="B2158" s="36"/>
      <c r="C2158" s="182" t="s">
        <v>1949</v>
      </c>
      <c r="D2158" s="182" t="s">
        <v>118</v>
      </c>
      <c r="E2158" s="183" t="s">
        <v>3762</v>
      </c>
      <c r="F2158" s="184" t="s">
        <v>3763</v>
      </c>
      <c r="G2158" s="185" t="s">
        <v>128</v>
      </c>
      <c r="H2158" s="186">
        <v>20</v>
      </c>
      <c r="I2158" s="187"/>
      <c r="J2158" s="188">
        <f>ROUND(I2158*H2158,2)</f>
        <v>0</v>
      </c>
      <c r="K2158" s="184" t="s">
        <v>122</v>
      </c>
      <c r="L2158" s="41"/>
      <c r="M2158" s="189" t="s">
        <v>19</v>
      </c>
      <c r="N2158" s="190" t="s">
        <v>43</v>
      </c>
      <c r="O2158" s="81"/>
      <c r="P2158" s="191">
        <f>O2158*H2158</f>
        <v>0</v>
      </c>
      <c r="Q2158" s="191">
        <v>0</v>
      </c>
      <c r="R2158" s="191">
        <f>Q2158*H2158</f>
        <v>0</v>
      </c>
      <c r="S2158" s="191">
        <v>0</v>
      </c>
      <c r="T2158" s="192">
        <f>S2158*H2158</f>
        <v>0</v>
      </c>
      <c r="U2158" s="35"/>
      <c r="V2158" s="35"/>
      <c r="W2158" s="35"/>
      <c r="X2158" s="35"/>
      <c r="Y2158" s="35"/>
      <c r="Z2158" s="35"/>
      <c r="AA2158" s="35"/>
      <c r="AB2158" s="35"/>
      <c r="AC2158" s="35"/>
      <c r="AD2158" s="35"/>
      <c r="AE2158" s="35"/>
      <c r="AR2158" s="193" t="s">
        <v>123</v>
      </c>
      <c r="AT2158" s="193" t="s">
        <v>118</v>
      </c>
      <c r="AU2158" s="193" t="s">
        <v>72</v>
      </c>
      <c r="AY2158" s="14" t="s">
        <v>124</v>
      </c>
      <c r="BE2158" s="194">
        <f>IF(N2158="základní",J2158,0)</f>
        <v>0</v>
      </c>
      <c r="BF2158" s="194">
        <f>IF(N2158="snížená",J2158,0)</f>
        <v>0</v>
      </c>
      <c r="BG2158" s="194">
        <f>IF(N2158="zákl. přenesená",J2158,0)</f>
        <v>0</v>
      </c>
      <c r="BH2158" s="194">
        <f>IF(N2158="sníž. přenesená",J2158,0)</f>
        <v>0</v>
      </c>
      <c r="BI2158" s="194">
        <f>IF(N2158="nulová",J2158,0)</f>
        <v>0</v>
      </c>
      <c r="BJ2158" s="14" t="s">
        <v>79</v>
      </c>
      <c r="BK2158" s="194">
        <f>ROUND(I2158*H2158,2)</f>
        <v>0</v>
      </c>
      <c r="BL2158" s="14" t="s">
        <v>123</v>
      </c>
      <c r="BM2158" s="193" t="s">
        <v>3764</v>
      </c>
    </row>
    <row r="2159" s="2" customFormat="1">
      <c r="A2159" s="35"/>
      <c r="B2159" s="36"/>
      <c r="C2159" s="37"/>
      <c r="D2159" s="195" t="s">
        <v>125</v>
      </c>
      <c r="E2159" s="37"/>
      <c r="F2159" s="196" t="s">
        <v>3763</v>
      </c>
      <c r="G2159" s="37"/>
      <c r="H2159" s="37"/>
      <c r="I2159" s="197"/>
      <c r="J2159" s="37"/>
      <c r="K2159" s="37"/>
      <c r="L2159" s="41"/>
      <c r="M2159" s="198"/>
      <c r="N2159" s="199"/>
      <c r="O2159" s="81"/>
      <c r="P2159" s="81"/>
      <c r="Q2159" s="81"/>
      <c r="R2159" s="81"/>
      <c r="S2159" s="81"/>
      <c r="T2159" s="82"/>
      <c r="U2159" s="35"/>
      <c r="V2159" s="35"/>
      <c r="W2159" s="35"/>
      <c r="X2159" s="35"/>
      <c r="Y2159" s="35"/>
      <c r="Z2159" s="35"/>
      <c r="AA2159" s="35"/>
      <c r="AB2159" s="35"/>
      <c r="AC2159" s="35"/>
      <c r="AD2159" s="35"/>
      <c r="AE2159" s="35"/>
      <c r="AT2159" s="14" t="s">
        <v>125</v>
      </c>
      <c r="AU2159" s="14" t="s">
        <v>72</v>
      </c>
    </row>
    <row r="2160" s="2" customFormat="1" ht="37.8" customHeight="1">
      <c r="A2160" s="35"/>
      <c r="B2160" s="36"/>
      <c r="C2160" s="182" t="s">
        <v>3765</v>
      </c>
      <c r="D2160" s="182" t="s">
        <v>118</v>
      </c>
      <c r="E2160" s="183" t="s">
        <v>3766</v>
      </c>
      <c r="F2160" s="184" t="s">
        <v>3767</v>
      </c>
      <c r="G2160" s="185" t="s">
        <v>128</v>
      </c>
      <c r="H2160" s="186">
        <v>20</v>
      </c>
      <c r="I2160" s="187"/>
      <c r="J2160" s="188">
        <f>ROUND(I2160*H2160,2)</f>
        <v>0</v>
      </c>
      <c r="K2160" s="184" t="s">
        <v>122</v>
      </c>
      <c r="L2160" s="41"/>
      <c r="M2160" s="189" t="s">
        <v>19</v>
      </c>
      <c r="N2160" s="190" t="s">
        <v>43</v>
      </c>
      <c r="O2160" s="81"/>
      <c r="P2160" s="191">
        <f>O2160*H2160</f>
        <v>0</v>
      </c>
      <c r="Q2160" s="191">
        <v>0</v>
      </c>
      <c r="R2160" s="191">
        <f>Q2160*H2160</f>
        <v>0</v>
      </c>
      <c r="S2160" s="191">
        <v>0</v>
      </c>
      <c r="T2160" s="192">
        <f>S2160*H2160</f>
        <v>0</v>
      </c>
      <c r="U2160" s="35"/>
      <c r="V2160" s="35"/>
      <c r="W2160" s="35"/>
      <c r="X2160" s="35"/>
      <c r="Y2160" s="35"/>
      <c r="Z2160" s="35"/>
      <c r="AA2160" s="35"/>
      <c r="AB2160" s="35"/>
      <c r="AC2160" s="35"/>
      <c r="AD2160" s="35"/>
      <c r="AE2160" s="35"/>
      <c r="AR2160" s="193" t="s">
        <v>123</v>
      </c>
      <c r="AT2160" s="193" t="s">
        <v>118</v>
      </c>
      <c r="AU2160" s="193" t="s">
        <v>72</v>
      </c>
      <c r="AY2160" s="14" t="s">
        <v>124</v>
      </c>
      <c r="BE2160" s="194">
        <f>IF(N2160="základní",J2160,0)</f>
        <v>0</v>
      </c>
      <c r="BF2160" s="194">
        <f>IF(N2160="snížená",J2160,0)</f>
        <v>0</v>
      </c>
      <c r="BG2160" s="194">
        <f>IF(N2160="zákl. přenesená",J2160,0)</f>
        <v>0</v>
      </c>
      <c r="BH2160" s="194">
        <f>IF(N2160="sníž. přenesená",J2160,0)</f>
        <v>0</v>
      </c>
      <c r="BI2160" s="194">
        <f>IF(N2160="nulová",J2160,0)</f>
        <v>0</v>
      </c>
      <c r="BJ2160" s="14" t="s">
        <v>79</v>
      </c>
      <c r="BK2160" s="194">
        <f>ROUND(I2160*H2160,2)</f>
        <v>0</v>
      </c>
      <c r="BL2160" s="14" t="s">
        <v>123</v>
      </c>
      <c r="BM2160" s="193" t="s">
        <v>3768</v>
      </c>
    </row>
    <row r="2161" s="2" customFormat="1">
      <c r="A2161" s="35"/>
      <c r="B2161" s="36"/>
      <c r="C2161" s="37"/>
      <c r="D2161" s="195" t="s">
        <v>125</v>
      </c>
      <c r="E2161" s="37"/>
      <c r="F2161" s="196" t="s">
        <v>3767</v>
      </c>
      <c r="G2161" s="37"/>
      <c r="H2161" s="37"/>
      <c r="I2161" s="197"/>
      <c r="J2161" s="37"/>
      <c r="K2161" s="37"/>
      <c r="L2161" s="41"/>
      <c r="M2161" s="198"/>
      <c r="N2161" s="199"/>
      <c r="O2161" s="81"/>
      <c r="P2161" s="81"/>
      <c r="Q2161" s="81"/>
      <c r="R2161" s="81"/>
      <c r="S2161" s="81"/>
      <c r="T2161" s="82"/>
      <c r="U2161" s="35"/>
      <c r="V2161" s="35"/>
      <c r="W2161" s="35"/>
      <c r="X2161" s="35"/>
      <c r="Y2161" s="35"/>
      <c r="Z2161" s="35"/>
      <c r="AA2161" s="35"/>
      <c r="AB2161" s="35"/>
      <c r="AC2161" s="35"/>
      <c r="AD2161" s="35"/>
      <c r="AE2161" s="35"/>
      <c r="AT2161" s="14" t="s">
        <v>125</v>
      </c>
      <c r="AU2161" s="14" t="s">
        <v>72</v>
      </c>
    </row>
    <row r="2162" s="2" customFormat="1" ht="33" customHeight="1">
      <c r="A2162" s="35"/>
      <c r="B2162" s="36"/>
      <c r="C2162" s="182" t="s">
        <v>1952</v>
      </c>
      <c r="D2162" s="182" t="s">
        <v>118</v>
      </c>
      <c r="E2162" s="183" t="s">
        <v>3769</v>
      </c>
      <c r="F2162" s="184" t="s">
        <v>3770</v>
      </c>
      <c r="G2162" s="185" t="s">
        <v>128</v>
      </c>
      <c r="H2162" s="186">
        <v>20</v>
      </c>
      <c r="I2162" s="187"/>
      <c r="J2162" s="188">
        <f>ROUND(I2162*H2162,2)</f>
        <v>0</v>
      </c>
      <c r="K2162" s="184" t="s">
        <v>122</v>
      </c>
      <c r="L2162" s="41"/>
      <c r="M2162" s="189" t="s">
        <v>19</v>
      </c>
      <c r="N2162" s="190" t="s">
        <v>43</v>
      </c>
      <c r="O2162" s="81"/>
      <c r="P2162" s="191">
        <f>O2162*H2162</f>
        <v>0</v>
      </c>
      <c r="Q2162" s="191">
        <v>0</v>
      </c>
      <c r="R2162" s="191">
        <f>Q2162*H2162</f>
        <v>0</v>
      </c>
      <c r="S2162" s="191">
        <v>0</v>
      </c>
      <c r="T2162" s="192">
        <f>S2162*H2162</f>
        <v>0</v>
      </c>
      <c r="U2162" s="35"/>
      <c r="V2162" s="35"/>
      <c r="W2162" s="35"/>
      <c r="X2162" s="35"/>
      <c r="Y2162" s="35"/>
      <c r="Z2162" s="35"/>
      <c r="AA2162" s="35"/>
      <c r="AB2162" s="35"/>
      <c r="AC2162" s="35"/>
      <c r="AD2162" s="35"/>
      <c r="AE2162" s="35"/>
      <c r="AR2162" s="193" t="s">
        <v>123</v>
      </c>
      <c r="AT2162" s="193" t="s">
        <v>118</v>
      </c>
      <c r="AU2162" s="193" t="s">
        <v>72</v>
      </c>
      <c r="AY2162" s="14" t="s">
        <v>124</v>
      </c>
      <c r="BE2162" s="194">
        <f>IF(N2162="základní",J2162,0)</f>
        <v>0</v>
      </c>
      <c r="BF2162" s="194">
        <f>IF(N2162="snížená",J2162,0)</f>
        <v>0</v>
      </c>
      <c r="BG2162" s="194">
        <f>IF(N2162="zákl. přenesená",J2162,0)</f>
        <v>0</v>
      </c>
      <c r="BH2162" s="194">
        <f>IF(N2162="sníž. přenesená",J2162,0)</f>
        <v>0</v>
      </c>
      <c r="BI2162" s="194">
        <f>IF(N2162="nulová",J2162,0)</f>
        <v>0</v>
      </c>
      <c r="BJ2162" s="14" t="s">
        <v>79</v>
      </c>
      <c r="BK2162" s="194">
        <f>ROUND(I2162*H2162,2)</f>
        <v>0</v>
      </c>
      <c r="BL2162" s="14" t="s">
        <v>123</v>
      </c>
      <c r="BM2162" s="193" t="s">
        <v>3771</v>
      </c>
    </row>
    <row r="2163" s="2" customFormat="1">
      <c r="A2163" s="35"/>
      <c r="B2163" s="36"/>
      <c r="C2163" s="37"/>
      <c r="D2163" s="195" t="s">
        <v>125</v>
      </c>
      <c r="E2163" s="37"/>
      <c r="F2163" s="196" t="s">
        <v>3770</v>
      </c>
      <c r="G2163" s="37"/>
      <c r="H2163" s="37"/>
      <c r="I2163" s="197"/>
      <c r="J2163" s="37"/>
      <c r="K2163" s="37"/>
      <c r="L2163" s="41"/>
      <c r="M2163" s="198"/>
      <c r="N2163" s="199"/>
      <c r="O2163" s="81"/>
      <c r="P2163" s="81"/>
      <c r="Q2163" s="81"/>
      <c r="R2163" s="81"/>
      <c r="S2163" s="81"/>
      <c r="T2163" s="82"/>
      <c r="U2163" s="35"/>
      <c r="V2163" s="35"/>
      <c r="W2163" s="35"/>
      <c r="X2163" s="35"/>
      <c r="Y2163" s="35"/>
      <c r="Z2163" s="35"/>
      <c r="AA2163" s="35"/>
      <c r="AB2163" s="35"/>
      <c r="AC2163" s="35"/>
      <c r="AD2163" s="35"/>
      <c r="AE2163" s="35"/>
      <c r="AT2163" s="14" t="s">
        <v>125</v>
      </c>
      <c r="AU2163" s="14" t="s">
        <v>72</v>
      </c>
    </row>
    <row r="2164" s="2" customFormat="1" ht="24.15" customHeight="1">
      <c r="A2164" s="35"/>
      <c r="B2164" s="36"/>
      <c r="C2164" s="182" t="s">
        <v>3772</v>
      </c>
      <c r="D2164" s="182" t="s">
        <v>118</v>
      </c>
      <c r="E2164" s="183" t="s">
        <v>3773</v>
      </c>
      <c r="F2164" s="184" t="s">
        <v>3774</v>
      </c>
      <c r="G2164" s="185" t="s">
        <v>128</v>
      </c>
      <c r="H2164" s="186">
        <v>20</v>
      </c>
      <c r="I2164" s="187"/>
      <c r="J2164" s="188">
        <f>ROUND(I2164*H2164,2)</f>
        <v>0</v>
      </c>
      <c r="K2164" s="184" t="s">
        <v>122</v>
      </c>
      <c r="L2164" s="41"/>
      <c r="M2164" s="189" t="s">
        <v>19</v>
      </c>
      <c r="N2164" s="190" t="s">
        <v>43</v>
      </c>
      <c r="O2164" s="81"/>
      <c r="P2164" s="191">
        <f>O2164*H2164</f>
        <v>0</v>
      </c>
      <c r="Q2164" s="191">
        <v>0</v>
      </c>
      <c r="R2164" s="191">
        <f>Q2164*H2164</f>
        <v>0</v>
      </c>
      <c r="S2164" s="191">
        <v>0</v>
      </c>
      <c r="T2164" s="192">
        <f>S2164*H2164</f>
        <v>0</v>
      </c>
      <c r="U2164" s="35"/>
      <c r="V2164" s="35"/>
      <c r="W2164" s="35"/>
      <c r="X2164" s="35"/>
      <c r="Y2164" s="35"/>
      <c r="Z2164" s="35"/>
      <c r="AA2164" s="35"/>
      <c r="AB2164" s="35"/>
      <c r="AC2164" s="35"/>
      <c r="AD2164" s="35"/>
      <c r="AE2164" s="35"/>
      <c r="AR2164" s="193" t="s">
        <v>123</v>
      </c>
      <c r="AT2164" s="193" t="s">
        <v>118</v>
      </c>
      <c r="AU2164" s="193" t="s">
        <v>72</v>
      </c>
      <c r="AY2164" s="14" t="s">
        <v>124</v>
      </c>
      <c r="BE2164" s="194">
        <f>IF(N2164="základní",J2164,0)</f>
        <v>0</v>
      </c>
      <c r="BF2164" s="194">
        <f>IF(N2164="snížená",J2164,0)</f>
        <v>0</v>
      </c>
      <c r="BG2164" s="194">
        <f>IF(N2164="zákl. přenesená",J2164,0)</f>
        <v>0</v>
      </c>
      <c r="BH2164" s="194">
        <f>IF(N2164="sníž. přenesená",J2164,0)</f>
        <v>0</v>
      </c>
      <c r="BI2164" s="194">
        <f>IF(N2164="nulová",J2164,0)</f>
        <v>0</v>
      </c>
      <c r="BJ2164" s="14" t="s">
        <v>79</v>
      </c>
      <c r="BK2164" s="194">
        <f>ROUND(I2164*H2164,2)</f>
        <v>0</v>
      </c>
      <c r="BL2164" s="14" t="s">
        <v>123</v>
      </c>
      <c r="BM2164" s="193" t="s">
        <v>3775</v>
      </c>
    </row>
    <row r="2165" s="2" customFormat="1">
      <c r="A2165" s="35"/>
      <c r="B2165" s="36"/>
      <c r="C2165" s="37"/>
      <c r="D2165" s="195" t="s">
        <v>125</v>
      </c>
      <c r="E2165" s="37"/>
      <c r="F2165" s="196" t="s">
        <v>3774</v>
      </c>
      <c r="G2165" s="37"/>
      <c r="H2165" s="37"/>
      <c r="I2165" s="197"/>
      <c r="J2165" s="37"/>
      <c r="K2165" s="37"/>
      <c r="L2165" s="41"/>
      <c r="M2165" s="198"/>
      <c r="N2165" s="199"/>
      <c r="O2165" s="81"/>
      <c r="P2165" s="81"/>
      <c r="Q2165" s="81"/>
      <c r="R2165" s="81"/>
      <c r="S2165" s="81"/>
      <c r="T2165" s="82"/>
      <c r="U2165" s="35"/>
      <c r="V2165" s="35"/>
      <c r="W2165" s="35"/>
      <c r="X2165" s="35"/>
      <c r="Y2165" s="35"/>
      <c r="Z2165" s="35"/>
      <c r="AA2165" s="35"/>
      <c r="AB2165" s="35"/>
      <c r="AC2165" s="35"/>
      <c r="AD2165" s="35"/>
      <c r="AE2165" s="35"/>
      <c r="AT2165" s="14" t="s">
        <v>125</v>
      </c>
      <c r="AU2165" s="14" t="s">
        <v>72</v>
      </c>
    </row>
    <row r="2166" s="2" customFormat="1" ht="37.8" customHeight="1">
      <c r="A2166" s="35"/>
      <c r="B2166" s="36"/>
      <c r="C2166" s="182" t="s">
        <v>1956</v>
      </c>
      <c r="D2166" s="182" t="s">
        <v>118</v>
      </c>
      <c r="E2166" s="183" t="s">
        <v>3776</v>
      </c>
      <c r="F2166" s="184" t="s">
        <v>3777</v>
      </c>
      <c r="G2166" s="185" t="s">
        <v>128</v>
      </c>
      <c r="H2166" s="186">
        <v>20</v>
      </c>
      <c r="I2166" s="187"/>
      <c r="J2166" s="188">
        <f>ROUND(I2166*H2166,2)</f>
        <v>0</v>
      </c>
      <c r="K2166" s="184" t="s">
        <v>122</v>
      </c>
      <c r="L2166" s="41"/>
      <c r="M2166" s="189" t="s">
        <v>19</v>
      </c>
      <c r="N2166" s="190" t="s">
        <v>43</v>
      </c>
      <c r="O2166" s="81"/>
      <c r="P2166" s="191">
        <f>O2166*H2166</f>
        <v>0</v>
      </c>
      <c r="Q2166" s="191">
        <v>0</v>
      </c>
      <c r="R2166" s="191">
        <f>Q2166*H2166</f>
        <v>0</v>
      </c>
      <c r="S2166" s="191">
        <v>0</v>
      </c>
      <c r="T2166" s="192">
        <f>S2166*H2166</f>
        <v>0</v>
      </c>
      <c r="U2166" s="35"/>
      <c r="V2166" s="35"/>
      <c r="W2166" s="35"/>
      <c r="X2166" s="35"/>
      <c r="Y2166" s="35"/>
      <c r="Z2166" s="35"/>
      <c r="AA2166" s="35"/>
      <c r="AB2166" s="35"/>
      <c r="AC2166" s="35"/>
      <c r="AD2166" s="35"/>
      <c r="AE2166" s="35"/>
      <c r="AR2166" s="193" t="s">
        <v>123</v>
      </c>
      <c r="AT2166" s="193" t="s">
        <v>118</v>
      </c>
      <c r="AU2166" s="193" t="s">
        <v>72</v>
      </c>
      <c r="AY2166" s="14" t="s">
        <v>124</v>
      </c>
      <c r="BE2166" s="194">
        <f>IF(N2166="základní",J2166,0)</f>
        <v>0</v>
      </c>
      <c r="BF2166" s="194">
        <f>IF(N2166="snížená",J2166,0)</f>
        <v>0</v>
      </c>
      <c r="BG2166" s="194">
        <f>IF(N2166="zákl. přenesená",J2166,0)</f>
        <v>0</v>
      </c>
      <c r="BH2166" s="194">
        <f>IF(N2166="sníž. přenesená",J2166,0)</f>
        <v>0</v>
      </c>
      <c r="BI2166" s="194">
        <f>IF(N2166="nulová",J2166,0)</f>
        <v>0</v>
      </c>
      <c r="BJ2166" s="14" t="s">
        <v>79</v>
      </c>
      <c r="BK2166" s="194">
        <f>ROUND(I2166*H2166,2)</f>
        <v>0</v>
      </c>
      <c r="BL2166" s="14" t="s">
        <v>123</v>
      </c>
      <c r="BM2166" s="193" t="s">
        <v>3778</v>
      </c>
    </row>
    <row r="2167" s="2" customFormat="1">
      <c r="A2167" s="35"/>
      <c r="B2167" s="36"/>
      <c r="C2167" s="37"/>
      <c r="D2167" s="195" t="s">
        <v>125</v>
      </c>
      <c r="E2167" s="37"/>
      <c r="F2167" s="196" t="s">
        <v>3777</v>
      </c>
      <c r="G2167" s="37"/>
      <c r="H2167" s="37"/>
      <c r="I2167" s="197"/>
      <c r="J2167" s="37"/>
      <c r="K2167" s="37"/>
      <c r="L2167" s="41"/>
      <c r="M2167" s="198"/>
      <c r="N2167" s="199"/>
      <c r="O2167" s="81"/>
      <c r="P2167" s="81"/>
      <c r="Q2167" s="81"/>
      <c r="R2167" s="81"/>
      <c r="S2167" s="81"/>
      <c r="T2167" s="82"/>
      <c r="U2167" s="35"/>
      <c r="V2167" s="35"/>
      <c r="W2167" s="35"/>
      <c r="X2167" s="35"/>
      <c r="Y2167" s="35"/>
      <c r="Z2167" s="35"/>
      <c r="AA2167" s="35"/>
      <c r="AB2167" s="35"/>
      <c r="AC2167" s="35"/>
      <c r="AD2167" s="35"/>
      <c r="AE2167" s="35"/>
      <c r="AT2167" s="14" t="s">
        <v>125</v>
      </c>
      <c r="AU2167" s="14" t="s">
        <v>72</v>
      </c>
    </row>
    <row r="2168" s="2" customFormat="1" ht="33" customHeight="1">
      <c r="A2168" s="35"/>
      <c r="B2168" s="36"/>
      <c r="C2168" s="182" t="s">
        <v>3779</v>
      </c>
      <c r="D2168" s="182" t="s">
        <v>118</v>
      </c>
      <c r="E2168" s="183" t="s">
        <v>3780</v>
      </c>
      <c r="F2168" s="184" t="s">
        <v>3781</v>
      </c>
      <c r="G2168" s="185" t="s">
        <v>128</v>
      </c>
      <c r="H2168" s="186">
        <v>20</v>
      </c>
      <c r="I2168" s="187"/>
      <c r="J2168" s="188">
        <f>ROUND(I2168*H2168,2)</f>
        <v>0</v>
      </c>
      <c r="K2168" s="184" t="s">
        <v>122</v>
      </c>
      <c r="L2168" s="41"/>
      <c r="M2168" s="189" t="s">
        <v>19</v>
      </c>
      <c r="N2168" s="190" t="s">
        <v>43</v>
      </c>
      <c r="O2168" s="81"/>
      <c r="P2168" s="191">
        <f>O2168*H2168</f>
        <v>0</v>
      </c>
      <c r="Q2168" s="191">
        <v>0</v>
      </c>
      <c r="R2168" s="191">
        <f>Q2168*H2168</f>
        <v>0</v>
      </c>
      <c r="S2168" s="191">
        <v>0</v>
      </c>
      <c r="T2168" s="192">
        <f>S2168*H2168</f>
        <v>0</v>
      </c>
      <c r="U2168" s="35"/>
      <c r="V2168" s="35"/>
      <c r="W2168" s="35"/>
      <c r="X2168" s="35"/>
      <c r="Y2168" s="35"/>
      <c r="Z2168" s="35"/>
      <c r="AA2168" s="35"/>
      <c r="AB2168" s="35"/>
      <c r="AC2168" s="35"/>
      <c r="AD2168" s="35"/>
      <c r="AE2168" s="35"/>
      <c r="AR2168" s="193" t="s">
        <v>123</v>
      </c>
      <c r="AT2168" s="193" t="s">
        <v>118</v>
      </c>
      <c r="AU2168" s="193" t="s">
        <v>72</v>
      </c>
      <c r="AY2168" s="14" t="s">
        <v>124</v>
      </c>
      <c r="BE2168" s="194">
        <f>IF(N2168="základní",J2168,0)</f>
        <v>0</v>
      </c>
      <c r="BF2168" s="194">
        <f>IF(N2168="snížená",J2168,0)</f>
        <v>0</v>
      </c>
      <c r="BG2168" s="194">
        <f>IF(N2168="zákl. přenesená",J2168,0)</f>
        <v>0</v>
      </c>
      <c r="BH2168" s="194">
        <f>IF(N2168="sníž. přenesená",J2168,0)</f>
        <v>0</v>
      </c>
      <c r="BI2168" s="194">
        <f>IF(N2168="nulová",J2168,0)</f>
        <v>0</v>
      </c>
      <c r="BJ2168" s="14" t="s">
        <v>79</v>
      </c>
      <c r="BK2168" s="194">
        <f>ROUND(I2168*H2168,2)</f>
        <v>0</v>
      </c>
      <c r="BL2168" s="14" t="s">
        <v>123</v>
      </c>
      <c r="BM2168" s="193" t="s">
        <v>3782</v>
      </c>
    </row>
    <row r="2169" s="2" customFormat="1">
      <c r="A2169" s="35"/>
      <c r="B2169" s="36"/>
      <c r="C2169" s="37"/>
      <c r="D2169" s="195" t="s">
        <v>125</v>
      </c>
      <c r="E2169" s="37"/>
      <c r="F2169" s="196" t="s">
        <v>3781</v>
      </c>
      <c r="G2169" s="37"/>
      <c r="H2169" s="37"/>
      <c r="I2169" s="197"/>
      <c r="J2169" s="37"/>
      <c r="K2169" s="37"/>
      <c r="L2169" s="41"/>
      <c r="M2169" s="198"/>
      <c r="N2169" s="199"/>
      <c r="O2169" s="81"/>
      <c r="P2169" s="81"/>
      <c r="Q2169" s="81"/>
      <c r="R2169" s="81"/>
      <c r="S2169" s="81"/>
      <c r="T2169" s="82"/>
      <c r="U2169" s="35"/>
      <c r="V2169" s="35"/>
      <c r="W2169" s="35"/>
      <c r="X2169" s="35"/>
      <c r="Y2169" s="35"/>
      <c r="Z2169" s="35"/>
      <c r="AA2169" s="35"/>
      <c r="AB2169" s="35"/>
      <c r="AC2169" s="35"/>
      <c r="AD2169" s="35"/>
      <c r="AE2169" s="35"/>
      <c r="AT2169" s="14" t="s">
        <v>125</v>
      </c>
      <c r="AU2169" s="14" t="s">
        <v>72</v>
      </c>
    </row>
    <row r="2170" s="2" customFormat="1" ht="24.15" customHeight="1">
      <c r="A2170" s="35"/>
      <c r="B2170" s="36"/>
      <c r="C2170" s="182" t="s">
        <v>1959</v>
      </c>
      <c r="D2170" s="182" t="s">
        <v>118</v>
      </c>
      <c r="E2170" s="183" t="s">
        <v>3783</v>
      </c>
      <c r="F2170" s="184" t="s">
        <v>3784</v>
      </c>
      <c r="G2170" s="185" t="s">
        <v>128</v>
      </c>
      <c r="H2170" s="186">
        <v>20</v>
      </c>
      <c r="I2170" s="187"/>
      <c r="J2170" s="188">
        <f>ROUND(I2170*H2170,2)</f>
        <v>0</v>
      </c>
      <c r="K2170" s="184" t="s">
        <v>122</v>
      </c>
      <c r="L2170" s="41"/>
      <c r="M2170" s="189" t="s">
        <v>19</v>
      </c>
      <c r="N2170" s="190" t="s">
        <v>43</v>
      </c>
      <c r="O2170" s="81"/>
      <c r="P2170" s="191">
        <f>O2170*H2170</f>
        <v>0</v>
      </c>
      <c r="Q2170" s="191">
        <v>0</v>
      </c>
      <c r="R2170" s="191">
        <f>Q2170*H2170</f>
        <v>0</v>
      </c>
      <c r="S2170" s="191">
        <v>0</v>
      </c>
      <c r="T2170" s="192">
        <f>S2170*H2170</f>
        <v>0</v>
      </c>
      <c r="U2170" s="35"/>
      <c r="V2170" s="35"/>
      <c r="W2170" s="35"/>
      <c r="X2170" s="35"/>
      <c r="Y2170" s="35"/>
      <c r="Z2170" s="35"/>
      <c r="AA2170" s="35"/>
      <c r="AB2170" s="35"/>
      <c r="AC2170" s="35"/>
      <c r="AD2170" s="35"/>
      <c r="AE2170" s="35"/>
      <c r="AR2170" s="193" t="s">
        <v>123</v>
      </c>
      <c r="AT2170" s="193" t="s">
        <v>118</v>
      </c>
      <c r="AU2170" s="193" t="s">
        <v>72</v>
      </c>
      <c r="AY2170" s="14" t="s">
        <v>124</v>
      </c>
      <c r="BE2170" s="194">
        <f>IF(N2170="základní",J2170,0)</f>
        <v>0</v>
      </c>
      <c r="BF2170" s="194">
        <f>IF(N2170="snížená",J2170,0)</f>
        <v>0</v>
      </c>
      <c r="BG2170" s="194">
        <f>IF(N2170="zákl. přenesená",J2170,0)</f>
        <v>0</v>
      </c>
      <c r="BH2170" s="194">
        <f>IF(N2170="sníž. přenesená",J2170,0)</f>
        <v>0</v>
      </c>
      <c r="BI2170" s="194">
        <f>IF(N2170="nulová",J2170,0)</f>
        <v>0</v>
      </c>
      <c r="BJ2170" s="14" t="s">
        <v>79</v>
      </c>
      <c r="BK2170" s="194">
        <f>ROUND(I2170*H2170,2)</f>
        <v>0</v>
      </c>
      <c r="BL2170" s="14" t="s">
        <v>123</v>
      </c>
      <c r="BM2170" s="193" t="s">
        <v>3785</v>
      </c>
    </row>
    <row r="2171" s="2" customFormat="1">
      <c r="A2171" s="35"/>
      <c r="B2171" s="36"/>
      <c r="C2171" s="37"/>
      <c r="D2171" s="195" t="s">
        <v>125</v>
      </c>
      <c r="E2171" s="37"/>
      <c r="F2171" s="196" t="s">
        <v>3784</v>
      </c>
      <c r="G2171" s="37"/>
      <c r="H2171" s="37"/>
      <c r="I2171" s="197"/>
      <c r="J2171" s="37"/>
      <c r="K2171" s="37"/>
      <c r="L2171" s="41"/>
      <c r="M2171" s="198"/>
      <c r="N2171" s="199"/>
      <c r="O2171" s="81"/>
      <c r="P2171" s="81"/>
      <c r="Q2171" s="81"/>
      <c r="R2171" s="81"/>
      <c r="S2171" s="81"/>
      <c r="T2171" s="82"/>
      <c r="U2171" s="35"/>
      <c r="V2171" s="35"/>
      <c r="W2171" s="35"/>
      <c r="X2171" s="35"/>
      <c r="Y2171" s="35"/>
      <c r="Z2171" s="35"/>
      <c r="AA2171" s="35"/>
      <c r="AB2171" s="35"/>
      <c r="AC2171" s="35"/>
      <c r="AD2171" s="35"/>
      <c r="AE2171" s="35"/>
      <c r="AT2171" s="14" t="s">
        <v>125</v>
      </c>
      <c r="AU2171" s="14" t="s">
        <v>72</v>
      </c>
    </row>
    <row r="2172" s="2" customFormat="1" ht="37.8" customHeight="1">
      <c r="A2172" s="35"/>
      <c r="B2172" s="36"/>
      <c r="C2172" s="182" t="s">
        <v>3786</v>
      </c>
      <c r="D2172" s="182" t="s">
        <v>118</v>
      </c>
      <c r="E2172" s="183" t="s">
        <v>3787</v>
      </c>
      <c r="F2172" s="184" t="s">
        <v>3788</v>
      </c>
      <c r="G2172" s="185" t="s">
        <v>128</v>
      </c>
      <c r="H2172" s="186">
        <v>20</v>
      </c>
      <c r="I2172" s="187"/>
      <c r="J2172" s="188">
        <f>ROUND(I2172*H2172,2)</f>
        <v>0</v>
      </c>
      <c r="K2172" s="184" t="s">
        <v>122</v>
      </c>
      <c r="L2172" s="41"/>
      <c r="M2172" s="189" t="s">
        <v>19</v>
      </c>
      <c r="N2172" s="190" t="s">
        <v>43</v>
      </c>
      <c r="O2172" s="81"/>
      <c r="P2172" s="191">
        <f>O2172*H2172</f>
        <v>0</v>
      </c>
      <c r="Q2172" s="191">
        <v>0</v>
      </c>
      <c r="R2172" s="191">
        <f>Q2172*H2172</f>
        <v>0</v>
      </c>
      <c r="S2172" s="191">
        <v>0</v>
      </c>
      <c r="T2172" s="192">
        <f>S2172*H2172</f>
        <v>0</v>
      </c>
      <c r="U2172" s="35"/>
      <c r="V2172" s="35"/>
      <c r="W2172" s="35"/>
      <c r="X2172" s="35"/>
      <c r="Y2172" s="35"/>
      <c r="Z2172" s="35"/>
      <c r="AA2172" s="35"/>
      <c r="AB2172" s="35"/>
      <c r="AC2172" s="35"/>
      <c r="AD2172" s="35"/>
      <c r="AE2172" s="35"/>
      <c r="AR2172" s="193" t="s">
        <v>123</v>
      </c>
      <c r="AT2172" s="193" t="s">
        <v>118</v>
      </c>
      <c r="AU2172" s="193" t="s">
        <v>72</v>
      </c>
      <c r="AY2172" s="14" t="s">
        <v>124</v>
      </c>
      <c r="BE2172" s="194">
        <f>IF(N2172="základní",J2172,0)</f>
        <v>0</v>
      </c>
      <c r="BF2172" s="194">
        <f>IF(N2172="snížená",J2172,0)</f>
        <v>0</v>
      </c>
      <c r="BG2172" s="194">
        <f>IF(N2172="zákl. přenesená",J2172,0)</f>
        <v>0</v>
      </c>
      <c r="BH2172" s="194">
        <f>IF(N2172="sníž. přenesená",J2172,0)</f>
        <v>0</v>
      </c>
      <c r="BI2172" s="194">
        <f>IF(N2172="nulová",J2172,0)</f>
        <v>0</v>
      </c>
      <c r="BJ2172" s="14" t="s">
        <v>79</v>
      </c>
      <c r="BK2172" s="194">
        <f>ROUND(I2172*H2172,2)</f>
        <v>0</v>
      </c>
      <c r="BL2172" s="14" t="s">
        <v>123</v>
      </c>
      <c r="BM2172" s="193" t="s">
        <v>3789</v>
      </c>
    </row>
    <row r="2173" s="2" customFormat="1">
      <c r="A2173" s="35"/>
      <c r="B2173" s="36"/>
      <c r="C2173" s="37"/>
      <c r="D2173" s="195" t="s">
        <v>125</v>
      </c>
      <c r="E2173" s="37"/>
      <c r="F2173" s="196" t="s">
        <v>3788</v>
      </c>
      <c r="G2173" s="37"/>
      <c r="H2173" s="37"/>
      <c r="I2173" s="197"/>
      <c r="J2173" s="37"/>
      <c r="K2173" s="37"/>
      <c r="L2173" s="41"/>
      <c r="M2173" s="198"/>
      <c r="N2173" s="199"/>
      <c r="O2173" s="81"/>
      <c r="P2173" s="81"/>
      <c r="Q2173" s="81"/>
      <c r="R2173" s="81"/>
      <c r="S2173" s="81"/>
      <c r="T2173" s="82"/>
      <c r="U2173" s="35"/>
      <c r="V2173" s="35"/>
      <c r="W2173" s="35"/>
      <c r="X2173" s="35"/>
      <c r="Y2173" s="35"/>
      <c r="Z2173" s="35"/>
      <c r="AA2173" s="35"/>
      <c r="AB2173" s="35"/>
      <c r="AC2173" s="35"/>
      <c r="AD2173" s="35"/>
      <c r="AE2173" s="35"/>
      <c r="AT2173" s="14" t="s">
        <v>125</v>
      </c>
      <c r="AU2173" s="14" t="s">
        <v>72</v>
      </c>
    </row>
    <row r="2174" s="2" customFormat="1" ht="33" customHeight="1">
      <c r="A2174" s="35"/>
      <c r="B2174" s="36"/>
      <c r="C2174" s="182" t="s">
        <v>1963</v>
      </c>
      <c r="D2174" s="182" t="s">
        <v>118</v>
      </c>
      <c r="E2174" s="183" t="s">
        <v>3790</v>
      </c>
      <c r="F2174" s="184" t="s">
        <v>3791</v>
      </c>
      <c r="G2174" s="185" t="s">
        <v>128</v>
      </c>
      <c r="H2174" s="186">
        <v>20</v>
      </c>
      <c r="I2174" s="187"/>
      <c r="J2174" s="188">
        <f>ROUND(I2174*H2174,2)</f>
        <v>0</v>
      </c>
      <c r="K2174" s="184" t="s">
        <v>122</v>
      </c>
      <c r="L2174" s="41"/>
      <c r="M2174" s="189" t="s">
        <v>19</v>
      </c>
      <c r="N2174" s="190" t="s">
        <v>43</v>
      </c>
      <c r="O2174" s="81"/>
      <c r="P2174" s="191">
        <f>O2174*H2174</f>
        <v>0</v>
      </c>
      <c r="Q2174" s="191">
        <v>0</v>
      </c>
      <c r="R2174" s="191">
        <f>Q2174*H2174</f>
        <v>0</v>
      </c>
      <c r="S2174" s="191">
        <v>0</v>
      </c>
      <c r="T2174" s="192">
        <f>S2174*H2174</f>
        <v>0</v>
      </c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R2174" s="193" t="s">
        <v>123</v>
      </c>
      <c r="AT2174" s="193" t="s">
        <v>118</v>
      </c>
      <c r="AU2174" s="193" t="s">
        <v>72</v>
      </c>
      <c r="AY2174" s="14" t="s">
        <v>124</v>
      </c>
      <c r="BE2174" s="194">
        <f>IF(N2174="základní",J2174,0)</f>
        <v>0</v>
      </c>
      <c r="BF2174" s="194">
        <f>IF(N2174="snížená",J2174,0)</f>
        <v>0</v>
      </c>
      <c r="BG2174" s="194">
        <f>IF(N2174="zákl. přenesená",J2174,0)</f>
        <v>0</v>
      </c>
      <c r="BH2174" s="194">
        <f>IF(N2174="sníž. přenesená",J2174,0)</f>
        <v>0</v>
      </c>
      <c r="BI2174" s="194">
        <f>IF(N2174="nulová",J2174,0)</f>
        <v>0</v>
      </c>
      <c r="BJ2174" s="14" t="s">
        <v>79</v>
      </c>
      <c r="BK2174" s="194">
        <f>ROUND(I2174*H2174,2)</f>
        <v>0</v>
      </c>
      <c r="BL2174" s="14" t="s">
        <v>123</v>
      </c>
      <c r="BM2174" s="193" t="s">
        <v>3792</v>
      </c>
    </row>
    <row r="2175" s="2" customFormat="1">
      <c r="A2175" s="35"/>
      <c r="B2175" s="36"/>
      <c r="C2175" s="37"/>
      <c r="D2175" s="195" t="s">
        <v>125</v>
      </c>
      <c r="E2175" s="37"/>
      <c r="F2175" s="196" t="s">
        <v>3791</v>
      </c>
      <c r="G2175" s="37"/>
      <c r="H2175" s="37"/>
      <c r="I2175" s="197"/>
      <c r="J2175" s="37"/>
      <c r="K2175" s="37"/>
      <c r="L2175" s="41"/>
      <c r="M2175" s="198"/>
      <c r="N2175" s="199"/>
      <c r="O2175" s="81"/>
      <c r="P2175" s="81"/>
      <c r="Q2175" s="81"/>
      <c r="R2175" s="81"/>
      <c r="S2175" s="81"/>
      <c r="T2175" s="82"/>
      <c r="U2175" s="35"/>
      <c r="V2175" s="35"/>
      <c r="W2175" s="35"/>
      <c r="X2175" s="35"/>
      <c r="Y2175" s="35"/>
      <c r="Z2175" s="35"/>
      <c r="AA2175" s="35"/>
      <c r="AB2175" s="35"/>
      <c r="AC2175" s="35"/>
      <c r="AD2175" s="35"/>
      <c r="AE2175" s="35"/>
      <c r="AT2175" s="14" t="s">
        <v>125</v>
      </c>
      <c r="AU2175" s="14" t="s">
        <v>72</v>
      </c>
    </row>
    <row r="2176" s="2" customFormat="1" ht="24.15" customHeight="1">
      <c r="A2176" s="35"/>
      <c r="B2176" s="36"/>
      <c r="C2176" s="182" t="s">
        <v>3793</v>
      </c>
      <c r="D2176" s="182" t="s">
        <v>118</v>
      </c>
      <c r="E2176" s="183" t="s">
        <v>3794</v>
      </c>
      <c r="F2176" s="184" t="s">
        <v>3795</v>
      </c>
      <c r="G2176" s="185" t="s">
        <v>128</v>
      </c>
      <c r="H2176" s="186">
        <v>20</v>
      </c>
      <c r="I2176" s="187"/>
      <c r="J2176" s="188">
        <f>ROUND(I2176*H2176,2)</f>
        <v>0</v>
      </c>
      <c r="K2176" s="184" t="s">
        <v>122</v>
      </c>
      <c r="L2176" s="41"/>
      <c r="M2176" s="189" t="s">
        <v>19</v>
      </c>
      <c r="N2176" s="190" t="s">
        <v>43</v>
      </c>
      <c r="O2176" s="81"/>
      <c r="P2176" s="191">
        <f>O2176*H2176</f>
        <v>0</v>
      </c>
      <c r="Q2176" s="191">
        <v>0</v>
      </c>
      <c r="R2176" s="191">
        <f>Q2176*H2176</f>
        <v>0</v>
      </c>
      <c r="S2176" s="191">
        <v>0</v>
      </c>
      <c r="T2176" s="192">
        <f>S2176*H2176</f>
        <v>0</v>
      </c>
      <c r="U2176" s="35"/>
      <c r="V2176" s="35"/>
      <c r="W2176" s="35"/>
      <c r="X2176" s="35"/>
      <c r="Y2176" s="35"/>
      <c r="Z2176" s="35"/>
      <c r="AA2176" s="35"/>
      <c r="AB2176" s="35"/>
      <c r="AC2176" s="35"/>
      <c r="AD2176" s="35"/>
      <c r="AE2176" s="35"/>
      <c r="AR2176" s="193" t="s">
        <v>123</v>
      </c>
      <c r="AT2176" s="193" t="s">
        <v>118</v>
      </c>
      <c r="AU2176" s="193" t="s">
        <v>72</v>
      </c>
      <c r="AY2176" s="14" t="s">
        <v>124</v>
      </c>
      <c r="BE2176" s="194">
        <f>IF(N2176="základní",J2176,0)</f>
        <v>0</v>
      </c>
      <c r="BF2176" s="194">
        <f>IF(N2176="snížená",J2176,0)</f>
        <v>0</v>
      </c>
      <c r="BG2176" s="194">
        <f>IF(N2176="zákl. přenesená",J2176,0)</f>
        <v>0</v>
      </c>
      <c r="BH2176" s="194">
        <f>IF(N2176="sníž. přenesená",J2176,0)</f>
        <v>0</v>
      </c>
      <c r="BI2176" s="194">
        <f>IF(N2176="nulová",J2176,0)</f>
        <v>0</v>
      </c>
      <c r="BJ2176" s="14" t="s">
        <v>79</v>
      </c>
      <c r="BK2176" s="194">
        <f>ROUND(I2176*H2176,2)</f>
        <v>0</v>
      </c>
      <c r="BL2176" s="14" t="s">
        <v>123</v>
      </c>
      <c r="BM2176" s="193" t="s">
        <v>3796</v>
      </c>
    </row>
    <row r="2177" s="2" customFormat="1">
      <c r="A2177" s="35"/>
      <c r="B2177" s="36"/>
      <c r="C2177" s="37"/>
      <c r="D2177" s="195" t="s">
        <v>125</v>
      </c>
      <c r="E2177" s="37"/>
      <c r="F2177" s="196" t="s">
        <v>3795</v>
      </c>
      <c r="G2177" s="37"/>
      <c r="H2177" s="37"/>
      <c r="I2177" s="197"/>
      <c r="J2177" s="37"/>
      <c r="K2177" s="37"/>
      <c r="L2177" s="41"/>
      <c r="M2177" s="198"/>
      <c r="N2177" s="199"/>
      <c r="O2177" s="81"/>
      <c r="P2177" s="81"/>
      <c r="Q2177" s="81"/>
      <c r="R2177" s="81"/>
      <c r="S2177" s="81"/>
      <c r="T2177" s="82"/>
      <c r="U2177" s="35"/>
      <c r="V2177" s="35"/>
      <c r="W2177" s="35"/>
      <c r="X2177" s="35"/>
      <c r="Y2177" s="35"/>
      <c r="Z2177" s="35"/>
      <c r="AA2177" s="35"/>
      <c r="AB2177" s="35"/>
      <c r="AC2177" s="35"/>
      <c r="AD2177" s="35"/>
      <c r="AE2177" s="35"/>
      <c r="AT2177" s="14" t="s">
        <v>125</v>
      </c>
      <c r="AU2177" s="14" t="s">
        <v>72</v>
      </c>
    </row>
    <row r="2178" s="2" customFormat="1" ht="37.8" customHeight="1">
      <c r="A2178" s="35"/>
      <c r="B2178" s="36"/>
      <c r="C2178" s="182" t="s">
        <v>1966</v>
      </c>
      <c r="D2178" s="182" t="s">
        <v>118</v>
      </c>
      <c r="E2178" s="183" t="s">
        <v>3797</v>
      </c>
      <c r="F2178" s="184" t="s">
        <v>3798</v>
      </c>
      <c r="G2178" s="185" t="s">
        <v>128</v>
      </c>
      <c r="H2178" s="186">
        <v>20</v>
      </c>
      <c r="I2178" s="187"/>
      <c r="J2178" s="188">
        <f>ROUND(I2178*H2178,2)</f>
        <v>0</v>
      </c>
      <c r="K2178" s="184" t="s">
        <v>122</v>
      </c>
      <c r="L2178" s="41"/>
      <c r="M2178" s="189" t="s">
        <v>19</v>
      </c>
      <c r="N2178" s="190" t="s">
        <v>43</v>
      </c>
      <c r="O2178" s="81"/>
      <c r="P2178" s="191">
        <f>O2178*H2178</f>
        <v>0</v>
      </c>
      <c r="Q2178" s="191">
        <v>0</v>
      </c>
      <c r="R2178" s="191">
        <f>Q2178*H2178</f>
        <v>0</v>
      </c>
      <c r="S2178" s="191">
        <v>0</v>
      </c>
      <c r="T2178" s="192">
        <f>S2178*H2178</f>
        <v>0</v>
      </c>
      <c r="U2178" s="35"/>
      <c r="V2178" s="35"/>
      <c r="W2178" s="35"/>
      <c r="X2178" s="35"/>
      <c r="Y2178" s="35"/>
      <c r="Z2178" s="35"/>
      <c r="AA2178" s="35"/>
      <c r="AB2178" s="35"/>
      <c r="AC2178" s="35"/>
      <c r="AD2178" s="35"/>
      <c r="AE2178" s="35"/>
      <c r="AR2178" s="193" t="s">
        <v>123</v>
      </c>
      <c r="AT2178" s="193" t="s">
        <v>118</v>
      </c>
      <c r="AU2178" s="193" t="s">
        <v>72</v>
      </c>
      <c r="AY2178" s="14" t="s">
        <v>124</v>
      </c>
      <c r="BE2178" s="194">
        <f>IF(N2178="základní",J2178,0)</f>
        <v>0</v>
      </c>
      <c r="BF2178" s="194">
        <f>IF(N2178="snížená",J2178,0)</f>
        <v>0</v>
      </c>
      <c r="BG2178" s="194">
        <f>IF(N2178="zákl. přenesená",J2178,0)</f>
        <v>0</v>
      </c>
      <c r="BH2178" s="194">
        <f>IF(N2178="sníž. přenesená",J2178,0)</f>
        <v>0</v>
      </c>
      <c r="BI2178" s="194">
        <f>IF(N2178="nulová",J2178,0)</f>
        <v>0</v>
      </c>
      <c r="BJ2178" s="14" t="s">
        <v>79</v>
      </c>
      <c r="BK2178" s="194">
        <f>ROUND(I2178*H2178,2)</f>
        <v>0</v>
      </c>
      <c r="BL2178" s="14" t="s">
        <v>123</v>
      </c>
      <c r="BM2178" s="193" t="s">
        <v>3799</v>
      </c>
    </row>
    <row r="2179" s="2" customFormat="1">
      <c r="A2179" s="35"/>
      <c r="B2179" s="36"/>
      <c r="C2179" s="37"/>
      <c r="D2179" s="195" t="s">
        <v>125</v>
      </c>
      <c r="E2179" s="37"/>
      <c r="F2179" s="196" t="s">
        <v>3798</v>
      </c>
      <c r="G2179" s="37"/>
      <c r="H2179" s="37"/>
      <c r="I2179" s="197"/>
      <c r="J2179" s="37"/>
      <c r="K2179" s="37"/>
      <c r="L2179" s="41"/>
      <c r="M2179" s="198"/>
      <c r="N2179" s="199"/>
      <c r="O2179" s="81"/>
      <c r="P2179" s="81"/>
      <c r="Q2179" s="81"/>
      <c r="R2179" s="81"/>
      <c r="S2179" s="81"/>
      <c r="T2179" s="82"/>
      <c r="U2179" s="35"/>
      <c r="V2179" s="35"/>
      <c r="W2179" s="35"/>
      <c r="X2179" s="35"/>
      <c r="Y2179" s="35"/>
      <c r="Z2179" s="35"/>
      <c r="AA2179" s="35"/>
      <c r="AB2179" s="35"/>
      <c r="AC2179" s="35"/>
      <c r="AD2179" s="35"/>
      <c r="AE2179" s="35"/>
      <c r="AT2179" s="14" t="s">
        <v>125</v>
      </c>
      <c r="AU2179" s="14" t="s">
        <v>72</v>
      </c>
    </row>
    <row r="2180" s="2" customFormat="1" ht="24.15" customHeight="1">
      <c r="A2180" s="35"/>
      <c r="B2180" s="36"/>
      <c r="C2180" s="182" t="s">
        <v>3800</v>
      </c>
      <c r="D2180" s="182" t="s">
        <v>118</v>
      </c>
      <c r="E2180" s="183" t="s">
        <v>3801</v>
      </c>
      <c r="F2180" s="184" t="s">
        <v>3802</v>
      </c>
      <c r="G2180" s="185" t="s">
        <v>132</v>
      </c>
      <c r="H2180" s="186">
        <v>6</v>
      </c>
      <c r="I2180" s="187"/>
      <c r="J2180" s="188">
        <f>ROUND(I2180*H2180,2)</f>
        <v>0</v>
      </c>
      <c r="K2180" s="184" t="s">
        <v>122</v>
      </c>
      <c r="L2180" s="41"/>
      <c r="M2180" s="189" t="s">
        <v>19</v>
      </c>
      <c r="N2180" s="190" t="s">
        <v>43</v>
      </c>
      <c r="O2180" s="81"/>
      <c r="P2180" s="191">
        <f>O2180*H2180</f>
        <v>0</v>
      </c>
      <c r="Q2180" s="191">
        <v>0</v>
      </c>
      <c r="R2180" s="191">
        <f>Q2180*H2180</f>
        <v>0</v>
      </c>
      <c r="S2180" s="191">
        <v>0</v>
      </c>
      <c r="T2180" s="192">
        <f>S2180*H2180</f>
        <v>0</v>
      </c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R2180" s="193" t="s">
        <v>123</v>
      </c>
      <c r="AT2180" s="193" t="s">
        <v>118</v>
      </c>
      <c r="AU2180" s="193" t="s">
        <v>72</v>
      </c>
      <c r="AY2180" s="14" t="s">
        <v>124</v>
      </c>
      <c r="BE2180" s="194">
        <f>IF(N2180="základní",J2180,0)</f>
        <v>0</v>
      </c>
      <c r="BF2180" s="194">
        <f>IF(N2180="snížená",J2180,0)</f>
        <v>0</v>
      </c>
      <c r="BG2180" s="194">
        <f>IF(N2180="zákl. přenesená",J2180,0)</f>
        <v>0</v>
      </c>
      <c r="BH2180" s="194">
        <f>IF(N2180="sníž. přenesená",J2180,0)</f>
        <v>0</v>
      </c>
      <c r="BI2180" s="194">
        <f>IF(N2180="nulová",J2180,0)</f>
        <v>0</v>
      </c>
      <c r="BJ2180" s="14" t="s">
        <v>79</v>
      </c>
      <c r="BK2180" s="194">
        <f>ROUND(I2180*H2180,2)</f>
        <v>0</v>
      </c>
      <c r="BL2180" s="14" t="s">
        <v>123</v>
      </c>
      <c r="BM2180" s="193" t="s">
        <v>3803</v>
      </c>
    </row>
    <row r="2181" s="2" customFormat="1">
      <c r="A2181" s="35"/>
      <c r="B2181" s="36"/>
      <c r="C2181" s="37"/>
      <c r="D2181" s="195" t="s">
        <v>125</v>
      </c>
      <c r="E2181" s="37"/>
      <c r="F2181" s="196" t="s">
        <v>3802</v>
      </c>
      <c r="G2181" s="37"/>
      <c r="H2181" s="37"/>
      <c r="I2181" s="197"/>
      <c r="J2181" s="37"/>
      <c r="K2181" s="37"/>
      <c r="L2181" s="41"/>
      <c r="M2181" s="198"/>
      <c r="N2181" s="199"/>
      <c r="O2181" s="81"/>
      <c r="P2181" s="81"/>
      <c r="Q2181" s="81"/>
      <c r="R2181" s="81"/>
      <c r="S2181" s="81"/>
      <c r="T2181" s="82"/>
      <c r="U2181" s="35"/>
      <c r="V2181" s="35"/>
      <c r="W2181" s="35"/>
      <c r="X2181" s="35"/>
      <c r="Y2181" s="35"/>
      <c r="Z2181" s="35"/>
      <c r="AA2181" s="35"/>
      <c r="AB2181" s="35"/>
      <c r="AC2181" s="35"/>
      <c r="AD2181" s="35"/>
      <c r="AE2181" s="35"/>
      <c r="AT2181" s="14" t="s">
        <v>125</v>
      </c>
      <c r="AU2181" s="14" t="s">
        <v>72</v>
      </c>
    </row>
    <row r="2182" s="2" customFormat="1" ht="24.15" customHeight="1">
      <c r="A2182" s="35"/>
      <c r="B2182" s="36"/>
      <c r="C2182" s="182" t="s">
        <v>1970</v>
      </c>
      <c r="D2182" s="182" t="s">
        <v>118</v>
      </c>
      <c r="E2182" s="183" t="s">
        <v>3804</v>
      </c>
      <c r="F2182" s="184" t="s">
        <v>3805</v>
      </c>
      <c r="G2182" s="185" t="s">
        <v>132</v>
      </c>
      <c r="H2182" s="186">
        <v>4</v>
      </c>
      <c r="I2182" s="187"/>
      <c r="J2182" s="188">
        <f>ROUND(I2182*H2182,2)</f>
        <v>0</v>
      </c>
      <c r="K2182" s="184" t="s">
        <v>122</v>
      </c>
      <c r="L2182" s="41"/>
      <c r="M2182" s="189" t="s">
        <v>19</v>
      </c>
      <c r="N2182" s="190" t="s">
        <v>43</v>
      </c>
      <c r="O2182" s="81"/>
      <c r="P2182" s="191">
        <f>O2182*H2182</f>
        <v>0</v>
      </c>
      <c r="Q2182" s="191">
        <v>0</v>
      </c>
      <c r="R2182" s="191">
        <f>Q2182*H2182</f>
        <v>0</v>
      </c>
      <c r="S2182" s="191">
        <v>0</v>
      </c>
      <c r="T2182" s="192">
        <f>S2182*H2182</f>
        <v>0</v>
      </c>
      <c r="U2182" s="35"/>
      <c r="V2182" s="35"/>
      <c r="W2182" s="35"/>
      <c r="X2182" s="35"/>
      <c r="Y2182" s="35"/>
      <c r="Z2182" s="35"/>
      <c r="AA2182" s="35"/>
      <c r="AB2182" s="35"/>
      <c r="AC2182" s="35"/>
      <c r="AD2182" s="35"/>
      <c r="AE2182" s="35"/>
      <c r="AR2182" s="193" t="s">
        <v>123</v>
      </c>
      <c r="AT2182" s="193" t="s">
        <v>118</v>
      </c>
      <c r="AU2182" s="193" t="s">
        <v>72</v>
      </c>
      <c r="AY2182" s="14" t="s">
        <v>124</v>
      </c>
      <c r="BE2182" s="194">
        <f>IF(N2182="základní",J2182,0)</f>
        <v>0</v>
      </c>
      <c r="BF2182" s="194">
        <f>IF(N2182="snížená",J2182,0)</f>
        <v>0</v>
      </c>
      <c r="BG2182" s="194">
        <f>IF(N2182="zákl. přenesená",J2182,0)</f>
        <v>0</v>
      </c>
      <c r="BH2182" s="194">
        <f>IF(N2182="sníž. přenesená",J2182,0)</f>
        <v>0</v>
      </c>
      <c r="BI2182" s="194">
        <f>IF(N2182="nulová",J2182,0)</f>
        <v>0</v>
      </c>
      <c r="BJ2182" s="14" t="s">
        <v>79</v>
      </c>
      <c r="BK2182" s="194">
        <f>ROUND(I2182*H2182,2)</f>
        <v>0</v>
      </c>
      <c r="BL2182" s="14" t="s">
        <v>123</v>
      </c>
      <c r="BM2182" s="193" t="s">
        <v>3806</v>
      </c>
    </row>
    <row r="2183" s="2" customFormat="1">
      <c r="A2183" s="35"/>
      <c r="B2183" s="36"/>
      <c r="C2183" s="37"/>
      <c r="D2183" s="195" t="s">
        <v>125</v>
      </c>
      <c r="E2183" s="37"/>
      <c r="F2183" s="196" t="s">
        <v>3805</v>
      </c>
      <c r="G2183" s="37"/>
      <c r="H2183" s="37"/>
      <c r="I2183" s="197"/>
      <c r="J2183" s="37"/>
      <c r="K2183" s="37"/>
      <c r="L2183" s="41"/>
      <c r="M2183" s="198"/>
      <c r="N2183" s="199"/>
      <c r="O2183" s="81"/>
      <c r="P2183" s="81"/>
      <c r="Q2183" s="81"/>
      <c r="R2183" s="81"/>
      <c r="S2183" s="81"/>
      <c r="T2183" s="82"/>
      <c r="U2183" s="35"/>
      <c r="V2183" s="35"/>
      <c r="W2183" s="35"/>
      <c r="X2183" s="35"/>
      <c r="Y2183" s="35"/>
      <c r="Z2183" s="35"/>
      <c r="AA2183" s="35"/>
      <c r="AB2183" s="35"/>
      <c r="AC2183" s="35"/>
      <c r="AD2183" s="35"/>
      <c r="AE2183" s="35"/>
      <c r="AT2183" s="14" t="s">
        <v>125</v>
      </c>
      <c r="AU2183" s="14" t="s">
        <v>72</v>
      </c>
    </row>
    <row r="2184" s="2" customFormat="1" ht="24.15" customHeight="1">
      <c r="A2184" s="35"/>
      <c r="B2184" s="36"/>
      <c r="C2184" s="182" t="s">
        <v>3807</v>
      </c>
      <c r="D2184" s="182" t="s">
        <v>118</v>
      </c>
      <c r="E2184" s="183" t="s">
        <v>3808</v>
      </c>
      <c r="F2184" s="184" t="s">
        <v>3809</v>
      </c>
      <c r="G2184" s="185" t="s">
        <v>132</v>
      </c>
      <c r="H2184" s="186">
        <v>4</v>
      </c>
      <c r="I2184" s="187"/>
      <c r="J2184" s="188">
        <f>ROUND(I2184*H2184,2)</f>
        <v>0</v>
      </c>
      <c r="K2184" s="184" t="s">
        <v>122</v>
      </c>
      <c r="L2184" s="41"/>
      <c r="M2184" s="189" t="s">
        <v>19</v>
      </c>
      <c r="N2184" s="190" t="s">
        <v>43</v>
      </c>
      <c r="O2184" s="81"/>
      <c r="P2184" s="191">
        <f>O2184*H2184</f>
        <v>0</v>
      </c>
      <c r="Q2184" s="191">
        <v>0</v>
      </c>
      <c r="R2184" s="191">
        <f>Q2184*H2184</f>
        <v>0</v>
      </c>
      <c r="S2184" s="191">
        <v>0</v>
      </c>
      <c r="T2184" s="192">
        <f>S2184*H2184</f>
        <v>0</v>
      </c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R2184" s="193" t="s">
        <v>123</v>
      </c>
      <c r="AT2184" s="193" t="s">
        <v>118</v>
      </c>
      <c r="AU2184" s="193" t="s">
        <v>72</v>
      </c>
      <c r="AY2184" s="14" t="s">
        <v>124</v>
      </c>
      <c r="BE2184" s="194">
        <f>IF(N2184="základní",J2184,0)</f>
        <v>0</v>
      </c>
      <c r="BF2184" s="194">
        <f>IF(N2184="snížená",J2184,0)</f>
        <v>0</v>
      </c>
      <c r="BG2184" s="194">
        <f>IF(N2184="zákl. přenesená",J2184,0)</f>
        <v>0</v>
      </c>
      <c r="BH2184" s="194">
        <f>IF(N2184="sníž. přenesená",J2184,0)</f>
        <v>0</v>
      </c>
      <c r="BI2184" s="194">
        <f>IF(N2184="nulová",J2184,0)</f>
        <v>0</v>
      </c>
      <c r="BJ2184" s="14" t="s">
        <v>79</v>
      </c>
      <c r="BK2184" s="194">
        <f>ROUND(I2184*H2184,2)</f>
        <v>0</v>
      </c>
      <c r="BL2184" s="14" t="s">
        <v>123</v>
      </c>
      <c r="BM2184" s="193" t="s">
        <v>3810</v>
      </c>
    </row>
    <row r="2185" s="2" customFormat="1">
      <c r="A2185" s="35"/>
      <c r="B2185" s="36"/>
      <c r="C2185" s="37"/>
      <c r="D2185" s="195" t="s">
        <v>125</v>
      </c>
      <c r="E2185" s="37"/>
      <c r="F2185" s="196" t="s">
        <v>3809</v>
      </c>
      <c r="G2185" s="37"/>
      <c r="H2185" s="37"/>
      <c r="I2185" s="197"/>
      <c r="J2185" s="37"/>
      <c r="K2185" s="37"/>
      <c r="L2185" s="41"/>
      <c r="M2185" s="198"/>
      <c r="N2185" s="199"/>
      <c r="O2185" s="81"/>
      <c r="P2185" s="81"/>
      <c r="Q2185" s="81"/>
      <c r="R2185" s="81"/>
      <c r="S2185" s="81"/>
      <c r="T2185" s="82"/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T2185" s="14" t="s">
        <v>125</v>
      </c>
      <c r="AU2185" s="14" t="s">
        <v>72</v>
      </c>
    </row>
    <row r="2186" s="2" customFormat="1" ht="24.15" customHeight="1">
      <c r="A2186" s="35"/>
      <c r="B2186" s="36"/>
      <c r="C2186" s="182" t="s">
        <v>1973</v>
      </c>
      <c r="D2186" s="182" t="s">
        <v>118</v>
      </c>
      <c r="E2186" s="183" t="s">
        <v>3811</v>
      </c>
      <c r="F2186" s="184" t="s">
        <v>3812</v>
      </c>
      <c r="G2186" s="185" t="s">
        <v>128</v>
      </c>
      <c r="H2186" s="186">
        <v>24</v>
      </c>
      <c r="I2186" s="187"/>
      <c r="J2186" s="188">
        <f>ROUND(I2186*H2186,2)</f>
        <v>0</v>
      </c>
      <c r="K2186" s="184" t="s">
        <v>122</v>
      </c>
      <c r="L2186" s="41"/>
      <c r="M2186" s="189" t="s">
        <v>19</v>
      </c>
      <c r="N2186" s="190" t="s">
        <v>43</v>
      </c>
      <c r="O2186" s="81"/>
      <c r="P2186" s="191">
        <f>O2186*H2186</f>
        <v>0</v>
      </c>
      <c r="Q2186" s="191">
        <v>0</v>
      </c>
      <c r="R2186" s="191">
        <f>Q2186*H2186</f>
        <v>0</v>
      </c>
      <c r="S2186" s="191">
        <v>0</v>
      </c>
      <c r="T2186" s="192">
        <f>S2186*H2186</f>
        <v>0</v>
      </c>
      <c r="U2186" s="35"/>
      <c r="V2186" s="35"/>
      <c r="W2186" s="35"/>
      <c r="X2186" s="35"/>
      <c r="Y2186" s="35"/>
      <c r="Z2186" s="35"/>
      <c r="AA2186" s="35"/>
      <c r="AB2186" s="35"/>
      <c r="AC2186" s="35"/>
      <c r="AD2186" s="35"/>
      <c r="AE2186" s="35"/>
      <c r="AR2186" s="193" t="s">
        <v>123</v>
      </c>
      <c r="AT2186" s="193" t="s">
        <v>118</v>
      </c>
      <c r="AU2186" s="193" t="s">
        <v>72</v>
      </c>
      <c r="AY2186" s="14" t="s">
        <v>124</v>
      </c>
      <c r="BE2186" s="194">
        <f>IF(N2186="základní",J2186,0)</f>
        <v>0</v>
      </c>
      <c r="BF2186" s="194">
        <f>IF(N2186="snížená",J2186,0)</f>
        <v>0</v>
      </c>
      <c r="BG2186" s="194">
        <f>IF(N2186="zákl. přenesená",J2186,0)</f>
        <v>0</v>
      </c>
      <c r="BH2186" s="194">
        <f>IF(N2186="sníž. přenesená",J2186,0)</f>
        <v>0</v>
      </c>
      <c r="BI2186" s="194">
        <f>IF(N2186="nulová",J2186,0)</f>
        <v>0</v>
      </c>
      <c r="BJ2186" s="14" t="s">
        <v>79</v>
      </c>
      <c r="BK2186" s="194">
        <f>ROUND(I2186*H2186,2)</f>
        <v>0</v>
      </c>
      <c r="BL2186" s="14" t="s">
        <v>123</v>
      </c>
      <c r="BM2186" s="193" t="s">
        <v>3813</v>
      </c>
    </row>
    <row r="2187" s="2" customFormat="1">
      <c r="A2187" s="35"/>
      <c r="B2187" s="36"/>
      <c r="C2187" s="37"/>
      <c r="D2187" s="195" t="s">
        <v>125</v>
      </c>
      <c r="E2187" s="37"/>
      <c r="F2187" s="196" t="s">
        <v>3812</v>
      </c>
      <c r="G2187" s="37"/>
      <c r="H2187" s="37"/>
      <c r="I2187" s="197"/>
      <c r="J2187" s="37"/>
      <c r="K2187" s="37"/>
      <c r="L2187" s="41"/>
      <c r="M2187" s="198"/>
      <c r="N2187" s="199"/>
      <c r="O2187" s="81"/>
      <c r="P2187" s="81"/>
      <c r="Q2187" s="81"/>
      <c r="R2187" s="81"/>
      <c r="S2187" s="81"/>
      <c r="T2187" s="82"/>
      <c r="U2187" s="35"/>
      <c r="V2187" s="35"/>
      <c r="W2187" s="35"/>
      <c r="X2187" s="35"/>
      <c r="Y2187" s="35"/>
      <c r="Z2187" s="35"/>
      <c r="AA2187" s="35"/>
      <c r="AB2187" s="35"/>
      <c r="AC2187" s="35"/>
      <c r="AD2187" s="35"/>
      <c r="AE2187" s="35"/>
      <c r="AT2187" s="14" t="s">
        <v>125</v>
      </c>
      <c r="AU2187" s="14" t="s">
        <v>72</v>
      </c>
    </row>
    <row r="2188" s="2" customFormat="1" ht="24.15" customHeight="1">
      <c r="A2188" s="35"/>
      <c r="B2188" s="36"/>
      <c r="C2188" s="182" t="s">
        <v>3814</v>
      </c>
      <c r="D2188" s="182" t="s">
        <v>118</v>
      </c>
      <c r="E2188" s="183" t="s">
        <v>3815</v>
      </c>
      <c r="F2188" s="184" t="s">
        <v>3816</v>
      </c>
      <c r="G2188" s="185" t="s">
        <v>128</v>
      </c>
      <c r="H2188" s="186">
        <v>10</v>
      </c>
      <c r="I2188" s="187"/>
      <c r="J2188" s="188">
        <f>ROUND(I2188*H2188,2)</f>
        <v>0</v>
      </c>
      <c r="K2188" s="184" t="s">
        <v>122</v>
      </c>
      <c r="L2188" s="41"/>
      <c r="M2188" s="189" t="s">
        <v>19</v>
      </c>
      <c r="N2188" s="190" t="s">
        <v>43</v>
      </c>
      <c r="O2188" s="81"/>
      <c r="P2188" s="191">
        <f>O2188*H2188</f>
        <v>0</v>
      </c>
      <c r="Q2188" s="191">
        <v>0</v>
      </c>
      <c r="R2188" s="191">
        <f>Q2188*H2188</f>
        <v>0</v>
      </c>
      <c r="S2188" s="191">
        <v>0</v>
      </c>
      <c r="T2188" s="192">
        <f>S2188*H2188</f>
        <v>0</v>
      </c>
      <c r="U2188" s="35"/>
      <c r="V2188" s="35"/>
      <c r="W2188" s="35"/>
      <c r="X2188" s="35"/>
      <c r="Y2188" s="35"/>
      <c r="Z2188" s="35"/>
      <c r="AA2188" s="35"/>
      <c r="AB2188" s="35"/>
      <c r="AC2188" s="35"/>
      <c r="AD2188" s="35"/>
      <c r="AE2188" s="35"/>
      <c r="AR2188" s="193" t="s">
        <v>123</v>
      </c>
      <c r="AT2188" s="193" t="s">
        <v>118</v>
      </c>
      <c r="AU2188" s="193" t="s">
        <v>72</v>
      </c>
      <c r="AY2188" s="14" t="s">
        <v>124</v>
      </c>
      <c r="BE2188" s="194">
        <f>IF(N2188="základní",J2188,0)</f>
        <v>0</v>
      </c>
      <c r="BF2188" s="194">
        <f>IF(N2188="snížená",J2188,0)</f>
        <v>0</v>
      </c>
      <c r="BG2188" s="194">
        <f>IF(N2188="zákl. přenesená",J2188,0)</f>
        <v>0</v>
      </c>
      <c r="BH2188" s="194">
        <f>IF(N2188="sníž. přenesená",J2188,0)</f>
        <v>0</v>
      </c>
      <c r="BI2188" s="194">
        <f>IF(N2188="nulová",J2188,0)</f>
        <v>0</v>
      </c>
      <c r="BJ2188" s="14" t="s">
        <v>79</v>
      </c>
      <c r="BK2188" s="194">
        <f>ROUND(I2188*H2188,2)</f>
        <v>0</v>
      </c>
      <c r="BL2188" s="14" t="s">
        <v>123</v>
      </c>
      <c r="BM2188" s="193" t="s">
        <v>3817</v>
      </c>
    </row>
    <row r="2189" s="2" customFormat="1">
      <c r="A2189" s="35"/>
      <c r="B2189" s="36"/>
      <c r="C2189" s="37"/>
      <c r="D2189" s="195" t="s">
        <v>125</v>
      </c>
      <c r="E2189" s="37"/>
      <c r="F2189" s="196" t="s">
        <v>3816</v>
      </c>
      <c r="G2189" s="37"/>
      <c r="H2189" s="37"/>
      <c r="I2189" s="197"/>
      <c r="J2189" s="37"/>
      <c r="K2189" s="37"/>
      <c r="L2189" s="41"/>
      <c r="M2189" s="198"/>
      <c r="N2189" s="199"/>
      <c r="O2189" s="81"/>
      <c r="P2189" s="81"/>
      <c r="Q2189" s="81"/>
      <c r="R2189" s="81"/>
      <c r="S2189" s="81"/>
      <c r="T2189" s="82"/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T2189" s="14" t="s">
        <v>125</v>
      </c>
      <c r="AU2189" s="14" t="s">
        <v>72</v>
      </c>
    </row>
    <row r="2190" s="2" customFormat="1" ht="21.75" customHeight="1">
      <c r="A2190" s="35"/>
      <c r="B2190" s="36"/>
      <c r="C2190" s="182" t="s">
        <v>1977</v>
      </c>
      <c r="D2190" s="182" t="s">
        <v>118</v>
      </c>
      <c r="E2190" s="183" t="s">
        <v>3818</v>
      </c>
      <c r="F2190" s="184" t="s">
        <v>3819</v>
      </c>
      <c r="G2190" s="185" t="s">
        <v>128</v>
      </c>
      <c r="H2190" s="186">
        <v>10</v>
      </c>
      <c r="I2190" s="187"/>
      <c r="J2190" s="188">
        <f>ROUND(I2190*H2190,2)</f>
        <v>0</v>
      </c>
      <c r="K2190" s="184" t="s">
        <v>122</v>
      </c>
      <c r="L2190" s="41"/>
      <c r="M2190" s="189" t="s">
        <v>19</v>
      </c>
      <c r="N2190" s="190" t="s">
        <v>43</v>
      </c>
      <c r="O2190" s="81"/>
      <c r="P2190" s="191">
        <f>O2190*H2190</f>
        <v>0</v>
      </c>
      <c r="Q2190" s="191">
        <v>0</v>
      </c>
      <c r="R2190" s="191">
        <f>Q2190*H2190</f>
        <v>0</v>
      </c>
      <c r="S2190" s="191">
        <v>0</v>
      </c>
      <c r="T2190" s="192">
        <f>S2190*H2190</f>
        <v>0</v>
      </c>
      <c r="U2190" s="35"/>
      <c r="V2190" s="35"/>
      <c r="W2190" s="35"/>
      <c r="X2190" s="35"/>
      <c r="Y2190" s="35"/>
      <c r="Z2190" s="35"/>
      <c r="AA2190" s="35"/>
      <c r="AB2190" s="35"/>
      <c r="AC2190" s="35"/>
      <c r="AD2190" s="35"/>
      <c r="AE2190" s="35"/>
      <c r="AR2190" s="193" t="s">
        <v>123</v>
      </c>
      <c r="AT2190" s="193" t="s">
        <v>118</v>
      </c>
      <c r="AU2190" s="193" t="s">
        <v>72</v>
      </c>
      <c r="AY2190" s="14" t="s">
        <v>124</v>
      </c>
      <c r="BE2190" s="194">
        <f>IF(N2190="základní",J2190,0)</f>
        <v>0</v>
      </c>
      <c r="BF2190" s="194">
        <f>IF(N2190="snížená",J2190,0)</f>
        <v>0</v>
      </c>
      <c r="BG2190" s="194">
        <f>IF(N2190="zákl. přenesená",J2190,0)</f>
        <v>0</v>
      </c>
      <c r="BH2190" s="194">
        <f>IF(N2190="sníž. přenesená",J2190,0)</f>
        <v>0</v>
      </c>
      <c r="BI2190" s="194">
        <f>IF(N2190="nulová",J2190,0)</f>
        <v>0</v>
      </c>
      <c r="BJ2190" s="14" t="s">
        <v>79</v>
      </c>
      <c r="BK2190" s="194">
        <f>ROUND(I2190*H2190,2)</f>
        <v>0</v>
      </c>
      <c r="BL2190" s="14" t="s">
        <v>123</v>
      </c>
      <c r="BM2190" s="193" t="s">
        <v>3820</v>
      </c>
    </row>
    <row r="2191" s="2" customFormat="1">
      <c r="A2191" s="35"/>
      <c r="B2191" s="36"/>
      <c r="C2191" s="37"/>
      <c r="D2191" s="195" t="s">
        <v>125</v>
      </c>
      <c r="E2191" s="37"/>
      <c r="F2191" s="196" t="s">
        <v>3819</v>
      </c>
      <c r="G2191" s="37"/>
      <c r="H2191" s="37"/>
      <c r="I2191" s="197"/>
      <c r="J2191" s="37"/>
      <c r="K2191" s="37"/>
      <c r="L2191" s="41"/>
      <c r="M2191" s="198"/>
      <c r="N2191" s="199"/>
      <c r="O2191" s="81"/>
      <c r="P2191" s="81"/>
      <c r="Q2191" s="81"/>
      <c r="R2191" s="81"/>
      <c r="S2191" s="81"/>
      <c r="T2191" s="82"/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T2191" s="14" t="s">
        <v>125</v>
      </c>
      <c r="AU2191" s="14" t="s">
        <v>72</v>
      </c>
    </row>
    <row r="2192" s="2" customFormat="1" ht="24.15" customHeight="1">
      <c r="A2192" s="35"/>
      <c r="B2192" s="36"/>
      <c r="C2192" s="182" t="s">
        <v>3821</v>
      </c>
      <c r="D2192" s="182" t="s">
        <v>118</v>
      </c>
      <c r="E2192" s="183" t="s">
        <v>3822</v>
      </c>
      <c r="F2192" s="184" t="s">
        <v>3823</v>
      </c>
      <c r="G2192" s="185" t="s">
        <v>128</v>
      </c>
      <c r="H2192" s="186">
        <v>10</v>
      </c>
      <c r="I2192" s="187"/>
      <c r="J2192" s="188">
        <f>ROUND(I2192*H2192,2)</f>
        <v>0</v>
      </c>
      <c r="K2192" s="184" t="s">
        <v>122</v>
      </c>
      <c r="L2192" s="41"/>
      <c r="M2192" s="189" t="s">
        <v>19</v>
      </c>
      <c r="N2192" s="190" t="s">
        <v>43</v>
      </c>
      <c r="O2192" s="81"/>
      <c r="P2192" s="191">
        <f>O2192*H2192</f>
        <v>0</v>
      </c>
      <c r="Q2192" s="191">
        <v>0</v>
      </c>
      <c r="R2192" s="191">
        <f>Q2192*H2192</f>
        <v>0</v>
      </c>
      <c r="S2192" s="191">
        <v>0</v>
      </c>
      <c r="T2192" s="192">
        <f>S2192*H2192</f>
        <v>0</v>
      </c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R2192" s="193" t="s">
        <v>123</v>
      </c>
      <c r="AT2192" s="193" t="s">
        <v>118</v>
      </c>
      <c r="AU2192" s="193" t="s">
        <v>72</v>
      </c>
      <c r="AY2192" s="14" t="s">
        <v>124</v>
      </c>
      <c r="BE2192" s="194">
        <f>IF(N2192="základní",J2192,0)</f>
        <v>0</v>
      </c>
      <c r="BF2192" s="194">
        <f>IF(N2192="snížená",J2192,0)</f>
        <v>0</v>
      </c>
      <c r="BG2192" s="194">
        <f>IF(N2192="zákl. přenesená",J2192,0)</f>
        <v>0</v>
      </c>
      <c r="BH2192" s="194">
        <f>IF(N2192="sníž. přenesená",J2192,0)</f>
        <v>0</v>
      </c>
      <c r="BI2192" s="194">
        <f>IF(N2192="nulová",J2192,0)</f>
        <v>0</v>
      </c>
      <c r="BJ2192" s="14" t="s">
        <v>79</v>
      </c>
      <c r="BK2192" s="194">
        <f>ROUND(I2192*H2192,2)</f>
        <v>0</v>
      </c>
      <c r="BL2192" s="14" t="s">
        <v>123</v>
      </c>
      <c r="BM2192" s="193" t="s">
        <v>3824</v>
      </c>
    </row>
    <row r="2193" s="2" customFormat="1">
      <c r="A2193" s="35"/>
      <c r="B2193" s="36"/>
      <c r="C2193" s="37"/>
      <c r="D2193" s="195" t="s">
        <v>125</v>
      </c>
      <c r="E2193" s="37"/>
      <c r="F2193" s="196" t="s">
        <v>3823</v>
      </c>
      <c r="G2193" s="37"/>
      <c r="H2193" s="37"/>
      <c r="I2193" s="197"/>
      <c r="J2193" s="37"/>
      <c r="K2193" s="37"/>
      <c r="L2193" s="41"/>
      <c r="M2193" s="198"/>
      <c r="N2193" s="199"/>
      <c r="O2193" s="81"/>
      <c r="P2193" s="81"/>
      <c r="Q2193" s="81"/>
      <c r="R2193" s="81"/>
      <c r="S2193" s="81"/>
      <c r="T2193" s="82"/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T2193" s="14" t="s">
        <v>125</v>
      </c>
      <c r="AU2193" s="14" t="s">
        <v>72</v>
      </c>
    </row>
    <row r="2194" s="2" customFormat="1" ht="24.15" customHeight="1">
      <c r="A2194" s="35"/>
      <c r="B2194" s="36"/>
      <c r="C2194" s="182" t="s">
        <v>1980</v>
      </c>
      <c r="D2194" s="182" t="s">
        <v>118</v>
      </c>
      <c r="E2194" s="183" t="s">
        <v>3825</v>
      </c>
      <c r="F2194" s="184" t="s">
        <v>3826</v>
      </c>
      <c r="G2194" s="185" t="s">
        <v>128</v>
      </c>
      <c r="H2194" s="186">
        <v>10</v>
      </c>
      <c r="I2194" s="187"/>
      <c r="J2194" s="188">
        <f>ROUND(I2194*H2194,2)</f>
        <v>0</v>
      </c>
      <c r="K2194" s="184" t="s">
        <v>122</v>
      </c>
      <c r="L2194" s="41"/>
      <c r="M2194" s="189" t="s">
        <v>19</v>
      </c>
      <c r="N2194" s="190" t="s">
        <v>43</v>
      </c>
      <c r="O2194" s="81"/>
      <c r="P2194" s="191">
        <f>O2194*H2194</f>
        <v>0</v>
      </c>
      <c r="Q2194" s="191">
        <v>0</v>
      </c>
      <c r="R2194" s="191">
        <f>Q2194*H2194</f>
        <v>0</v>
      </c>
      <c r="S2194" s="191">
        <v>0</v>
      </c>
      <c r="T2194" s="192">
        <f>S2194*H2194</f>
        <v>0</v>
      </c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R2194" s="193" t="s">
        <v>123</v>
      </c>
      <c r="AT2194" s="193" t="s">
        <v>118</v>
      </c>
      <c r="AU2194" s="193" t="s">
        <v>72</v>
      </c>
      <c r="AY2194" s="14" t="s">
        <v>124</v>
      </c>
      <c r="BE2194" s="194">
        <f>IF(N2194="základní",J2194,0)</f>
        <v>0</v>
      </c>
      <c r="BF2194" s="194">
        <f>IF(N2194="snížená",J2194,0)</f>
        <v>0</v>
      </c>
      <c r="BG2194" s="194">
        <f>IF(N2194="zákl. přenesená",J2194,0)</f>
        <v>0</v>
      </c>
      <c r="BH2194" s="194">
        <f>IF(N2194="sníž. přenesená",J2194,0)</f>
        <v>0</v>
      </c>
      <c r="BI2194" s="194">
        <f>IF(N2194="nulová",J2194,0)</f>
        <v>0</v>
      </c>
      <c r="BJ2194" s="14" t="s">
        <v>79</v>
      </c>
      <c r="BK2194" s="194">
        <f>ROUND(I2194*H2194,2)</f>
        <v>0</v>
      </c>
      <c r="BL2194" s="14" t="s">
        <v>123</v>
      </c>
      <c r="BM2194" s="193" t="s">
        <v>3827</v>
      </c>
    </row>
    <row r="2195" s="2" customFormat="1">
      <c r="A2195" s="35"/>
      <c r="B2195" s="36"/>
      <c r="C2195" s="37"/>
      <c r="D2195" s="195" t="s">
        <v>125</v>
      </c>
      <c r="E2195" s="37"/>
      <c r="F2195" s="196" t="s">
        <v>3826</v>
      </c>
      <c r="G2195" s="37"/>
      <c r="H2195" s="37"/>
      <c r="I2195" s="197"/>
      <c r="J2195" s="37"/>
      <c r="K2195" s="37"/>
      <c r="L2195" s="41"/>
      <c r="M2195" s="198"/>
      <c r="N2195" s="199"/>
      <c r="O2195" s="81"/>
      <c r="P2195" s="81"/>
      <c r="Q2195" s="81"/>
      <c r="R2195" s="81"/>
      <c r="S2195" s="81"/>
      <c r="T2195" s="82"/>
      <c r="U2195" s="35"/>
      <c r="V2195" s="35"/>
      <c r="W2195" s="35"/>
      <c r="X2195" s="35"/>
      <c r="Y2195" s="35"/>
      <c r="Z2195" s="35"/>
      <c r="AA2195" s="35"/>
      <c r="AB2195" s="35"/>
      <c r="AC2195" s="35"/>
      <c r="AD2195" s="35"/>
      <c r="AE2195" s="35"/>
      <c r="AT2195" s="14" t="s">
        <v>125</v>
      </c>
      <c r="AU2195" s="14" t="s">
        <v>72</v>
      </c>
    </row>
    <row r="2196" s="2" customFormat="1" ht="21.75" customHeight="1">
      <c r="A2196" s="35"/>
      <c r="B2196" s="36"/>
      <c r="C2196" s="182" t="s">
        <v>3828</v>
      </c>
      <c r="D2196" s="182" t="s">
        <v>118</v>
      </c>
      <c r="E2196" s="183" t="s">
        <v>3829</v>
      </c>
      <c r="F2196" s="184" t="s">
        <v>3830</v>
      </c>
      <c r="G2196" s="185" t="s">
        <v>128</v>
      </c>
      <c r="H2196" s="186">
        <v>10</v>
      </c>
      <c r="I2196" s="187"/>
      <c r="J2196" s="188">
        <f>ROUND(I2196*H2196,2)</f>
        <v>0</v>
      </c>
      <c r="K2196" s="184" t="s">
        <v>122</v>
      </c>
      <c r="L2196" s="41"/>
      <c r="M2196" s="189" t="s">
        <v>19</v>
      </c>
      <c r="N2196" s="190" t="s">
        <v>43</v>
      </c>
      <c r="O2196" s="81"/>
      <c r="P2196" s="191">
        <f>O2196*H2196</f>
        <v>0</v>
      </c>
      <c r="Q2196" s="191">
        <v>0</v>
      </c>
      <c r="R2196" s="191">
        <f>Q2196*H2196</f>
        <v>0</v>
      </c>
      <c r="S2196" s="191">
        <v>0</v>
      </c>
      <c r="T2196" s="192">
        <f>S2196*H2196</f>
        <v>0</v>
      </c>
      <c r="U2196" s="35"/>
      <c r="V2196" s="35"/>
      <c r="W2196" s="35"/>
      <c r="X2196" s="35"/>
      <c r="Y2196" s="35"/>
      <c r="Z2196" s="35"/>
      <c r="AA2196" s="35"/>
      <c r="AB2196" s="35"/>
      <c r="AC2196" s="35"/>
      <c r="AD2196" s="35"/>
      <c r="AE2196" s="35"/>
      <c r="AR2196" s="193" t="s">
        <v>123</v>
      </c>
      <c r="AT2196" s="193" t="s">
        <v>118</v>
      </c>
      <c r="AU2196" s="193" t="s">
        <v>72</v>
      </c>
      <c r="AY2196" s="14" t="s">
        <v>124</v>
      </c>
      <c r="BE2196" s="194">
        <f>IF(N2196="základní",J2196,0)</f>
        <v>0</v>
      </c>
      <c r="BF2196" s="194">
        <f>IF(N2196="snížená",J2196,0)</f>
        <v>0</v>
      </c>
      <c r="BG2196" s="194">
        <f>IF(N2196="zákl. přenesená",J2196,0)</f>
        <v>0</v>
      </c>
      <c r="BH2196" s="194">
        <f>IF(N2196="sníž. přenesená",J2196,0)</f>
        <v>0</v>
      </c>
      <c r="BI2196" s="194">
        <f>IF(N2196="nulová",J2196,0)</f>
        <v>0</v>
      </c>
      <c r="BJ2196" s="14" t="s">
        <v>79</v>
      </c>
      <c r="BK2196" s="194">
        <f>ROUND(I2196*H2196,2)</f>
        <v>0</v>
      </c>
      <c r="BL2196" s="14" t="s">
        <v>123</v>
      </c>
      <c r="BM2196" s="193" t="s">
        <v>3831</v>
      </c>
    </row>
    <row r="2197" s="2" customFormat="1">
      <c r="A2197" s="35"/>
      <c r="B2197" s="36"/>
      <c r="C2197" s="37"/>
      <c r="D2197" s="195" t="s">
        <v>125</v>
      </c>
      <c r="E2197" s="37"/>
      <c r="F2197" s="196" t="s">
        <v>3830</v>
      </c>
      <c r="G2197" s="37"/>
      <c r="H2197" s="37"/>
      <c r="I2197" s="197"/>
      <c r="J2197" s="37"/>
      <c r="K2197" s="37"/>
      <c r="L2197" s="41"/>
      <c r="M2197" s="198"/>
      <c r="N2197" s="199"/>
      <c r="O2197" s="81"/>
      <c r="P2197" s="81"/>
      <c r="Q2197" s="81"/>
      <c r="R2197" s="81"/>
      <c r="S2197" s="81"/>
      <c r="T2197" s="82"/>
      <c r="U2197" s="35"/>
      <c r="V2197" s="35"/>
      <c r="W2197" s="35"/>
      <c r="X2197" s="35"/>
      <c r="Y2197" s="35"/>
      <c r="Z2197" s="35"/>
      <c r="AA2197" s="35"/>
      <c r="AB2197" s="35"/>
      <c r="AC2197" s="35"/>
      <c r="AD2197" s="35"/>
      <c r="AE2197" s="35"/>
      <c r="AT2197" s="14" t="s">
        <v>125</v>
      </c>
      <c r="AU2197" s="14" t="s">
        <v>72</v>
      </c>
    </row>
    <row r="2198" s="2" customFormat="1" ht="24.15" customHeight="1">
      <c r="A2198" s="35"/>
      <c r="B2198" s="36"/>
      <c r="C2198" s="182" t="s">
        <v>1984</v>
      </c>
      <c r="D2198" s="182" t="s">
        <v>118</v>
      </c>
      <c r="E2198" s="183" t="s">
        <v>3832</v>
      </c>
      <c r="F2198" s="184" t="s">
        <v>3833</v>
      </c>
      <c r="G2198" s="185" t="s">
        <v>128</v>
      </c>
      <c r="H2198" s="186">
        <v>10</v>
      </c>
      <c r="I2198" s="187"/>
      <c r="J2198" s="188">
        <f>ROUND(I2198*H2198,2)</f>
        <v>0</v>
      </c>
      <c r="K2198" s="184" t="s">
        <v>122</v>
      </c>
      <c r="L2198" s="41"/>
      <c r="M2198" s="189" t="s">
        <v>19</v>
      </c>
      <c r="N2198" s="190" t="s">
        <v>43</v>
      </c>
      <c r="O2198" s="81"/>
      <c r="P2198" s="191">
        <f>O2198*H2198</f>
        <v>0</v>
      </c>
      <c r="Q2198" s="191">
        <v>0</v>
      </c>
      <c r="R2198" s="191">
        <f>Q2198*H2198</f>
        <v>0</v>
      </c>
      <c r="S2198" s="191">
        <v>0</v>
      </c>
      <c r="T2198" s="192">
        <f>S2198*H2198</f>
        <v>0</v>
      </c>
      <c r="U2198" s="35"/>
      <c r="V2198" s="35"/>
      <c r="W2198" s="35"/>
      <c r="X2198" s="35"/>
      <c r="Y2198" s="35"/>
      <c r="Z2198" s="35"/>
      <c r="AA2198" s="35"/>
      <c r="AB2198" s="35"/>
      <c r="AC2198" s="35"/>
      <c r="AD2198" s="35"/>
      <c r="AE2198" s="35"/>
      <c r="AR2198" s="193" t="s">
        <v>123</v>
      </c>
      <c r="AT2198" s="193" t="s">
        <v>118</v>
      </c>
      <c r="AU2198" s="193" t="s">
        <v>72</v>
      </c>
      <c r="AY2198" s="14" t="s">
        <v>124</v>
      </c>
      <c r="BE2198" s="194">
        <f>IF(N2198="základní",J2198,0)</f>
        <v>0</v>
      </c>
      <c r="BF2198" s="194">
        <f>IF(N2198="snížená",J2198,0)</f>
        <v>0</v>
      </c>
      <c r="BG2198" s="194">
        <f>IF(N2198="zákl. přenesená",J2198,0)</f>
        <v>0</v>
      </c>
      <c r="BH2198" s="194">
        <f>IF(N2198="sníž. přenesená",J2198,0)</f>
        <v>0</v>
      </c>
      <c r="BI2198" s="194">
        <f>IF(N2198="nulová",J2198,0)</f>
        <v>0</v>
      </c>
      <c r="BJ2198" s="14" t="s">
        <v>79</v>
      </c>
      <c r="BK2198" s="194">
        <f>ROUND(I2198*H2198,2)</f>
        <v>0</v>
      </c>
      <c r="BL2198" s="14" t="s">
        <v>123</v>
      </c>
      <c r="BM2198" s="193" t="s">
        <v>3834</v>
      </c>
    </row>
    <row r="2199" s="2" customFormat="1">
      <c r="A2199" s="35"/>
      <c r="B2199" s="36"/>
      <c r="C2199" s="37"/>
      <c r="D2199" s="195" t="s">
        <v>125</v>
      </c>
      <c r="E2199" s="37"/>
      <c r="F2199" s="196" t="s">
        <v>3833</v>
      </c>
      <c r="G2199" s="37"/>
      <c r="H2199" s="37"/>
      <c r="I2199" s="197"/>
      <c r="J2199" s="37"/>
      <c r="K2199" s="37"/>
      <c r="L2199" s="41"/>
      <c r="M2199" s="198"/>
      <c r="N2199" s="199"/>
      <c r="O2199" s="81"/>
      <c r="P2199" s="81"/>
      <c r="Q2199" s="81"/>
      <c r="R2199" s="81"/>
      <c r="S2199" s="81"/>
      <c r="T2199" s="82"/>
      <c r="U2199" s="35"/>
      <c r="V2199" s="35"/>
      <c r="W2199" s="35"/>
      <c r="X2199" s="35"/>
      <c r="Y2199" s="35"/>
      <c r="Z2199" s="35"/>
      <c r="AA2199" s="35"/>
      <c r="AB2199" s="35"/>
      <c r="AC2199" s="35"/>
      <c r="AD2199" s="35"/>
      <c r="AE2199" s="35"/>
      <c r="AT2199" s="14" t="s">
        <v>125</v>
      </c>
      <c r="AU2199" s="14" t="s">
        <v>72</v>
      </c>
    </row>
    <row r="2200" s="2" customFormat="1" ht="24.15" customHeight="1">
      <c r="A2200" s="35"/>
      <c r="B2200" s="36"/>
      <c r="C2200" s="182" t="s">
        <v>3835</v>
      </c>
      <c r="D2200" s="182" t="s">
        <v>118</v>
      </c>
      <c r="E2200" s="183" t="s">
        <v>3836</v>
      </c>
      <c r="F2200" s="184" t="s">
        <v>3837</v>
      </c>
      <c r="G2200" s="185" t="s">
        <v>128</v>
      </c>
      <c r="H2200" s="186">
        <v>4</v>
      </c>
      <c r="I2200" s="187"/>
      <c r="J2200" s="188">
        <f>ROUND(I2200*H2200,2)</f>
        <v>0</v>
      </c>
      <c r="K2200" s="184" t="s">
        <v>122</v>
      </c>
      <c r="L2200" s="41"/>
      <c r="M2200" s="189" t="s">
        <v>19</v>
      </c>
      <c r="N2200" s="190" t="s">
        <v>43</v>
      </c>
      <c r="O2200" s="81"/>
      <c r="P2200" s="191">
        <f>O2200*H2200</f>
        <v>0</v>
      </c>
      <c r="Q2200" s="191">
        <v>0</v>
      </c>
      <c r="R2200" s="191">
        <f>Q2200*H2200</f>
        <v>0</v>
      </c>
      <c r="S2200" s="191">
        <v>0</v>
      </c>
      <c r="T2200" s="192">
        <f>S2200*H2200</f>
        <v>0</v>
      </c>
      <c r="U2200" s="35"/>
      <c r="V2200" s="35"/>
      <c r="W2200" s="35"/>
      <c r="X2200" s="35"/>
      <c r="Y2200" s="35"/>
      <c r="Z2200" s="35"/>
      <c r="AA2200" s="35"/>
      <c r="AB2200" s="35"/>
      <c r="AC2200" s="35"/>
      <c r="AD2200" s="35"/>
      <c r="AE2200" s="35"/>
      <c r="AR2200" s="193" t="s">
        <v>123</v>
      </c>
      <c r="AT2200" s="193" t="s">
        <v>118</v>
      </c>
      <c r="AU2200" s="193" t="s">
        <v>72</v>
      </c>
      <c r="AY2200" s="14" t="s">
        <v>124</v>
      </c>
      <c r="BE2200" s="194">
        <f>IF(N2200="základní",J2200,0)</f>
        <v>0</v>
      </c>
      <c r="BF2200" s="194">
        <f>IF(N2200="snížená",J2200,0)</f>
        <v>0</v>
      </c>
      <c r="BG2200" s="194">
        <f>IF(N2200="zákl. přenesená",J2200,0)</f>
        <v>0</v>
      </c>
      <c r="BH2200" s="194">
        <f>IF(N2200="sníž. přenesená",J2200,0)</f>
        <v>0</v>
      </c>
      <c r="BI2200" s="194">
        <f>IF(N2200="nulová",J2200,0)</f>
        <v>0</v>
      </c>
      <c r="BJ2200" s="14" t="s">
        <v>79</v>
      </c>
      <c r="BK2200" s="194">
        <f>ROUND(I2200*H2200,2)</f>
        <v>0</v>
      </c>
      <c r="BL2200" s="14" t="s">
        <v>123</v>
      </c>
      <c r="BM2200" s="193" t="s">
        <v>3838</v>
      </c>
    </row>
    <row r="2201" s="2" customFormat="1">
      <c r="A2201" s="35"/>
      <c r="B2201" s="36"/>
      <c r="C2201" s="37"/>
      <c r="D2201" s="195" t="s">
        <v>125</v>
      </c>
      <c r="E2201" s="37"/>
      <c r="F2201" s="196" t="s">
        <v>3837</v>
      </c>
      <c r="G2201" s="37"/>
      <c r="H2201" s="37"/>
      <c r="I2201" s="197"/>
      <c r="J2201" s="37"/>
      <c r="K2201" s="37"/>
      <c r="L2201" s="41"/>
      <c r="M2201" s="198"/>
      <c r="N2201" s="199"/>
      <c r="O2201" s="81"/>
      <c r="P2201" s="81"/>
      <c r="Q2201" s="81"/>
      <c r="R2201" s="81"/>
      <c r="S2201" s="81"/>
      <c r="T2201" s="82"/>
      <c r="U2201" s="35"/>
      <c r="V2201" s="35"/>
      <c r="W2201" s="35"/>
      <c r="X2201" s="35"/>
      <c r="Y2201" s="35"/>
      <c r="Z2201" s="35"/>
      <c r="AA2201" s="35"/>
      <c r="AB2201" s="35"/>
      <c r="AC2201" s="35"/>
      <c r="AD2201" s="35"/>
      <c r="AE2201" s="35"/>
      <c r="AT2201" s="14" t="s">
        <v>125</v>
      </c>
      <c r="AU2201" s="14" t="s">
        <v>72</v>
      </c>
    </row>
    <row r="2202" s="2" customFormat="1" ht="24.15" customHeight="1">
      <c r="A2202" s="35"/>
      <c r="B2202" s="36"/>
      <c r="C2202" s="182" t="s">
        <v>1987</v>
      </c>
      <c r="D2202" s="182" t="s">
        <v>118</v>
      </c>
      <c r="E2202" s="183" t="s">
        <v>3839</v>
      </c>
      <c r="F2202" s="184" t="s">
        <v>3840</v>
      </c>
      <c r="G2202" s="185" t="s">
        <v>128</v>
      </c>
      <c r="H2202" s="186">
        <v>4</v>
      </c>
      <c r="I2202" s="187"/>
      <c r="J2202" s="188">
        <f>ROUND(I2202*H2202,2)</f>
        <v>0</v>
      </c>
      <c r="K2202" s="184" t="s">
        <v>122</v>
      </c>
      <c r="L2202" s="41"/>
      <c r="M2202" s="189" t="s">
        <v>19</v>
      </c>
      <c r="N2202" s="190" t="s">
        <v>43</v>
      </c>
      <c r="O2202" s="81"/>
      <c r="P2202" s="191">
        <f>O2202*H2202</f>
        <v>0</v>
      </c>
      <c r="Q2202" s="191">
        <v>0</v>
      </c>
      <c r="R2202" s="191">
        <f>Q2202*H2202</f>
        <v>0</v>
      </c>
      <c r="S2202" s="191">
        <v>0</v>
      </c>
      <c r="T2202" s="192">
        <f>S2202*H2202</f>
        <v>0</v>
      </c>
      <c r="U2202" s="35"/>
      <c r="V2202" s="35"/>
      <c r="W2202" s="35"/>
      <c r="X2202" s="35"/>
      <c r="Y2202" s="35"/>
      <c r="Z2202" s="35"/>
      <c r="AA2202" s="35"/>
      <c r="AB2202" s="35"/>
      <c r="AC2202" s="35"/>
      <c r="AD2202" s="35"/>
      <c r="AE2202" s="35"/>
      <c r="AR2202" s="193" t="s">
        <v>123</v>
      </c>
      <c r="AT2202" s="193" t="s">
        <v>118</v>
      </c>
      <c r="AU2202" s="193" t="s">
        <v>72</v>
      </c>
      <c r="AY2202" s="14" t="s">
        <v>124</v>
      </c>
      <c r="BE2202" s="194">
        <f>IF(N2202="základní",J2202,0)</f>
        <v>0</v>
      </c>
      <c r="BF2202" s="194">
        <f>IF(N2202="snížená",J2202,0)</f>
        <v>0</v>
      </c>
      <c r="BG2202" s="194">
        <f>IF(N2202="zákl. přenesená",J2202,0)</f>
        <v>0</v>
      </c>
      <c r="BH2202" s="194">
        <f>IF(N2202="sníž. přenesená",J2202,0)</f>
        <v>0</v>
      </c>
      <c r="BI2202" s="194">
        <f>IF(N2202="nulová",J2202,0)</f>
        <v>0</v>
      </c>
      <c r="BJ2202" s="14" t="s">
        <v>79</v>
      </c>
      <c r="BK2202" s="194">
        <f>ROUND(I2202*H2202,2)</f>
        <v>0</v>
      </c>
      <c r="BL2202" s="14" t="s">
        <v>123</v>
      </c>
      <c r="BM2202" s="193" t="s">
        <v>3841</v>
      </c>
    </row>
    <row r="2203" s="2" customFormat="1">
      <c r="A2203" s="35"/>
      <c r="B2203" s="36"/>
      <c r="C2203" s="37"/>
      <c r="D2203" s="195" t="s">
        <v>125</v>
      </c>
      <c r="E2203" s="37"/>
      <c r="F2203" s="196" t="s">
        <v>3840</v>
      </c>
      <c r="G2203" s="37"/>
      <c r="H2203" s="37"/>
      <c r="I2203" s="197"/>
      <c r="J2203" s="37"/>
      <c r="K2203" s="37"/>
      <c r="L2203" s="41"/>
      <c r="M2203" s="198"/>
      <c r="N2203" s="199"/>
      <c r="O2203" s="81"/>
      <c r="P2203" s="81"/>
      <c r="Q2203" s="81"/>
      <c r="R2203" s="81"/>
      <c r="S2203" s="81"/>
      <c r="T2203" s="82"/>
      <c r="U2203" s="35"/>
      <c r="V2203" s="35"/>
      <c r="W2203" s="35"/>
      <c r="X2203" s="35"/>
      <c r="Y2203" s="35"/>
      <c r="Z2203" s="35"/>
      <c r="AA2203" s="35"/>
      <c r="AB2203" s="35"/>
      <c r="AC2203" s="35"/>
      <c r="AD2203" s="35"/>
      <c r="AE2203" s="35"/>
      <c r="AT2203" s="14" t="s">
        <v>125</v>
      </c>
      <c r="AU2203" s="14" t="s">
        <v>72</v>
      </c>
    </row>
    <row r="2204" s="2" customFormat="1" ht="24.15" customHeight="1">
      <c r="A2204" s="35"/>
      <c r="B2204" s="36"/>
      <c r="C2204" s="182" t="s">
        <v>3842</v>
      </c>
      <c r="D2204" s="182" t="s">
        <v>118</v>
      </c>
      <c r="E2204" s="183" t="s">
        <v>3843</v>
      </c>
      <c r="F2204" s="184" t="s">
        <v>3844</v>
      </c>
      <c r="G2204" s="185" t="s">
        <v>128</v>
      </c>
      <c r="H2204" s="186">
        <v>6</v>
      </c>
      <c r="I2204" s="187"/>
      <c r="J2204" s="188">
        <f>ROUND(I2204*H2204,2)</f>
        <v>0</v>
      </c>
      <c r="K2204" s="184" t="s">
        <v>122</v>
      </c>
      <c r="L2204" s="41"/>
      <c r="M2204" s="189" t="s">
        <v>19</v>
      </c>
      <c r="N2204" s="190" t="s">
        <v>43</v>
      </c>
      <c r="O2204" s="81"/>
      <c r="P2204" s="191">
        <f>O2204*H2204</f>
        <v>0</v>
      </c>
      <c r="Q2204" s="191">
        <v>0</v>
      </c>
      <c r="R2204" s="191">
        <f>Q2204*H2204</f>
        <v>0</v>
      </c>
      <c r="S2204" s="191">
        <v>0</v>
      </c>
      <c r="T2204" s="192">
        <f>S2204*H2204</f>
        <v>0</v>
      </c>
      <c r="U2204" s="35"/>
      <c r="V2204" s="35"/>
      <c r="W2204" s="35"/>
      <c r="X2204" s="35"/>
      <c r="Y2204" s="35"/>
      <c r="Z2204" s="35"/>
      <c r="AA2204" s="35"/>
      <c r="AB2204" s="35"/>
      <c r="AC2204" s="35"/>
      <c r="AD2204" s="35"/>
      <c r="AE2204" s="35"/>
      <c r="AR2204" s="193" t="s">
        <v>123</v>
      </c>
      <c r="AT2204" s="193" t="s">
        <v>118</v>
      </c>
      <c r="AU2204" s="193" t="s">
        <v>72</v>
      </c>
      <c r="AY2204" s="14" t="s">
        <v>124</v>
      </c>
      <c r="BE2204" s="194">
        <f>IF(N2204="základní",J2204,0)</f>
        <v>0</v>
      </c>
      <c r="BF2204" s="194">
        <f>IF(N2204="snížená",J2204,0)</f>
        <v>0</v>
      </c>
      <c r="BG2204" s="194">
        <f>IF(N2204="zákl. přenesená",J2204,0)</f>
        <v>0</v>
      </c>
      <c r="BH2204" s="194">
        <f>IF(N2204="sníž. přenesená",J2204,0)</f>
        <v>0</v>
      </c>
      <c r="BI2204" s="194">
        <f>IF(N2204="nulová",J2204,0)</f>
        <v>0</v>
      </c>
      <c r="BJ2204" s="14" t="s">
        <v>79</v>
      </c>
      <c r="BK2204" s="194">
        <f>ROUND(I2204*H2204,2)</f>
        <v>0</v>
      </c>
      <c r="BL2204" s="14" t="s">
        <v>123</v>
      </c>
      <c r="BM2204" s="193" t="s">
        <v>3845</v>
      </c>
    </row>
    <row r="2205" s="2" customFormat="1">
      <c r="A2205" s="35"/>
      <c r="B2205" s="36"/>
      <c r="C2205" s="37"/>
      <c r="D2205" s="195" t="s">
        <v>125</v>
      </c>
      <c r="E2205" s="37"/>
      <c r="F2205" s="196" t="s">
        <v>3844</v>
      </c>
      <c r="G2205" s="37"/>
      <c r="H2205" s="37"/>
      <c r="I2205" s="197"/>
      <c r="J2205" s="37"/>
      <c r="K2205" s="37"/>
      <c r="L2205" s="41"/>
      <c r="M2205" s="198"/>
      <c r="N2205" s="199"/>
      <c r="O2205" s="81"/>
      <c r="P2205" s="81"/>
      <c r="Q2205" s="81"/>
      <c r="R2205" s="81"/>
      <c r="S2205" s="81"/>
      <c r="T2205" s="82"/>
      <c r="U2205" s="35"/>
      <c r="V2205" s="35"/>
      <c r="W2205" s="35"/>
      <c r="X2205" s="35"/>
      <c r="Y2205" s="35"/>
      <c r="Z2205" s="35"/>
      <c r="AA2205" s="35"/>
      <c r="AB2205" s="35"/>
      <c r="AC2205" s="35"/>
      <c r="AD2205" s="35"/>
      <c r="AE2205" s="35"/>
      <c r="AT2205" s="14" t="s">
        <v>125</v>
      </c>
      <c r="AU2205" s="14" t="s">
        <v>72</v>
      </c>
    </row>
    <row r="2206" s="2" customFormat="1" ht="24.15" customHeight="1">
      <c r="A2206" s="35"/>
      <c r="B2206" s="36"/>
      <c r="C2206" s="182" t="s">
        <v>1991</v>
      </c>
      <c r="D2206" s="182" t="s">
        <v>118</v>
      </c>
      <c r="E2206" s="183" t="s">
        <v>3846</v>
      </c>
      <c r="F2206" s="184" t="s">
        <v>3847</v>
      </c>
      <c r="G2206" s="185" t="s">
        <v>128</v>
      </c>
      <c r="H2206" s="186">
        <v>4</v>
      </c>
      <c r="I2206" s="187"/>
      <c r="J2206" s="188">
        <f>ROUND(I2206*H2206,2)</f>
        <v>0</v>
      </c>
      <c r="K2206" s="184" t="s">
        <v>122</v>
      </c>
      <c r="L2206" s="41"/>
      <c r="M2206" s="189" t="s">
        <v>19</v>
      </c>
      <c r="N2206" s="190" t="s">
        <v>43</v>
      </c>
      <c r="O2206" s="81"/>
      <c r="P2206" s="191">
        <f>O2206*H2206</f>
        <v>0</v>
      </c>
      <c r="Q2206" s="191">
        <v>0</v>
      </c>
      <c r="R2206" s="191">
        <f>Q2206*H2206</f>
        <v>0</v>
      </c>
      <c r="S2206" s="191">
        <v>0</v>
      </c>
      <c r="T2206" s="192">
        <f>S2206*H2206</f>
        <v>0</v>
      </c>
      <c r="U2206" s="35"/>
      <c r="V2206" s="35"/>
      <c r="W2206" s="35"/>
      <c r="X2206" s="35"/>
      <c r="Y2206" s="35"/>
      <c r="Z2206" s="35"/>
      <c r="AA2206" s="35"/>
      <c r="AB2206" s="35"/>
      <c r="AC2206" s="35"/>
      <c r="AD2206" s="35"/>
      <c r="AE2206" s="35"/>
      <c r="AR2206" s="193" t="s">
        <v>123</v>
      </c>
      <c r="AT2206" s="193" t="s">
        <v>118</v>
      </c>
      <c r="AU2206" s="193" t="s">
        <v>72</v>
      </c>
      <c r="AY2206" s="14" t="s">
        <v>124</v>
      </c>
      <c r="BE2206" s="194">
        <f>IF(N2206="základní",J2206,0)</f>
        <v>0</v>
      </c>
      <c r="BF2206" s="194">
        <f>IF(N2206="snížená",J2206,0)</f>
        <v>0</v>
      </c>
      <c r="BG2206" s="194">
        <f>IF(N2206="zákl. přenesená",J2206,0)</f>
        <v>0</v>
      </c>
      <c r="BH2206" s="194">
        <f>IF(N2206="sníž. přenesená",J2206,0)</f>
        <v>0</v>
      </c>
      <c r="BI2206" s="194">
        <f>IF(N2206="nulová",J2206,0)</f>
        <v>0</v>
      </c>
      <c r="BJ2206" s="14" t="s">
        <v>79</v>
      </c>
      <c r="BK2206" s="194">
        <f>ROUND(I2206*H2206,2)</f>
        <v>0</v>
      </c>
      <c r="BL2206" s="14" t="s">
        <v>123</v>
      </c>
      <c r="BM2206" s="193" t="s">
        <v>3848</v>
      </c>
    </row>
    <row r="2207" s="2" customFormat="1">
      <c r="A2207" s="35"/>
      <c r="B2207" s="36"/>
      <c r="C2207" s="37"/>
      <c r="D2207" s="195" t="s">
        <v>125</v>
      </c>
      <c r="E2207" s="37"/>
      <c r="F2207" s="196" t="s">
        <v>3847</v>
      </c>
      <c r="G2207" s="37"/>
      <c r="H2207" s="37"/>
      <c r="I2207" s="197"/>
      <c r="J2207" s="37"/>
      <c r="K2207" s="37"/>
      <c r="L2207" s="41"/>
      <c r="M2207" s="198"/>
      <c r="N2207" s="199"/>
      <c r="O2207" s="81"/>
      <c r="P2207" s="81"/>
      <c r="Q2207" s="81"/>
      <c r="R2207" s="81"/>
      <c r="S2207" s="81"/>
      <c r="T2207" s="82"/>
      <c r="U2207" s="35"/>
      <c r="V2207" s="35"/>
      <c r="W2207" s="35"/>
      <c r="X2207" s="35"/>
      <c r="Y2207" s="35"/>
      <c r="Z2207" s="35"/>
      <c r="AA2207" s="35"/>
      <c r="AB2207" s="35"/>
      <c r="AC2207" s="35"/>
      <c r="AD2207" s="35"/>
      <c r="AE2207" s="35"/>
      <c r="AT2207" s="14" t="s">
        <v>125</v>
      </c>
      <c r="AU2207" s="14" t="s">
        <v>72</v>
      </c>
    </row>
    <row r="2208" s="2" customFormat="1" ht="21.75" customHeight="1">
      <c r="A2208" s="35"/>
      <c r="B2208" s="36"/>
      <c r="C2208" s="182" t="s">
        <v>3849</v>
      </c>
      <c r="D2208" s="182" t="s">
        <v>118</v>
      </c>
      <c r="E2208" s="183" t="s">
        <v>3850</v>
      </c>
      <c r="F2208" s="184" t="s">
        <v>3851</v>
      </c>
      <c r="G2208" s="185" t="s">
        <v>128</v>
      </c>
      <c r="H2208" s="186">
        <v>6</v>
      </c>
      <c r="I2208" s="187"/>
      <c r="J2208" s="188">
        <f>ROUND(I2208*H2208,2)</f>
        <v>0</v>
      </c>
      <c r="K2208" s="184" t="s">
        <v>122</v>
      </c>
      <c r="L2208" s="41"/>
      <c r="M2208" s="189" t="s">
        <v>19</v>
      </c>
      <c r="N2208" s="190" t="s">
        <v>43</v>
      </c>
      <c r="O2208" s="81"/>
      <c r="P2208" s="191">
        <f>O2208*H2208</f>
        <v>0</v>
      </c>
      <c r="Q2208" s="191">
        <v>0</v>
      </c>
      <c r="R2208" s="191">
        <f>Q2208*H2208</f>
        <v>0</v>
      </c>
      <c r="S2208" s="191">
        <v>0</v>
      </c>
      <c r="T2208" s="192">
        <f>S2208*H2208</f>
        <v>0</v>
      </c>
      <c r="U2208" s="35"/>
      <c r="V2208" s="35"/>
      <c r="W2208" s="35"/>
      <c r="X2208" s="35"/>
      <c r="Y2208" s="35"/>
      <c r="Z2208" s="35"/>
      <c r="AA2208" s="35"/>
      <c r="AB2208" s="35"/>
      <c r="AC2208" s="35"/>
      <c r="AD2208" s="35"/>
      <c r="AE2208" s="35"/>
      <c r="AR2208" s="193" t="s">
        <v>123</v>
      </c>
      <c r="AT2208" s="193" t="s">
        <v>118</v>
      </c>
      <c r="AU2208" s="193" t="s">
        <v>72</v>
      </c>
      <c r="AY2208" s="14" t="s">
        <v>124</v>
      </c>
      <c r="BE2208" s="194">
        <f>IF(N2208="základní",J2208,0)</f>
        <v>0</v>
      </c>
      <c r="BF2208" s="194">
        <f>IF(N2208="snížená",J2208,0)</f>
        <v>0</v>
      </c>
      <c r="BG2208" s="194">
        <f>IF(N2208="zákl. přenesená",J2208,0)</f>
        <v>0</v>
      </c>
      <c r="BH2208" s="194">
        <f>IF(N2208="sníž. přenesená",J2208,0)</f>
        <v>0</v>
      </c>
      <c r="BI2208" s="194">
        <f>IF(N2208="nulová",J2208,0)</f>
        <v>0</v>
      </c>
      <c r="BJ2208" s="14" t="s">
        <v>79</v>
      </c>
      <c r="BK2208" s="194">
        <f>ROUND(I2208*H2208,2)</f>
        <v>0</v>
      </c>
      <c r="BL2208" s="14" t="s">
        <v>123</v>
      </c>
      <c r="BM2208" s="193" t="s">
        <v>3852</v>
      </c>
    </row>
    <row r="2209" s="2" customFormat="1">
      <c r="A2209" s="35"/>
      <c r="B2209" s="36"/>
      <c r="C2209" s="37"/>
      <c r="D2209" s="195" t="s">
        <v>125</v>
      </c>
      <c r="E2209" s="37"/>
      <c r="F2209" s="196" t="s">
        <v>3851</v>
      </c>
      <c r="G2209" s="37"/>
      <c r="H2209" s="37"/>
      <c r="I2209" s="197"/>
      <c r="J2209" s="37"/>
      <c r="K2209" s="37"/>
      <c r="L2209" s="41"/>
      <c r="M2209" s="198"/>
      <c r="N2209" s="199"/>
      <c r="O2209" s="81"/>
      <c r="P2209" s="81"/>
      <c r="Q2209" s="81"/>
      <c r="R2209" s="81"/>
      <c r="S2209" s="81"/>
      <c r="T2209" s="82"/>
      <c r="U2209" s="35"/>
      <c r="V2209" s="35"/>
      <c r="W2209" s="35"/>
      <c r="X2209" s="35"/>
      <c r="Y2209" s="35"/>
      <c r="Z2209" s="35"/>
      <c r="AA2209" s="35"/>
      <c r="AB2209" s="35"/>
      <c r="AC2209" s="35"/>
      <c r="AD2209" s="35"/>
      <c r="AE2209" s="35"/>
      <c r="AT2209" s="14" t="s">
        <v>125</v>
      </c>
      <c r="AU2209" s="14" t="s">
        <v>72</v>
      </c>
    </row>
    <row r="2210" s="2" customFormat="1" ht="21.75" customHeight="1">
      <c r="A2210" s="35"/>
      <c r="B2210" s="36"/>
      <c r="C2210" s="182" t="s">
        <v>1994</v>
      </c>
      <c r="D2210" s="182" t="s">
        <v>118</v>
      </c>
      <c r="E2210" s="183" t="s">
        <v>3853</v>
      </c>
      <c r="F2210" s="184" t="s">
        <v>3854</v>
      </c>
      <c r="G2210" s="185" t="s">
        <v>128</v>
      </c>
      <c r="H2210" s="186">
        <v>4</v>
      </c>
      <c r="I2210" s="187"/>
      <c r="J2210" s="188">
        <f>ROUND(I2210*H2210,2)</f>
        <v>0</v>
      </c>
      <c r="K2210" s="184" t="s">
        <v>122</v>
      </c>
      <c r="L2210" s="41"/>
      <c r="M2210" s="189" t="s">
        <v>19</v>
      </c>
      <c r="N2210" s="190" t="s">
        <v>43</v>
      </c>
      <c r="O2210" s="81"/>
      <c r="P2210" s="191">
        <f>O2210*H2210</f>
        <v>0</v>
      </c>
      <c r="Q2210" s="191">
        <v>0</v>
      </c>
      <c r="R2210" s="191">
        <f>Q2210*H2210</f>
        <v>0</v>
      </c>
      <c r="S2210" s="191">
        <v>0</v>
      </c>
      <c r="T2210" s="192">
        <f>S2210*H2210</f>
        <v>0</v>
      </c>
      <c r="U2210" s="35"/>
      <c r="V2210" s="35"/>
      <c r="W2210" s="35"/>
      <c r="X2210" s="35"/>
      <c r="Y2210" s="35"/>
      <c r="Z2210" s="35"/>
      <c r="AA2210" s="35"/>
      <c r="AB2210" s="35"/>
      <c r="AC2210" s="35"/>
      <c r="AD2210" s="35"/>
      <c r="AE2210" s="35"/>
      <c r="AR2210" s="193" t="s">
        <v>123</v>
      </c>
      <c r="AT2210" s="193" t="s">
        <v>118</v>
      </c>
      <c r="AU2210" s="193" t="s">
        <v>72</v>
      </c>
      <c r="AY2210" s="14" t="s">
        <v>124</v>
      </c>
      <c r="BE2210" s="194">
        <f>IF(N2210="základní",J2210,0)</f>
        <v>0</v>
      </c>
      <c r="BF2210" s="194">
        <f>IF(N2210="snížená",J2210,0)</f>
        <v>0</v>
      </c>
      <c r="BG2210" s="194">
        <f>IF(N2210="zákl. přenesená",J2210,0)</f>
        <v>0</v>
      </c>
      <c r="BH2210" s="194">
        <f>IF(N2210="sníž. přenesená",J2210,0)</f>
        <v>0</v>
      </c>
      <c r="BI2210" s="194">
        <f>IF(N2210="nulová",J2210,0)</f>
        <v>0</v>
      </c>
      <c r="BJ2210" s="14" t="s">
        <v>79</v>
      </c>
      <c r="BK2210" s="194">
        <f>ROUND(I2210*H2210,2)</f>
        <v>0</v>
      </c>
      <c r="BL2210" s="14" t="s">
        <v>123</v>
      </c>
      <c r="BM2210" s="193" t="s">
        <v>3855</v>
      </c>
    </row>
    <row r="2211" s="2" customFormat="1">
      <c r="A2211" s="35"/>
      <c r="B2211" s="36"/>
      <c r="C2211" s="37"/>
      <c r="D2211" s="195" t="s">
        <v>125</v>
      </c>
      <c r="E2211" s="37"/>
      <c r="F2211" s="196" t="s">
        <v>3854</v>
      </c>
      <c r="G2211" s="37"/>
      <c r="H2211" s="37"/>
      <c r="I2211" s="197"/>
      <c r="J2211" s="37"/>
      <c r="K2211" s="37"/>
      <c r="L2211" s="41"/>
      <c r="M2211" s="198"/>
      <c r="N2211" s="199"/>
      <c r="O2211" s="81"/>
      <c r="P2211" s="81"/>
      <c r="Q2211" s="81"/>
      <c r="R2211" s="81"/>
      <c r="S2211" s="81"/>
      <c r="T2211" s="82"/>
      <c r="U2211" s="35"/>
      <c r="V2211" s="35"/>
      <c r="W2211" s="35"/>
      <c r="X2211" s="35"/>
      <c r="Y2211" s="35"/>
      <c r="Z2211" s="35"/>
      <c r="AA2211" s="35"/>
      <c r="AB2211" s="35"/>
      <c r="AC2211" s="35"/>
      <c r="AD2211" s="35"/>
      <c r="AE2211" s="35"/>
      <c r="AT2211" s="14" t="s">
        <v>125</v>
      </c>
      <c r="AU2211" s="14" t="s">
        <v>72</v>
      </c>
    </row>
    <row r="2212" s="2" customFormat="1" ht="24.15" customHeight="1">
      <c r="A2212" s="35"/>
      <c r="B2212" s="36"/>
      <c r="C2212" s="182" t="s">
        <v>3856</v>
      </c>
      <c r="D2212" s="182" t="s">
        <v>118</v>
      </c>
      <c r="E2212" s="183" t="s">
        <v>3857</v>
      </c>
      <c r="F2212" s="184" t="s">
        <v>3858</v>
      </c>
      <c r="G2212" s="185" t="s">
        <v>141</v>
      </c>
      <c r="H2212" s="186">
        <v>20</v>
      </c>
      <c r="I2212" s="187"/>
      <c r="J2212" s="188">
        <f>ROUND(I2212*H2212,2)</f>
        <v>0</v>
      </c>
      <c r="K2212" s="184" t="s">
        <v>122</v>
      </c>
      <c r="L2212" s="41"/>
      <c r="M2212" s="189" t="s">
        <v>19</v>
      </c>
      <c r="N2212" s="190" t="s">
        <v>43</v>
      </c>
      <c r="O2212" s="81"/>
      <c r="P2212" s="191">
        <f>O2212*H2212</f>
        <v>0</v>
      </c>
      <c r="Q2212" s="191">
        <v>0</v>
      </c>
      <c r="R2212" s="191">
        <f>Q2212*H2212</f>
        <v>0</v>
      </c>
      <c r="S2212" s="191">
        <v>0</v>
      </c>
      <c r="T2212" s="192">
        <f>S2212*H2212</f>
        <v>0</v>
      </c>
      <c r="U2212" s="35"/>
      <c r="V2212" s="35"/>
      <c r="W2212" s="35"/>
      <c r="X2212" s="35"/>
      <c r="Y2212" s="35"/>
      <c r="Z2212" s="35"/>
      <c r="AA2212" s="35"/>
      <c r="AB2212" s="35"/>
      <c r="AC2212" s="35"/>
      <c r="AD2212" s="35"/>
      <c r="AE2212" s="35"/>
      <c r="AR2212" s="193" t="s">
        <v>123</v>
      </c>
      <c r="AT2212" s="193" t="s">
        <v>118</v>
      </c>
      <c r="AU2212" s="193" t="s">
        <v>72</v>
      </c>
      <c r="AY2212" s="14" t="s">
        <v>124</v>
      </c>
      <c r="BE2212" s="194">
        <f>IF(N2212="základní",J2212,0)</f>
        <v>0</v>
      </c>
      <c r="BF2212" s="194">
        <f>IF(N2212="snížená",J2212,0)</f>
        <v>0</v>
      </c>
      <c r="BG2212" s="194">
        <f>IF(N2212="zákl. přenesená",J2212,0)</f>
        <v>0</v>
      </c>
      <c r="BH2212" s="194">
        <f>IF(N2212="sníž. přenesená",J2212,0)</f>
        <v>0</v>
      </c>
      <c r="BI2212" s="194">
        <f>IF(N2212="nulová",J2212,0)</f>
        <v>0</v>
      </c>
      <c r="BJ2212" s="14" t="s">
        <v>79</v>
      </c>
      <c r="BK2212" s="194">
        <f>ROUND(I2212*H2212,2)</f>
        <v>0</v>
      </c>
      <c r="BL2212" s="14" t="s">
        <v>123</v>
      </c>
      <c r="BM2212" s="193" t="s">
        <v>3859</v>
      </c>
    </row>
    <row r="2213" s="2" customFormat="1">
      <c r="A2213" s="35"/>
      <c r="B2213" s="36"/>
      <c r="C2213" s="37"/>
      <c r="D2213" s="195" t="s">
        <v>125</v>
      </c>
      <c r="E2213" s="37"/>
      <c r="F2213" s="196" t="s">
        <v>3858</v>
      </c>
      <c r="G2213" s="37"/>
      <c r="H2213" s="37"/>
      <c r="I2213" s="197"/>
      <c r="J2213" s="37"/>
      <c r="K2213" s="37"/>
      <c r="L2213" s="41"/>
      <c r="M2213" s="198"/>
      <c r="N2213" s="199"/>
      <c r="O2213" s="81"/>
      <c r="P2213" s="81"/>
      <c r="Q2213" s="81"/>
      <c r="R2213" s="81"/>
      <c r="S2213" s="81"/>
      <c r="T2213" s="82"/>
      <c r="U2213" s="35"/>
      <c r="V2213" s="35"/>
      <c r="W2213" s="35"/>
      <c r="X2213" s="35"/>
      <c r="Y2213" s="35"/>
      <c r="Z2213" s="35"/>
      <c r="AA2213" s="35"/>
      <c r="AB2213" s="35"/>
      <c r="AC2213" s="35"/>
      <c r="AD2213" s="35"/>
      <c r="AE2213" s="35"/>
      <c r="AT2213" s="14" t="s">
        <v>125</v>
      </c>
      <c r="AU2213" s="14" t="s">
        <v>72</v>
      </c>
    </row>
    <row r="2214" s="2" customFormat="1" ht="21.75" customHeight="1">
      <c r="A2214" s="35"/>
      <c r="B2214" s="36"/>
      <c r="C2214" s="182" t="s">
        <v>1998</v>
      </c>
      <c r="D2214" s="182" t="s">
        <v>118</v>
      </c>
      <c r="E2214" s="183" t="s">
        <v>3860</v>
      </c>
      <c r="F2214" s="184" t="s">
        <v>3861</v>
      </c>
      <c r="G2214" s="185" t="s">
        <v>141</v>
      </c>
      <c r="H2214" s="186">
        <v>20</v>
      </c>
      <c r="I2214" s="187"/>
      <c r="J2214" s="188">
        <f>ROUND(I2214*H2214,2)</f>
        <v>0</v>
      </c>
      <c r="K2214" s="184" t="s">
        <v>122</v>
      </c>
      <c r="L2214" s="41"/>
      <c r="M2214" s="189" t="s">
        <v>19</v>
      </c>
      <c r="N2214" s="190" t="s">
        <v>43</v>
      </c>
      <c r="O2214" s="81"/>
      <c r="P2214" s="191">
        <f>O2214*H2214</f>
        <v>0</v>
      </c>
      <c r="Q2214" s="191">
        <v>0</v>
      </c>
      <c r="R2214" s="191">
        <f>Q2214*H2214</f>
        <v>0</v>
      </c>
      <c r="S2214" s="191">
        <v>0</v>
      </c>
      <c r="T2214" s="192">
        <f>S2214*H2214</f>
        <v>0</v>
      </c>
      <c r="U2214" s="35"/>
      <c r="V2214" s="35"/>
      <c r="W2214" s="35"/>
      <c r="X2214" s="35"/>
      <c r="Y2214" s="35"/>
      <c r="Z2214" s="35"/>
      <c r="AA2214" s="35"/>
      <c r="AB2214" s="35"/>
      <c r="AC2214" s="35"/>
      <c r="AD2214" s="35"/>
      <c r="AE2214" s="35"/>
      <c r="AR2214" s="193" t="s">
        <v>123</v>
      </c>
      <c r="AT2214" s="193" t="s">
        <v>118</v>
      </c>
      <c r="AU2214" s="193" t="s">
        <v>72</v>
      </c>
      <c r="AY2214" s="14" t="s">
        <v>124</v>
      </c>
      <c r="BE2214" s="194">
        <f>IF(N2214="základní",J2214,0)</f>
        <v>0</v>
      </c>
      <c r="BF2214" s="194">
        <f>IF(N2214="snížená",J2214,0)</f>
        <v>0</v>
      </c>
      <c r="BG2214" s="194">
        <f>IF(N2214="zákl. přenesená",J2214,0)</f>
        <v>0</v>
      </c>
      <c r="BH2214" s="194">
        <f>IF(N2214="sníž. přenesená",J2214,0)</f>
        <v>0</v>
      </c>
      <c r="BI2214" s="194">
        <f>IF(N2214="nulová",J2214,0)</f>
        <v>0</v>
      </c>
      <c r="BJ2214" s="14" t="s">
        <v>79</v>
      </c>
      <c r="BK2214" s="194">
        <f>ROUND(I2214*H2214,2)</f>
        <v>0</v>
      </c>
      <c r="BL2214" s="14" t="s">
        <v>123</v>
      </c>
      <c r="BM2214" s="193" t="s">
        <v>3862</v>
      </c>
    </row>
    <row r="2215" s="2" customFormat="1">
      <c r="A2215" s="35"/>
      <c r="B2215" s="36"/>
      <c r="C2215" s="37"/>
      <c r="D2215" s="195" t="s">
        <v>125</v>
      </c>
      <c r="E2215" s="37"/>
      <c r="F2215" s="196" t="s">
        <v>3861</v>
      </c>
      <c r="G2215" s="37"/>
      <c r="H2215" s="37"/>
      <c r="I2215" s="197"/>
      <c r="J2215" s="37"/>
      <c r="K2215" s="37"/>
      <c r="L2215" s="41"/>
      <c r="M2215" s="198"/>
      <c r="N2215" s="199"/>
      <c r="O2215" s="81"/>
      <c r="P2215" s="81"/>
      <c r="Q2215" s="81"/>
      <c r="R2215" s="81"/>
      <c r="S2215" s="81"/>
      <c r="T2215" s="82"/>
      <c r="U2215" s="35"/>
      <c r="V2215" s="35"/>
      <c r="W2215" s="35"/>
      <c r="X2215" s="35"/>
      <c r="Y2215" s="35"/>
      <c r="Z2215" s="35"/>
      <c r="AA2215" s="35"/>
      <c r="AB2215" s="35"/>
      <c r="AC2215" s="35"/>
      <c r="AD2215" s="35"/>
      <c r="AE2215" s="35"/>
      <c r="AT2215" s="14" t="s">
        <v>125</v>
      </c>
      <c r="AU2215" s="14" t="s">
        <v>72</v>
      </c>
    </row>
    <row r="2216" s="2" customFormat="1" ht="24.15" customHeight="1">
      <c r="A2216" s="35"/>
      <c r="B2216" s="36"/>
      <c r="C2216" s="182" t="s">
        <v>3863</v>
      </c>
      <c r="D2216" s="182" t="s">
        <v>118</v>
      </c>
      <c r="E2216" s="183" t="s">
        <v>3864</v>
      </c>
      <c r="F2216" s="184" t="s">
        <v>3865</v>
      </c>
      <c r="G2216" s="185" t="s">
        <v>141</v>
      </c>
      <c r="H2216" s="186">
        <v>10</v>
      </c>
      <c r="I2216" s="187"/>
      <c r="J2216" s="188">
        <f>ROUND(I2216*H2216,2)</f>
        <v>0</v>
      </c>
      <c r="K2216" s="184" t="s">
        <v>122</v>
      </c>
      <c r="L2216" s="41"/>
      <c r="M2216" s="189" t="s">
        <v>19</v>
      </c>
      <c r="N2216" s="190" t="s">
        <v>43</v>
      </c>
      <c r="O2216" s="81"/>
      <c r="P2216" s="191">
        <f>O2216*H2216</f>
        <v>0</v>
      </c>
      <c r="Q2216" s="191">
        <v>0</v>
      </c>
      <c r="R2216" s="191">
        <f>Q2216*H2216</f>
        <v>0</v>
      </c>
      <c r="S2216" s="191">
        <v>0</v>
      </c>
      <c r="T2216" s="192">
        <f>S2216*H2216</f>
        <v>0</v>
      </c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R2216" s="193" t="s">
        <v>123</v>
      </c>
      <c r="AT2216" s="193" t="s">
        <v>118</v>
      </c>
      <c r="AU2216" s="193" t="s">
        <v>72</v>
      </c>
      <c r="AY2216" s="14" t="s">
        <v>124</v>
      </c>
      <c r="BE2216" s="194">
        <f>IF(N2216="základní",J2216,0)</f>
        <v>0</v>
      </c>
      <c r="BF2216" s="194">
        <f>IF(N2216="snížená",J2216,0)</f>
        <v>0</v>
      </c>
      <c r="BG2216" s="194">
        <f>IF(N2216="zákl. přenesená",J2216,0)</f>
        <v>0</v>
      </c>
      <c r="BH2216" s="194">
        <f>IF(N2216="sníž. přenesená",J2216,0)</f>
        <v>0</v>
      </c>
      <c r="BI2216" s="194">
        <f>IF(N2216="nulová",J2216,0)</f>
        <v>0</v>
      </c>
      <c r="BJ2216" s="14" t="s">
        <v>79</v>
      </c>
      <c r="BK2216" s="194">
        <f>ROUND(I2216*H2216,2)</f>
        <v>0</v>
      </c>
      <c r="BL2216" s="14" t="s">
        <v>123</v>
      </c>
      <c r="BM2216" s="193" t="s">
        <v>3866</v>
      </c>
    </row>
    <row r="2217" s="2" customFormat="1">
      <c r="A2217" s="35"/>
      <c r="B2217" s="36"/>
      <c r="C2217" s="37"/>
      <c r="D2217" s="195" t="s">
        <v>125</v>
      </c>
      <c r="E2217" s="37"/>
      <c r="F2217" s="196" t="s">
        <v>3865</v>
      </c>
      <c r="G2217" s="37"/>
      <c r="H2217" s="37"/>
      <c r="I2217" s="197"/>
      <c r="J2217" s="37"/>
      <c r="K2217" s="37"/>
      <c r="L2217" s="41"/>
      <c r="M2217" s="198"/>
      <c r="N2217" s="199"/>
      <c r="O2217" s="81"/>
      <c r="P2217" s="81"/>
      <c r="Q2217" s="81"/>
      <c r="R2217" s="81"/>
      <c r="S2217" s="81"/>
      <c r="T2217" s="82"/>
      <c r="U2217" s="35"/>
      <c r="V2217" s="35"/>
      <c r="W2217" s="35"/>
      <c r="X2217" s="35"/>
      <c r="Y2217" s="35"/>
      <c r="Z2217" s="35"/>
      <c r="AA2217" s="35"/>
      <c r="AB2217" s="35"/>
      <c r="AC2217" s="35"/>
      <c r="AD2217" s="35"/>
      <c r="AE2217" s="35"/>
      <c r="AT2217" s="14" t="s">
        <v>125</v>
      </c>
      <c r="AU2217" s="14" t="s">
        <v>72</v>
      </c>
    </row>
    <row r="2218" s="2" customFormat="1" ht="16.5" customHeight="1">
      <c r="A2218" s="35"/>
      <c r="B2218" s="36"/>
      <c r="C2218" s="182" t="s">
        <v>2001</v>
      </c>
      <c r="D2218" s="182" t="s">
        <v>118</v>
      </c>
      <c r="E2218" s="183" t="s">
        <v>3867</v>
      </c>
      <c r="F2218" s="184" t="s">
        <v>3868</v>
      </c>
      <c r="G2218" s="185" t="s">
        <v>141</v>
      </c>
      <c r="H2218" s="186">
        <v>10</v>
      </c>
      <c r="I2218" s="187"/>
      <c r="J2218" s="188">
        <f>ROUND(I2218*H2218,2)</f>
        <v>0</v>
      </c>
      <c r="K2218" s="184" t="s">
        <v>122</v>
      </c>
      <c r="L2218" s="41"/>
      <c r="M2218" s="189" t="s">
        <v>19</v>
      </c>
      <c r="N2218" s="190" t="s">
        <v>43</v>
      </c>
      <c r="O2218" s="81"/>
      <c r="P2218" s="191">
        <f>O2218*H2218</f>
        <v>0</v>
      </c>
      <c r="Q2218" s="191">
        <v>0</v>
      </c>
      <c r="R2218" s="191">
        <f>Q2218*H2218</f>
        <v>0</v>
      </c>
      <c r="S2218" s="191">
        <v>0</v>
      </c>
      <c r="T2218" s="192">
        <f>S2218*H2218</f>
        <v>0</v>
      </c>
      <c r="U2218" s="35"/>
      <c r="V2218" s="35"/>
      <c r="W2218" s="35"/>
      <c r="X2218" s="35"/>
      <c r="Y2218" s="35"/>
      <c r="Z2218" s="35"/>
      <c r="AA2218" s="35"/>
      <c r="AB2218" s="35"/>
      <c r="AC2218" s="35"/>
      <c r="AD2218" s="35"/>
      <c r="AE2218" s="35"/>
      <c r="AR2218" s="193" t="s">
        <v>123</v>
      </c>
      <c r="AT2218" s="193" t="s">
        <v>118</v>
      </c>
      <c r="AU2218" s="193" t="s">
        <v>72</v>
      </c>
      <c r="AY2218" s="14" t="s">
        <v>124</v>
      </c>
      <c r="BE2218" s="194">
        <f>IF(N2218="základní",J2218,0)</f>
        <v>0</v>
      </c>
      <c r="BF2218" s="194">
        <f>IF(N2218="snížená",J2218,0)</f>
        <v>0</v>
      </c>
      <c r="BG2218" s="194">
        <f>IF(N2218="zákl. přenesená",J2218,0)</f>
        <v>0</v>
      </c>
      <c r="BH2218" s="194">
        <f>IF(N2218="sníž. přenesená",J2218,0)</f>
        <v>0</v>
      </c>
      <c r="BI2218" s="194">
        <f>IF(N2218="nulová",J2218,0)</f>
        <v>0</v>
      </c>
      <c r="BJ2218" s="14" t="s">
        <v>79</v>
      </c>
      <c r="BK2218" s="194">
        <f>ROUND(I2218*H2218,2)</f>
        <v>0</v>
      </c>
      <c r="BL2218" s="14" t="s">
        <v>123</v>
      </c>
      <c r="BM2218" s="193" t="s">
        <v>3869</v>
      </c>
    </row>
    <row r="2219" s="2" customFormat="1">
      <c r="A2219" s="35"/>
      <c r="B2219" s="36"/>
      <c r="C2219" s="37"/>
      <c r="D2219" s="195" t="s">
        <v>125</v>
      </c>
      <c r="E2219" s="37"/>
      <c r="F2219" s="196" t="s">
        <v>3868</v>
      </c>
      <c r="G2219" s="37"/>
      <c r="H2219" s="37"/>
      <c r="I2219" s="197"/>
      <c r="J2219" s="37"/>
      <c r="K2219" s="37"/>
      <c r="L2219" s="41"/>
      <c r="M2219" s="198"/>
      <c r="N2219" s="199"/>
      <c r="O2219" s="81"/>
      <c r="P2219" s="81"/>
      <c r="Q2219" s="81"/>
      <c r="R2219" s="81"/>
      <c r="S2219" s="81"/>
      <c r="T2219" s="82"/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T2219" s="14" t="s">
        <v>125</v>
      </c>
      <c r="AU2219" s="14" t="s">
        <v>72</v>
      </c>
    </row>
    <row r="2220" s="2" customFormat="1" ht="24.15" customHeight="1">
      <c r="A2220" s="35"/>
      <c r="B2220" s="36"/>
      <c r="C2220" s="182" t="s">
        <v>3870</v>
      </c>
      <c r="D2220" s="182" t="s">
        <v>118</v>
      </c>
      <c r="E2220" s="183" t="s">
        <v>3871</v>
      </c>
      <c r="F2220" s="184" t="s">
        <v>3872</v>
      </c>
      <c r="G2220" s="185" t="s">
        <v>128</v>
      </c>
      <c r="H2220" s="186">
        <v>10</v>
      </c>
      <c r="I2220" s="187"/>
      <c r="J2220" s="188">
        <f>ROUND(I2220*H2220,2)</f>
        <v>0</v>
      </c>
      <c r="K2220" s="184" t="s">
        <v>122</v>
      </c>
      <c r="L2220" s="41"/>
      <c r="M2220" s="189" t="s">
        <v>19</v>
      </c>
      <c r="N2220" s="190" t="s">
        <v>43</v>
      </c>
      <c r="O2220" s="81"/>
      <c r="P2220" s="191">
        <f>O2220*H2220</f>
        <v>0</v>
      </c>
      <c r="Q2220" s="191">
        <v>0</v>
      </c>
      <c r="R2220" s="191">
        <f>Q2220*H2220</f>
        <v>0</v>
      </c>
      <c r="S2220" s="191">
        <v>0</v>
      </c>
      <c r="T2220" s="192">
        <f>S2220*H2220</f>
        <v>0</v>
      </c>
      <c r="U2220" s="35"/>
      <c r="V2220" s="35"/>
      <c r="W2220" s="35"/>
      <c r="X2220" s="35"/>
      <c r="Y2220" s="35"/>
      <c r="Z2220" s="35"/>
      <c r="AA2220" s="35"/>
      <c r="AB2220" s="35"/>
      <c r="AC2220" s="35"/>
      <c r="AD2220" s="35"/>
      <c r="AE2220" s="35"/>
      <c r="AR2220" s="193" t="s">
        <v>123</v>
      </c>
      <c r="AT2220" s="193" t="s">
        <v>118</v>
      </c>
      <c r="AU2220" s="193" t="s">
        <v>72</v>
      </c>
      <c r="AY2220" s="14" t="s">
        <v>124</v>
      </c>
      <c r="BE2220" s="194">
        <f>IF(N2220="základní",J2220,0)</f>
        <v>0</v>
      </c>
      <c r="BF2220" s="194">
        <f>IF(N2220="snížená",J2220,0)</f>
        <v>0</v>
      </c>
      <c r="BG2220" s="194">
        <f>IF(N2220="zákl. přenesená",J2220,0)</f>
        <v>0</v>
      </c>
      <c r="BH2220" s="194">
        <f>IF(N2220="sníž. přenesená",J2220,0)</f>
        <v>0</v>
      </c>
      <c r="BI2220" s="194">
        <f>IF(N2220="nulová",J2220,0)</f>
        <v>0</v>
      </c>
      <c r="BJ2220" s="14" t="s">
        <v>79</v>
      </c>
      <c r="BK2220" s="194">
        <f>ROUND(I2220*H2220,2)</f>
        <v>0</v>
      </c>
      <c r="BL2220" s="14" t="s">
        <v>123</v>
      </c>
      <c r="BM2220" s="193" t="s">
        <v>3873</v>
      </c>
    </row>
    <row r="2221" s="2" customFormat="1">
      <c r="A2221" s="35"/>
      <c r="B2221" s="36"/>
      <c r="C2221" s="37"/>
      <c r="D2221" s="195" t="s">
        <v>125</v>
      </c>
      <c r="E2221" s="37"/>
      <c r="F2221" s="196" t="s">
        <v>3872</v>
      </c>
      <c r="G2221" s="37"/>
      <c r="H2221" s="37"/>
      <c r="I2221" s="197"/>
      <c r="J2221" s="37"/>
      <c r="K2221" s="37"/>
      <c r="L2221" s="41"/>
      <c r="M2221" s="198"/>
      <c r="N2221" s="199"/>
      <c r="O2221" s="81"/>
      <c r="P2221" s="81"/>
      <c r="Q2221" s="81"/>
      <c r="R2221" s="81"/>
      <c r="S2221" s="81"/>
      <c r="T2221" s="82"/>
      <c r="U2221" s="35"/>
      <c r="V2221" s="35"/>
      <c r="W2221" s="35"/>
      <c r="X2221" s="35"/>
      <c r="Y2221" s="35"/>
      <c r="Z2221" s="35"/>
      <c r="AA2221" s="35"/>
      <c r="AB2221" s="35"/>
      <c r="AC2221" s="35"/>
      <c r="AD2221" s="35"/>
      <c r="AE2221" s="35"/>
      <c r="AT2221" s="14" t="s">
        <v>125</v>
      </c>
      <c r="AU2221" s="14" t="s">
        <v>72</v>
      </c>
    </row>
    <row r="2222" s="2" customFormat="1" ht="24.15" customHeight="1">
      <c r="A2222" s="35"/>
      <c r="B2222" s="36"/>
      <c r="C2222" s="182" t="s">
        <v>2005</v>
      </c>
      <c r="D2222" s="182" t="s">
        <v>118</v>
      </c>
      <c r="E2222" s="183" t="s">
        <v>3874</v>
      </c>
      <c r="F2222" s="184" t="s">
        <v>3875</v>
      </c>
      <c r="G2222" s="185" t="s">
        <v>128</v>
      </c>
      <c r="H2222" s="186">
        <v>50</v>
      </c>
      <c r="I2222" s="187"/>
      <c r="J2222" s="188">
        <f>ROUND(I2222*H2222,2)</f>
        <v>0</v>
      </c>
      <c r="K2222" s="184" t="s">
        <v>122</v>
      </c>
      <c r="L2222" s="41"/>
      <c r="M2222" s="189" t="s">
        <v>19</v>
      </c>
      <c r="N2222" s="190" t="s">
        <v>43</v>
      </c>
      <c r="O2222" s="81"/>
      <c r="P2222" s="191">
        <f>O2222*H2222</f>
        <v>0</v>
      </c>
      <c r="Q2222" s="191">
        <v>0</v>
      </c>
      <c r="R2222" s="191">
        <f>Q2222*H2222</f>
        <v>0</v>
      </c>
      <c r="S2222" s="191">
        <v>0</v>
      </c>
      <c r="T2222" s="192">
        <f>S2222*H2222</f>
        <v>0</v>
      </c>
      <c r="U2222" s="35"/>
      <c r="V2222" s="35"/>
      <c r="W2222" s="35"/>
      <c r="X2222" s="35"/>
      <c r="Y2222" s="35"/>
      <c r="Z2222" s="35"/>
      <c r="AA2222" s="35"/>
      <c r="AB2222" s="35"/>
      <c r="AC2222" s="35"/>
      <c r="AD2222" s="35"/>
      <c r="AE2222" s="35"/>
      <c r="AR2222" s="193" t="s">
        <v>123</v>
      </c>
      <c r="AT2222" s="193" t="s">
        <v>118</v>
      </c>
      <c r="AU2222" s="193" t="s">
        <v>72</v>
      </c>
      <c r="AY2222" s="14" t="s">
        <v>124</v>
      </c>
      <c r="BE2222" s="194">
        <f>IF(N2222="základní",J2222,0)</f>
        <v>0</v>
      </c>
      <c r="BF2222" s="194">
        <f>IF(N2222="snížená",J2222,0)</f>
        <v>0</v>
      </c>
      <c r="BG2222" s="194">
        <f>IF(N2222="zákl. přenesená",J2222,0)</f>
        <v>0</v>
      </c>
      <c r="BH2222" s="194">
        <f>IF(N2222="sníž. přenesená",J2222,0)</f>
        <v>0</v>
      </c>
      <c r="BI2222" s="194">
        <f>IF(N2222="nulová",J2222,0)</f>
        <v>0</v>
      </c>
      <c r="BJ2222" s="14" t="s">
        <v>79</v>
      </c>
      <c r="BK2222" s="194">
        <f>ROUND(I2222*H2222,2)</f>
        <v>0</v>
      </c>
      <c r="BL2222" s="14" t="s">
        <v>123</v>
      </c>
      <c r="BM2222" s="193" t="s">
        <v>3876</v>
      </c>
    </row>
    <row r="2223" s="2" customFormat="1">
      <c r="A2223" s="35"/>
      <c r="B2223" s="36"/>
      <c r="C2223" s="37"/>
      <c r="D2223" s="195" t="s">
        <v>125</v>
      </c>
      <c r="E2223" s="37"/>
      <c r="F2223" s="196" t="s">
        <v>3875</v>
      </c>
      <c r="G2223" s="37"/>
      <c r="H2223" s="37"/>
      <c r="I2223" s="197"/>
      <c r="J2223" s="37"/>
      <c r="K2223" s="37"/>
      <c r="L2223" s="41"/>
      <c r="M2223" s="198"/>
      <c r="N2223" s="199"/>
      <c r="O2223" s="81"/>
      <c r="P2223" s="81"/>
      <c r="Q2223" s="81"/>
      <c r="R2223" s="81"/>
      <c r="S2223" s="81"/>
      <c r="T2223" s="82"/>
      <c r="U2223" s="35"/>
      <c r="V2223" s="35"/>
      <c r="W2223" s="35"/>
      <c r="X2223" s="35"/>
      <c r="Y2223" s="35"/>
      <c r="Z2223" s="35"/>
      <c r="AA2223" s="35"/>
      <c r="AB2223" s="35"/>
      <c r="AC2223" s="35"/>
      <c r="AD2223" s="35"/>
      <c r="AE2223" s="35"/>
      <c r="AT2223" s="14" t="s">
        <v>125</v>
      </c>
      <c r="AU2223" s="14" t="s">
        <v>72</v>
      </c>
    </row>
    <row r="2224" s="2" customFormat="1" ht="21.75" customHeight="1">
      <c r="A2224" s="35"/>
      <c r="B2224" s="36"/>
      <c r="C2224" s="182" t="s">
        <v>3877</v>
      </c>
      <c r="D2224" s="182" t="s">
        <v>118</v>
      </c>
      <c r="E2224" s="183" t="s">
        <v>3878</v>
      </c>
      <c r="F2224" s="184" t="s">
        <v>3879</v>
      </c>
      <c r="G2224" s="185" t="s">
        <v>132</v>
      </c>
      <c r="H2224" s="186">
        <v>16</v>
      </c>
      <c r="I2224" s="187"/>
      <c r="J2224" s="188">
        <f>ROUND(I2224*H2224,2)</f>
        <v>0</v>
      </c>
      <c r="K2224" s="184" t="s">
        <v>122</v>
      </c>
      <c r="L2224" s="41"/>
      <c r="M2224" s="189" t="s">
        <v>19</v>
      </c>
      <c r="N2224" s="190" t="s">
        <v>43</v>
      </c>
      <c r="O2224" s="81"/>
      <c r="P2224" s="191">
        <f>O2224*H2224</f>
        <v>0</v>
      </c>
      <c r="Q2224" s="191">
        <v>0</v>
      </c>
      <c r="R2224" s="191">
        <f>Q2224*H2224</f>
        <v>0</v>
      </c>
      <c r="S2224" s="191">
        <v>0</v>
      </c>
      <c r="T2224" s="192">
        <f>S2224*H2224</f>
        <v>0</v>
      </c>
      <c r="U2224" s="35"/>
      <c r="V2224" s="35"/>
      <c r="W2224" s="35"/>
      <c r="X2224" s="35"/>
      <c r="Y2224" s="35"/>
      <c r="Z2224" s="35"/>
      <c r="AA2224" s="35"/>
      <c r="AB2224" s="35"/>
      <c r="AC2224" s="35"/>
      <c r="AD2224" s="35"/>
      <c r="AE2224" s="35"/>
      <c r="AR2224" s="193" t="s">
        <v>123</v>
      </c>
      <c r="AT2224" s="193" t="s">
        <v>118</v>
      </c>
      <c r="AU2224" s="193" t="s">
        <v>72</v>
      </c>
      <c r="AY2224" s="14" t="s">
        <v>124</v>
      </c>
      <c r="BE2224" s="194">
        <f>IF(N2224="základní",J2224,0)</f>
        <v>0</v>
      </c>
      <c r="BF2224" s="194">
        <f>IF(N2224="snížená",J2224,0)</f>
        <v>0</v>
      </c>
      <c r="BG2224" s="194">
        <f>IF(N2224="zákl. přenesená",J2224,0)</f>
        <v>0</v>
      </c>
      <c r="BH2224" s="194">
        <f>IF(N2224="sníž. přenesená",J2224,0)</f>
        <v>0</v>
      </c>
      <c r="BI2224" s="194">
        <f>IF(N2224="nulová",J2224,0)</f>
        <v>0</v>
      </c>
      <c r="BJ2224" s="14" t="s">
        <v>79</v>
      </c>
      <c r="BK2224" s="194">
        <f>ROUND(I2224*H2224,2)</f>
        <v>0</v>
      </c>
      <c r="BL2224" s="14" t="s">
        <v>123</v>
      </c>
      <c r="BM2224" s="193" t="s">
        <v>3880</v>
      </c>
    </row>
    <row r="2225" s="2" customFormat="1">
      <c r="A2225" s="35"/>
      <c r="B2225" s="36"/>
      <c r="C2225" s="37"/>
      <c r="D2225" s="195" t="s">
        <v>125</v>
      </c>
      <c r="E2225" s="37"/>
      <c r="F2225" s="196" t="s">
        <v>3879</v>
      </c>
      <c r="G2225" s="37"/>
      <c r="H2225" s="37"/>
      <c r="I2225" s="197"/>
      <c r="J2225" s="37"/>
      <c r="K2225" s="37"/>
      <c r="L2225" s="41"/>
      <c r="M2225" s="198"/>
      <c r="N2225" s="199"/>
      <c r="O2225" s="81"/>
      <c r="P2225" s="81"/>
      <c r="Q2225" s="81"/>
      <c r="R2225" s="81"/>
      <c r="S2225" s="81"/>
      <c r="T2225" s="82"/>
      <c r="U2225" s="35"/>
      <c r="V2225" s="35"/>
      <c r="W2225" s="35"/>
      <c r="X2225" s="35"/>
      <c r="Y2225" s="35"/>
      <c r="Z2225" s="35"/>
      <c r="AA2225" s="35"/>
      <c r="AB2225" s="35"/>
      <c r="AC2225" s="35"/>
      <c r="AD2225" s="35"/>
      <c r="AE2225" s="35"/>
      <c r="AT2225" s="14" t="s">
        <v>125</v>
      </c>
      <c r="AU2225" s="14" t="s">
        <v>72</v>
      </c>
    </row>
    <row r="2226" s="2" customFormat="1" ht="21.75" customHeight="1">
      <c r="A2226" s="35"/>
      <c r="B2226" s="36"/>
      <c r="C2226" s="182" t="s">
        <v>2008</v>
      </c>
      <c r="D2226" s="182" t="s">
        <v>118</v>
      </c>
      <c r="E2226" s="183" t="s">
        <v>3881</v>
      </c>
      <c r="F2226" s="184" t="s">
        <v>3882</v>
      </c>
      <c r="G2226" s="185" t="s">
        <v>128</v>
      </c>
      <c r="H2226" s="186">
        <v>50</v>
      </c>
      <c r="I2226" s="187"/>
      <c r="J2226" s="188">
        <f>ROUND(I2226*H2226,2)</f>
        <v>0</v>
      </c>
      <c r="K2226" s="184" t="s">
        <v>122</v>
      </c>
      <c r="L2226" s="41"/>
      <c r="M2226" s="189" t="s">
        <v>19</v>
      </c>
      <c r="N2226" s="190" t="s">
        <v>43</v>
      </c>
      <c r="O2226" s="81"/>
      <c r="P2226" s="191">
        <f>O2226*H2226</f>
        <v>0</v>
      </c>
      <c r="Q2226" s="191">
        <v>0</v>
      </c>
      <c r="R2226" s="191">
        <f>Q2226*H2226</f>
        <v>0</v>
      </c>
      <c r="S2226" s="191">
        <v>0</v>
      </c>
      <c r="T2226" s="192">
        <f>S2226*H2226</f>
        <v>0</v>
      </c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R2226" s="193" t="s">
        <v>123</v>
      </c>
      <c r="AT2226" s="193" t="s">
        <v>118</v>
      </c>
      <c r="AU2226" s="193" t="s">
        <v>72</v>
      </c>
      <c r="AY2226" s="14" t="s">
        <v>124</v>
      </c>
      <c r="BE2226" s="194">
        <f>IF(N2226="základní",J2226,0)</f>
        <v>0</v>
      </c>
      <c r="BF2226" s="194">
        <f>IF(N2226="snížená",J2226,0)</f>
        <v>0</v>
      </c>
      <c r="BG2226" s="194">
        <f>IF(N2226="zákl. přenesená",J2226,0)</f>
        <v>0</v>
      </c>
      <c r="BH2226" s="194">
        <f>IF(N2226="sníž. přenesená",J2226,0)</f>
        <v>0</v>
      </c>
      <c r="BI2226" s="194">
        <f>IF(N2226="nulová",J2226,0)</f>
        <v>0</v>
      </c>
      <c r="BJ2226" s="14" t="s">
        <v>79</v>
      </c>
      <c r="BK2226" s="194">
        <f>ROUND(I2226*H2226,2)</f>
        <v>0</v>
      </c>
      <c r="BL2226" s="14" t="s">
        <v>123</v>
      </c>
      <c r="BM2226" s="193" t="s">
        <v>3883</v>
      </c>
    </row>
    <row r="2227" s="2" customFormat="1">
      <c r="A2227" s="35"/>
      <c r="B2227" s="36"/>
      <c r="C2227" s="37"/>
      <c r="D2227" s="195" t="s">
        <v>125</v>
      </c>
      <c r="E2227" s="37"/>
      <c r="F2227" s="196" t="s">
        <v>3882</v>
      </c>
      <c r="G2227" s="37"/>
      <c r="H2227" s="37"/>
      <c r="I2227" s="197"/>
      <c r="J2227" s="37"/>
      <c r="K2227" s="37"/>
      <c r="L2227" s="41"/>
      <c r="M2227" s="198"/>
      <c r="N2227" s="199"/>
      <c r="O2227" s="81"/>
      <c r="P2227" s="81"/>
      <c r="Q2227" s="81"/>
      <c r="R2227" s="81"/>
      <c r="S2227" s="81"/>
      <c r="T2227" s="82"/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T2227" s="14" t="s">
        <v>125</v>
      </c>
      <c r="AU2227" s="14" t="s">
        <v>72</v>
      </c>
    </row>
    <row r="2228" s="2" customFormat="1" ht="16.5" customHeight="1">
      <c r="A2228" s="35"/>
      <c r="B2228" s="36"/>
      <c r="C2228" s="182" t="s">
        <v>3884</v>
      </c>
      <c r="D2228" s="182" t="s">
        <v>118</v>
      </c>
      <c r="E2228" s="183" t="s">
        <v>3885</v>
      </c>
      <c r="F2228" s="184" t="s">
        <v>3886</v>
      </c>
      <c r="G2228" s="185" t="s">
        <v>132</v>
      </c>
      <c r="H2228" s="186">
        <v>16</v>
      </c>
      <c r="I2228" s="187"/>
      <c r="J2228" s="188">
        <f>ROUND(I2228*H2228,2)</f>
        <v>0</v>
      </c>
      <c r="K2228" s="184" t="s">
        <v>122</v>
      </c>
      <c r="L2228" s="41"/>
      <c r="M2228" s="189" t="s">
        <v>19</v>
      </c>
      <c r="N2228" s="190" t="s">
        <v>43</v>
      </c>
      <c r="O2228" s="81"/>
      <c r="P2228" s="191">
        <f>O2228*H2228</f>
        <v>0</v>
      </c>
      <c r="Q2228" s="191">
        <v>0</v>
      </c>
      <c r="R2228" s="191">
        <f>Q2228*H2228</f>
        <v>0</v>
      </c>
      <c r="S2228" s="191">
        <v>0</v>
      </c>
      <c r="T2228" s="192">
        <f>S2228*H2228</f>
        <v>0</v>
      </c>
      <c r="U2228" s="35"/>
      <c r="V2228" s="35"/>
      <c r="W2228" s="35"/>
      <c r="X2228" s="35"/>
      <c r="Y2228" s="35"/>
      <c r="Z2228" s="35"/>
      <c r="AA2228" s="35"/>
      <c r="AB2228" s="35"/>
      <c r="AC2228" s="35"/>
      <c r="AD2228" s="35"/>
      <c r="AE2228" s="35"/>
      <c r="AR2228" s="193" t="s">
        <v>123</v>
      </c>
      <c r="AT2228" s="193" t="s">
        <v>118</v>
      </c>
      <c r="AU2228" s="193" t="s">
        <v>72</v>
      </c>
      <c r="AY2228" s="14" t="s">
        <v>124</v>
      </c>
      <c r="BE2228" s="194">
        <f>IF(N2228="základní",J2228,0)</f>
        <v>0</v>
      </c>
      <c r="BF2228" s="194">
        <f>IF(N2228="snížená",J2228,0)</f>
        <v>0</v>
      </c>
      <c r="BG2228" s="194">
        <f>IF(N2228="zákl. přenesená",J2228,0)</f>
        <v>0</v>
      </c>
      <c r="BH2228" s="194">
        <f>IF(N2228="sníž. přenesená",J2228,0)</f>
        <v>0</v>
      </c>
      <c r="BI2228" s="194">
        <f>IF(N2228="nulová",J2228,0)</f>
        <v>0</v>
      </c>
      <c r="BJ2228" s="14" t="s">
        <v>79</v>
      </c>
      <c r="BK2228" s="194">
        <f>ROUND(I2228*H2228,2)</f>
        <v>0</v>
      </c>
      <c r="BL2228" s="14" t="s">
        <v>123</v>
      </c>
      <c r="BM2228" s="193" t="s">
        <v>3887</v>
      </c>
    </row>
    <row r="2229" s="2" customFormat="1">
      <c r="A2229" s="35"/>
      <c r="B2229" s="36"/>
      <c r="C2229" s="37"/>
      <c r="D2229" s="195" t="s">
        <v>125</v>
      </c>
      <c r="E2229" s="37"/>
      <c r="F2229" s="196" t="s">
        <v>3886</v>
      </c>
      <c r="G2229" s="37"/>
      <c r="H2229" s="37"/>
      <c r="I2229" s="197"/>
      <c r="J2229" s="37"/>
      <c r="K2229" s="37"/>
      <c r="L2229" s="41"/>
      <c r="M2229" s="198"/>
      <c r="N2229" s="199"/>
      <c r="O2229" s="81"/>
      <c r="P2229" s="81"/>
      <c r="Q2229" s="81"/>
      <c r="R2229" s="81"/>
      <c r="S2229" s="81"/>
      <c r="T2229" s="82"/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T2229" s="14" t="s">
        <v>125</v>
      </c>
      <c r="AU2229" s="14" t="s">
        <v>72</v>
      </c>
    </row>
    <row r="2230" s="2" customFormat="1" ht="21.75" customHeight="1">
      <c r="A2230" s="35"/>
      <c r="B2230" s="36"/>
      <c r="C2230" s="182" t="s">
        <v>2012</v>
      </c>
      <c r="D2230" s="182" t="s">
        <v>118</v>
      </c>
      <c r="E2230" s="183" t="s">
        <v>3888</v>
      </c>
      <c r="F2230" s="184" t="s">
        <v>3889</v>
      </c>
      <c r="G2230" s="185" t="s">
        <v>128</v>
      </c>
      <c r="H2230" s="186">
        <v>300</v>
      </c>
      <c r="I2230" s="187"/>
      <c r="J2230" s="188">
        <f>ROUND(I2230*H2230,2)</f>
        <v>0</v>
      </c>
      <c r="K2230" s="184" t="s">
        <v>122</v>
      </c>
      <c r="L2230" s="41"/>
      <c r="M2230" s="189" t="s">
        <v>19</v>
      </c>
      <c r="N2230" s="190" t="s">
        <v>43</v>
      </c>
      <c r="O2230" s="81"/>
      <c r="P2230" s="191">
        <f>O2230*H2230</f>
        <v>0</v>
      </c>
      <c r="Q2230" s="191">
        <v>0</v>
      </c>
      <c r="R2230" s="191">
        <f>Q2230*H2230</f>
        <v>0</v>
      </c>
      <c r="S2230" s="191">
        <v>0</v>
      </c>
      <c r="T2230" s="192">
        <f>S2230*H2230</f>
        <v>0</v>
      </c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R2230" s="193" t="s">
        <v>123</v>
      </c>
      <c r="AT2230" s="193" t="s">
        <v>118</v>
      </c>
      <c r="AU2230" s="193" t="s">
        <v>72</v>
      </c>
      <c r="AY2230" s="14" t="s">
        <v>124</v>
      </c>
      <c r="BE2230" s="194">
        <f>IF(N2230="základní",J2230,0)</f>
        <v>0</v>
      </c>
      <c r="BF2230" s="194">
        <f>IF(N2230="snížená",J2230,0)</f>
        <v>0</v>
      </c>
      <c r="BG2230" s="194">
        <f>IF(N2230="zákl. přenesená",J2230,0)</f>
        <v>0</v>
      </c>
      <c r="BH2230" s="194">
        <f>IF(N2230="sníž. přenesená",J2230,0)</f>
        <v>0</v>
      </c>
      <c r="BI2230" s="194">
        <f>IF(N2230="nulová",J2230,0)</f>
        <v>0</v>
      </c>
      <c r="BJ2230" s="14" t="s">
        <v>79</v>
      </c>
      <c r="BK2230" s="194">
        <f>ROUND(I2230*H2230,2)</f>
        <v>0</v>
      </c>
      <c r="BL2230" s="14" t="s">
        <v>123</v>
      </c>
      <c r="BM2230" s="193" t="s">
        <v>3890</v>
      </c>
    </row>
    <row r="2231" s="2" customFormat="1">
      <c r="A2231" s="35"/>
      <c r="B2231" s="36"/>
      <c r="C2231" s="37"/>
      <c r="D2231" s="195" t="s">
        <v>125</v>
      </c>
      <c r="E2231" s="37"/>
      <c r="F2231" s="196" t="s">
        <v>3889</v>
      </c>
      <c r="G2231" s="37"/>
      <c r="H2231" s="37"/>
      <c r="I2231" s="197"/>
      <c r="J2231" s="37"/>
      <c r="K2231" s="37"/>
      <c r="L2231" s="41"/>
      <c r="M2231" s="198"/>
      <c r="N2231" s="199"/>
      <c r="O2231" s="81"/>
      <c r="P2231" s="81"/>
      <c r="Q2231" s="81"/>
      <c r="R2231" s="81"/>
      <c r="S2231" s="81"/>
      <c r="T2231" s="82"/>
      <c r="U2231" s="35"/>
      <c r="V2231" s="35"/>
      <c r="W2231" s="35"/>
      <c r="X2231" s="35"/>
      <c r="Y2231" s="35"/>
      <c r="Z2231" s="35"/>
      <c r="AA2231" s="35"/>
      <c r="AB2231" s="35"/>
      <c r="AC2231" s="35"/>
      <c r="AD2231" s="35"/>
      <c r="AE2231" s="35"/>
      <c r="AT2231" s="14" t="s">
        <v>125</v>
      </c>
      <c r="AU2231" s="14" t="s">
        <v>72</v>
      </c>
    </row>
    <row r="2232" s="2" customFormat="1" ht="21.75" customHeight="1">
      <c r="A2232" s="35"/>
      <c r="B2232" s="36"/>
      <c r="C2232" s="182" t="s">
        <v>3891</v>
      </c>
      <c r="D2232" s="182" t="s">
        <v>118</v>
      </c>
      <c r="E2232" s="183" t="s">
        <v>3892</v>
      </c>
      <c r="F2232" s="184" t="s">
        <v>3893</v>
      </c>
      <c r="G2232" s="185" t="s">
        <v>128</v>
      </c>
      <c r="H2232" s="186">
        <v>400</v>
      </c>
      <c r="I2232" s="187"/>
      <c r="J2232" s="188">
        <f>ROUND(I2232*H2232,2)</f>
        <v>0</v>
      </c>
      <c r="K2232" s="184" t="s">
        <v>122</v>
      </c>
      <c r="L2232" s="41"/>
      <c r="M2232" s="189" t="s">
        <v>19</v>
      </c>
      <c r="N2232" s="190" t="s">
        <v>43</v>
      </c>
      <c r="O2232" s="81"/>
      <c r="P2232" s="191">
        <f>O2232*H2232</f>
        <v>0</v>
      </c>
      <c r="Q2232" s="191">
        <v>0</v>
      </c>
      <c r="R2232" s="191">
        <f>Q2232*H2232</f>
        <v>0</v>
      </c>
      <c r="S2232" s="191">
        <v>0</v>
      </c>
      <c r="T2232" s="192">
        <f>S2232*H2232</f>
        <v>0</v>
      </c>
      <c r="U2232" s="35"/>
      <c r="V2232" s="35"/>
      <c r="W2232" s="35"/>
      <c r="X2232" s="35"/>
      <c r="Y2232" s="35"/>
      <c r="Z2232" s="35"/>
      <c r="AA2232" s="35"/>
      <c r="AB2232" s="35"/>
      <c r="AC2232" s="35"/>
      <c r="AD2232" s="35"/>
      <c r="AE2232" s="35"/>
      <c r="AR2232" s="193" t="s">
        <v>123</v>
      </c>
      <c r="AT2232" s="193" t="s">
        <v>118</v>
      </c>
      <c r="AU2232" s="193" t="s">
        <v>72</v>
      </c>
      <c r="AY2232" s="14" t="s">
        <v>124</v>
      </c>
      <c r="BE2232" s="194">
        <f>IF(N2232="základní",J2232,0)</f>
        <v>0</v>
      </c>
      <c r="BF2232" s="194">
        <f>IF(N2232="snížená",J2232,0)</f>
        <v>0</v>
      </c>
      <c r="BG2232" s="194">
        <f>IF(N2232="zákl. přenesená",J2232,0)</f>
        <v>0</v>
      </c>
      <c r="BH2232" s="194">
        <f>IF(N2232="sníž. přenesená",J2232,0)</f>
        <v>0</v>
      </c>
      <c r="BI2232" s="194">
        <f>IF(N2232="nulová",J2232,0)</f>
        <v>0</v>
      </c>
      <c r="BJ2232" s="14" t="s">
        <v>79</v>
      </c>
      <c r="BK2232" s="194">
        <f>ROUND(I2232*H2232,2)</f>
        <v>0</v>
      </c>
      <c r="BL2232" s="14" t="s">
        <v>123</v>
      </c>
      <c r="BM2232" s="193" t="s">
        <v>3894</v>
      </c>
    </row>
    <row r="2233" s="2" customFormat="1">
      <c r="A2233" s="35"/>
      <c r="B2233" s="36"/>
      <c r="C2233" s="37"/>
      <c r="D2233" s="195" t="s">
        <v>125</v>
      </c>
      <c r="E2233" s="37"/>
      <c r="F2233" s="196" t="s">
        <v>3893</v>
      </c>
      <c r="G2233" s="37"/>
      <c r="H2233" s="37"/>
      <c r="I2233" s="197"/>
      <c r="J2233" s="37"/>
      <c r="K2233" s="37"/>
      <c r="L2233" s="41"/>
      <c r="M2233" s="198"/>
      <c r="N2233" s="199"/>
      <c r="O2233" s="81"/>
      <c r="P2233" s="81"/>
      <c r="Q2233" s="81"/>
      <c r="R2233" s="81"/>
      <c r="S2233" s="81"/>
      <c r="T2233" s="82"/>
      <c r="U2233" s="35"/>
      <c r="V2233" s="35"/>
      <c r="W2233" s="35"/>
      <c r="X2233" s="35"/>
      <c r="Y2233" s="35"/>
      <c r="Z2233" s="35"/>
      <c r="AA2233" s="35"/>
      <c r="AB2233" s="35"/>
      <c r="AC2233" s="35"/>
      <c r="AD2233" s="35"/>
      <c r="AE2233" s="35"/>
      <c r="AT2233" s="14" t="s">
        <v>125</v>
      </c>
      <c r="AU2233" s="14" t="s">
        <v>72</v>
      </c>
    </row>
    <row r="2234" s="2" customFormat="1" ht="21.75" customHeight="1">
      <c r="A2234" s="35"/>
      <c r="B2234" s="36"/>
      <c r="C2234" s="182" t="s">
        <v>2016</v>
      </c>
      <c r="D2234" s="182" t="s">
        <v>118</v>
      </c>
      <c r="E2234" s="183" t="s">
        <v>3895</v>
      </c>
      <c r="F2234" s="184" t="s">
        <v>3896</v>
      </c>
      <c r="G2234" s="185" t="s">
        <v>128</v>
      </c>
      <c r="H2234" s="186">
        <v>150</v>
      </c>
      <c r="I2234" s="187"/>
      <c r="J2234" s="188">
        <f>ROUND(I2234*H2234,2)</f>
        <v>0</v>
      </c>
      <c r="K2234" s="184" t="s">
        <v>122</v>
      </c>
      <c r="L2234" s="41"/>
      <c r="M2234" s="189" t="s">
        <v>19</v>
      </c>
      <c r="N2234" s="190" t="s">
        <v>43</v>
      </c>
      <c r="O2234" s="81"/>
      <c r="P2234" s="191">
        <f>O2234*H2234</f>
        <v>0</v>
      </c>
      <c r="Q2234" s="191">
        <v>0</v>
      </c>
      <c r="R2234" s="191">
        <f>Q2234*H2234</f>
        <v>0</v>
      </c>
      <c r="S2234" s="191">
        <v>0</v>
      </c>
      <c r="T2234" s="192">
        <f>S2234*H2234</f>
        <v>0</v>
      </c>
      <c r="U2234" s="35"/>
      <c r="V2234" s="35"/>
      <c r="W2234" s="35"/>
      <c r="X2234" s="35"/>
      <c r="Y2234" s="35"/>
      <c r="Z2234" s="35"/>
      <c r="AA2234" s="35"/>
      <c r="AB2234" s="35"/>
      <c r="AC2234" s="35"/>
      <c r="AD2234" s="35"/>
      <c r="AE2234" s="35"/>
      <c r="AR2234" s="193" t="s">
        <v>123</v>
      </c>
      <c r="AT2234" s="193" t="s">
        <v>118</v>
      </c>
      <c r="AU2234" s="193" t="s">
        <v>72</v>
      </c>
      <c r="AY2234" s="14" t="s">
        <v>124</v>
      </c>
      <c r="BE2234" s="194">
        <f>IF(N2234="základní",J2234,0)</f>
        <v>0</v>
      </c>
      <c r="BF2234" s="194">
        <f>IF(N2234="snížená",J2234,0)</f>
        <v>0</v>
      </c>
      <c r="BG2234" s="194">
        <f>IF(N2234="zákl. přenesená",J2234,0)</f>
        <v>0</v>
      </c>
      <c r="BH2234" s="194">
        <f>IF(N2234="sníž. přenesená",J2234,0)</f>
        <v>0</v>
      </c>
      <c r="BI2234" s="194">
        <f>IF(N2234="nulová",J2234,0)</f>
        <v>0</v>
      </c>
      <c r="BJ2234" s="14" t="s">
        <v>79</v>
      </c>
      <c r="BK2234" s="194">
        <f>ROUND(I2234*H2234,2)</f>
        <v>0</v>
      </c>
      <c r="BL2234" s="14" t="s">
        <v>123</v>
      </c>
      <c r="BM2234" s="193" t="s">
        <v>3897</v>
      </c>
    </row>
    <row r="2235" s="2" customFormat="1">
      <c r="A2235" s="35"/>
      <c r="B2235" s="36"/>
      <c r="C2235" s="37"/>
      <c r="D2235" s="195" t="s">
        <v>125</v>
      </c>
      <c r="E2235" s="37"/>
      <c r="F2235" s="196" t="s">
        <v>3896</v>
      </c>
      <c r="G2235" s="37"/>
      <c r="H2235" s="37"/>
      <c r="I2235" s="197"/>
      <c r="J2235" s="37"/>
      <c r="K2235" s="37"/>
      <c r="L2235" s="41"/>
      <c r="M2235" s="198"/>
      <c r="N2235" s="199"/>
      <c r="O2235" s="81"/>
      <c r="P2235" s="81"/>
      <c r="Q2235" s="81"/>
      <c r="R2235" s="81"/>
      <c r="S2235" s="81"/>
      <c r="T2235" s="82"/>
      <c r="U2235" s="35"/>
      <c r="V2235" s="35"/>
      <c r="W2235" s="35"/>
      <c r="X2235" s="35"/>
      <c r="Y2235" s="35"/>
      <c r="Z2235" s="35"/>
      <c r="AA2235" s="35"/>
      <c r="AB2235" s="35"/>
      <c r="AC2235" s="35"/>
      <c r="AD2235" s="35"/>
      <c r="AE2235" s="35"/>
      <c r="AT2235" s="14" t="s">
        <v>125</v>
      </c>
      <c r="AU2235" s="14" t="s">
        <v>72</v>
      </c>
    </row>
    <row r="2236" s="2" customFormat="1" ht="24.15" customHeight="1">
      <c r="A2236" s="35"/>
      <c r="B2236" s="36"/>
      <c r="C2236" s="182" t="s">
        <v>3898</v>
      </c>
      <c r="D2236" s="182" t="s">
        <v>118</v>
      </c>
      <c r="E2236" s="183" t="s">
        <v>3899</v>
      </c>
      <c r="F2236" s="184" t="s">
        <v>3900</v>
      </c>
      <c r="G2236" s="185" t="s">
        <v>141</v>
      </c>
      <c r="H2236" s="186">
        <v>50</v>
      </c>
      <c r="I2236" s="187"/>
      <c r="J2236" s="188">
        <f>ROUND(I2236*H2236,2)</f>
        <v>0</v>
      </c>
      <c r="K2236" s="184" t="s">
        <v>122</v>
      </c>
      <c r="L2236" s="41"/>
      <c r="M2236" s="189" t="s">
        <v>19</v>
      </c>
      <c r="N2236" s="190" t="s">
        <v>43</v>
      </c>
      <c r="O2236" s="81"/>
      <c r="P2236" s="191">
        <f>O2236*H2236</f>
        <v>0</v>
      </c>
      <c r="Q2236" s="191">
        <v>0</v>
      </c>
      <c r="R2236" s="191">
        <f>Q2236*H2236</f>
        <v>0</v>
      </c>
      <c r="S2236" s="191">
        <v>0</v>
      </c>
      <c r="T2236" s="192">
        <f>S2236*H2236</f>
        <v>0</v>
      </c>
      <c r="U2236" s="35"/>
      <c r="V2236" s="35"/>
      <c r="W2236" s="35"/>
      <c r="X2236" s="35"/>
      <c r="Y2236" s="35"/>
      <c r="Z2236" s="35"/>
      <c r="AA2236" s="35"/>
      <c r="AB2236" s="35"/>
      <c r="AC2236" s="35"/>
      <c r="AD2236" s="35"/>
      <c r="AE2236" s="35"/>
      <c r="AR2236" s="193" t="s">
        <v>123</v>
      </c>
      <c r="AT2236" s="193" t="s">
        <v>118</v>
      </c>
      <c r="AU2236" s="193" t="s">
        <v>72</v>
      </c>
      <c r="AY2236" s="14" t="s">
        <v>124</v>
      </c>
      <c r="BE2236" s="194">
        <f>IF(N2236="základní",J2236,0)</f>
        <v>0</v>
      </c>
      <c r="BF2236" s="194">
        <f>IF(N2236="snížená",J2236,0)</f>
        <v>0</v>
      </c>
      <c r="BG2236" s="194">
        <f>IF(N2236="zákl. přenesená",J2236,0)</f>
        <v>0</v>
      </c>
      <c r="BH2236" s="194">
        <f>IF(N2236="sníž. přenesená",J2236,0)</f>
        <v>0</v>
      </c>
      <c r="BI2236" s="194">
        <f>IF(N2236="nulová",J2236,0)</f>
        <v>0</v>
      </c>
      <c r="BJ2236" s="14" t="s">
        <v>79</v>
      </c>
      <c r="BK2236" s="194">
        <f>ROUND(I2236*H2236,2)</f>
        <v>0</v>
      </c>
      <c r="BL2236" s="14" t="s">
        <v>123</v>
      </c>
      <c r="BM2236" s="193" t="s">
        <v>3901</v>
      </c>
    </row>
    <row r="2237" s="2" customFormat="1">
      <c r="A2237" s="35"/>
      <c r="B2237" s="36"/>
      <c r="C2237" s="37"/>
      <c r="D2237" s="195" t="s">
        <v>125</v>
      </c>
      <c r="E2237" s="37"/>
      <c r="F2237" s="196" t="s">
        <v>3900</v>
      </c>
      <c r="G2237" s="37"/>
      <c r="H2237" s="37"/>
      <c r="I2237" s="197"/>
      <c r="J2237" s="37"/>
      <c r="K2237" s="37"/>
      <c r="L2237" s="41"/>
      <c r="M2237" s="198"/>
      <c r="N2237" s="199"/>
      <c r="O2237" s="81"/>
      <c r="P2237" s="81"/>
      <c r="Q2237" s="81"/>
      <c r="R2237" s="81"/>
      <c r="S2237" s="81"/>
      <c r="T2237" s="82"/>
      <c r="U2237" s="35"/>
      <c r="V2237" s="35"/>
      <c r="W2237" s="35"/>
      <c r="X2237" s="35"/>
      <c r="Y2237" s="35"/>
      <c r="Z2237" s="35"/>
      <c r="AA2237" s="35"/>
      <c r="AB2237" s="35"/>
      <c r="AC2237" s="35"/>
      <c r="AD2237" s="35"/>
      <c r="AE2237" s="35"/>
      <c r="AT2237" s="14" t="s">
        <v>125</v>
      </c>
      <c r="AU2237" s="14" t="s">
        <v>72</v>
      </c>
    </row>
    <row r="2238" s="2" customFormat="1" ht="24.15" customHeight="1">
      <c r="A2238" s="35"/>
      <c r="B2238" s="36"/>
      <c r="C2238" s="182" t="s">
        <v>2020</v>
      </c>
      <c r="D2238" s="182" t="s">
        <v>118</v>
      </c>
      <c r="E2238" s="183" t="s">
        <v>3902</v>
      </c>
      <c r="F2238" s="184" t="s">
        <v>3903</v>
      </c>
      <c r="G2238" s="185" t="s">
        <v>141</v>
      </c>
      <c r="H2238" s="186">
        <v>260</v>
      </c>
      <c r="I2238" s="187"/>
      <c r="J2238" s="188">
        <f>ROUND(I2238*H2238,2)</f>
        <v>0</v>
      </c>
      <c r="K2238" s="184" t="s">
        <v>122</v>
      </c>
      <c r="L2238" s="41"/>
      <c r="M2238" s="189" t="s">
        <v>19</v>
      </c>
      <c r="N2238" s="190" t="s">
        <v>43</v>
      </c>
      <c r="O2238" s="81"/>
      <c r="P2238" s="191">
        <f>O2238*H2238</f>
        <v>0</v>
      </c>
      <c r="Q2238" s="191">
        <v>0</v>
      </c>
      <c r="R2238" s="191">
        <f>Q2238*H2238</f>
        <v>0</v>
      </c>
      <c r="S2238" s="191">
        <v>0</v>
      </c>
      <c r="T2238" s="192">
        <f>S2238*H2238</f>
        <v>0</v>
      </c>
      <c r="U2238" s="35"/>
      <c r="V2238" s="35"/>
      <c r="W2238" s="35"/>
      <c r="X2238" s="35"/>
      <c r="Y2238" s="35"/>
      <c r="Z2238" s="35"/>
      <c r="AA2238" s="35"/>
      <c r="AB2238" s="35"/>
      <c r="AC2238" s="35"/>
      <c r="AD2238" s="35"/>
      <c r="AE2238" s="35"/>
      <c r="AR2238" s="193" t="s">
        <v>123</v>
      </c>
      <c r="AT2238" s="193" t="s">
        <v>118</v>
      </c>
      <c r="AU2238" s="193" t="s">
        <v>72</v>
      </c>
      <c r="AY2238" s="14" t="s">
        <v>124</v>
      </c>
      <c r="BE2238" s="194">
        <f>IF(N2238="základní",J2238,0)</f>
        <v>0</v>
      </c>
      <c r="BF2238" s="194">
        <f>IF(N2238="snížená",J2238,0)</f>
        <v>0</v>
      </c>
      <c r="BG2238" s="194">
        <f>IF(N2238="zákl. přenesená",J2238,0)</f>
        <v>0</v>
      </c>
      <c r="BH2238" s="194">
        <f>IF(N2238="sníž. přenesená",J2238,0)</f>
        <v>0</v>
      </c>
      <c r="BI2238" s="194">
        <f>IF(N2238="nulová",J2238,0)</f>
        <v>0</v>
      </c>
      <c r="BJ2238" s="14" t="s">
        <v>79</v>
      </c>
      <c r="BK2238" s="194">
        <f>ROUND(I2238*H2238,2)</f>
        <v>0</v>
      </c>
      <c r="BL2238" s="14" t="s">
        <v>123</v>
      </c>
      <c r="BM2238" s="193" t="s">
        <v>3904</v>
      </c>
    </row>
    <row r="2239" s="2" customFormat="1">
      <c r="A2239" s="35"/>
      <c r="B2239" s="36"/>
      <c r="C2239" s="37"/>
      <c r="D2239" s="195" t="s">
        <v>125</v>
      </c>
      <c r="E2239" s="37"/>
      <c r="F2239" s="196" t="s">
        <v>3903</v>
      </c>
      <c r="G2239" s="37"/>
      <c r="H2239" s="37"/>
      <c r="I2239" s="197"/>
      <c r="J2239" s="37"/>
      <c r="K2239" s="37"/>
      <c r="L2239" s="41"/>
      <c r="M2239" s="198"/>
      <c r="N2239" s="199"/>
      <c r="O2239" s="81"/>
      <c r="P2239" s="81"/>
      <c r="Q2239" s="81"/>
      <c r="R2239" s="81"/>
      <c r="S2239" s="81"/>
      <c r="T2239" s="82"/>
      <c r="U2239" s="35"/>
      <c r="V2239" s="35"/>
      <c r="W2239" s="35"/>
      <c r="X2239" s="35"/>
      <c r="Y2239" s="35"/>
      <c r="Z2239" s="35"/>
      <c r="AA2239" s="35"/>
      <c r="AB2239" s="35"/>
      <c r="AC2239" s="35"/>
      <c r="AD2239" s="35"/>
      <c r="AE2239" s="35"/>
      <c r="AT2239" s="14" t="s">
        <v>125</v>
      </c>
      <c r="AU2239" s="14" t="s">
        <v>72</v>
      </c>
    </row>
    <row r="2240" s="2" customFormat="1" ht="24.15" customHeight="1">
      <c r="A2240" s="35"/>
      <c r="B2240" s="36"/>
      <c r="C2240" s="182" t="s">
        <v>3905</v>
      </c>
      <c r="D2240" s="182" t="s">
        <v>118</v>
      </c>
      <c r="E2240" s="183" t="s">
        <v>3906</v>
      </c>
      <c r="F2240" s="184" t="s">
        <v>3907</v>
      </c>
      <c r="G2240" s="185" t="s">
        <v>141</v>
      </c>
      <c r="H2240" s="186">
        <v>50</v>
      </c>
      <c r="I2240" s="187"/>
      <c r="J2240" s="188">
        <f>ROUND(I2240*H2240,2)</f>
        <v>0</v>
      </c>
      <c r="K2240" s="184" t="s">
        <v>122</v>
      </c>
      <c r="L2240" s="41"/>
      <c r="M2240" s="189" t="s">
        <v>19</v>
      </c>
      <c r="N2240" s="190" t="s">
        <v>43</v>
      </c>
      <c r="O2240" s="81"/>
      <c r="P2240" s="191">
        <f>O2240*H2240</f>
        <v>0</v>
      </c>
      <c r="Q2240" s="191">
        <v>0</v>
      </c>
      <c r="R2240" s="191">
        <f>Q2240*H2240</f>
        <v>0</v>
      </c>
      <c r="S2240" s="191">
        <v>0</v>
      </c>
      <c r="T2240" s="192">
        <f>S2240*H2240</f>
        <v>0</v>
      </c>
      <c r="U2240" s="35"/>
      <c r="V2240" s="35"/>
      <c r="W2240" s="35"/>
      <c r="X2240" s="35"/>
      <c r="Y2240" s="35"/>
      <c r="Z2240" s="35"/>
      <c r="AA2240" s="35"/>
      <c r="AB2240" s="35"/>
      <c r="AC2240" s="35"/>
      <c r="AD2240" s="35"/>
      <c r="AE2240" s="35"/>
      <c r="AR2240" s="193" t="s">
        <v>123</v>
      </c>
      <c r="AT2240" s="193" t="s">
        <v>118</v>
      </c>
      <c r="AU2240" s="193" t="s">
        <v>72</v>
      </c>
      <c r="AY2240" s="14" t="s">
        <v>124</v>
      </c>
      <c r="BE2240" s="194">
        <f>IF(N2240="základní",J2240,0)</f>
        <v>0</v>
      </c>
      <c r="BF2240" s="194">
        <f>IF(N2240="snížená",J2240,0)</f>
        <v>0</v>
      </c>
      <c r="BG2240" s="194">
        <f>IF(N2240="zákl. přenesená",J2240,0)</f>
        <v>0</v>
      </c>
      <c r="BH2240" s="194">
        <f>IF(N2240="sníž. přenesená",J2240,0)</f>
        <v>0</v>
      </c>
      <c r="BI2240" s="194">
        <f>IF(N2240="nulová",J2240,0)</f>
        <v>0</v>
      </c>
      <c r="BJ2240" s="14" t="s">
        <v>79</v>
      </c>
      <c r="BK2240" s="194">
        <f>ROUND(I2240*H2240,2)</f>
        <v>0</v>
      </c>
      <c r="BL2240" s="14" t="s">
        <v>123</v>
      </c>
      <c r="BM2240" s="193" t="s">
        <v>3908</v>
      </c>
    </row>
    <row r="2241" s="2" customFormat="1">
      <c r="A2241" s="35"/>
      <c r="B2241" s="36"/>
      <c r="C2241" s="37"/>
      <c r="D2241" s="195" t="s">
        <v>125</v>
      </c>
      <c r="E2241" s="37"/>
      <c r="F2241" s="196" t="s">
        <v>3907</v>
      </c>
      <c r="G2241" s="37"/>
      <c r="H2241" s="37"/>
      <c r="I2241" s="197"/>
      <c r="J2241" s="37"/>
      <c r="K2241" s="37"/>
      <c r="L2241" s="41"/>
      <c r="M2241" s="198"/>
      <c r="N2241" s="199"/>
      <c r="O2241" s="81"/>
      <c r="P2241" s="81"/>
      <c r="Q2241" s="81"/>
      <c r="R2241" s="81"/>
      <c r="S2241" s="81"/>
      <c r="T2241" s="82"/>
      <c r="U2241" s="35"/>
      <c r="V2241" s="35"/>
      <c r="W2241" s="35"/>
      <c r="X2241" s="35"/>
      <c r="Y2241" s="35"/>
      <c r="Z2241" s="35"/>
      <c r="AA2241" s="35"/>
      <c r="AB2241" s="35"/>
      <c r="AC2241" s="35"/>
      <c r="AD2241" s="35"/>
      <c r="AE2241" s="35"/>
      <c r="AT2241" s="14" t="s">
        <v>125</v>
      </c>
      <c r="AU2241" s="14" t="s">
        <v>72</v>
      </c>
    </row>
    <row r="2242" s="2" customFormat="1" ht="24.15" customHeight="1">
      <c r="A2242" s="35"/>
      <c r="B2242" s="36"/>
      <c r="C2242" s="182" t="s">
        <v>2023</v>
      </c>
      <c r="D2242" s="182" t="s">
        <v>118</v>
      </c>
      <c r="E2242" s="183" t="s">
        <v>3909</v>
      </c>
      <c r="F2242" s="184" t="s">
        <v>3910</v>
      </c>
      <c r="G2242" s="185" t="s">
        <v>128</v>
      </c>
      <c r="H2242" s="186">
        <v>260</v>
      </c>
      <c r="I2242" s="187"/>
      <c r="J2242" s="188">
        <f>ROUND(I2242*H2242,2)</f>
        <v>0</v>
      </c>
      <c r="K2242" s="184" t="s">
        <v>122</v>
      </c>
      <c r="L2242" s="41"/>
      <c r="M2242" s="189" t="s">
        <v>19</v>
      </c>
      <c r="N2242" s="190" t="s">
        <v>43</v>
      </c>
      <c r="O2242" s="81"/>
      <c r="P2242" s="191">
        <f>O2242*H2242</f>
        <v>0</v>
      </c>
      <c r="Q2242" s="191">
        <v>0</v>
      </c>
      <c r="R2242" s="191">
        <f>Q2242*H2242</f>
        <v>0</v>
      </c>
      <c r="S2242" s="191">
        <v>0</v>
      </c>
      <c r="T2242" s="192">
        <f>S2242*H2242</f>
        <v>0</v>
      </c>
      <c r="U2242" s="35"/>
      <c r="V2242" s="35"/>
      <c r="W2242" s="35"/>
      <c r="X2242" s="35"/>
      <c r="Y2242" s="35"/>
      <c r="Z2242" s="35"/>
      <c r="AA2242" s="35"/>
      <c r="AB2242" s="35"/>
      <c r="AC2242" s="35"/>
      <c r="AD2242" s="35"/>
      <c r="AE2242" s="35"/>
      <c r="AR2242" s="193" t="s">
        <v>123</v>
      </c>
      <c r="AT2242" s="193" t="s">
        <v>118</v>
      </c>
      <c r="AU2242" s="193" t="s">
        <v>72</v>
      </c>
      <c r="AY2242" s="14" t="s">
        <v>124</v>
      </c>
      <c r="BE2242" s="194">
        <f>IF(N2242="základní",J2242,0)</f>
        <v>0</v>
      </c>
      <c r="BF2242" s="194">
        <f>IF(N2242="snížená",J2242,0)</f>
        <v>0</v>
      </c>
      <c r="BG2242" s="194">
        <f>IF(N2242="zákl. přenesená",J2242,0)</f>
        <v>0</v>
      </c>
      <c r="BH2242" s="194">
        <f>IF(N2242="sníž. přenesená",J2242,0)</f>
        <v>0</v>
      </c>
      <c r="BI2242" s="194">
        <f>IF(N2242="nulová",J2242,0)</f>
        <v>0</v>
      </c>
      <c r="BJ2242" s="14" t="s">
        <v>79</v>
      </c>
      <c r="BK2242" s="194">
        <f>ROUND(I2242*H2242,2)</f>
        <v>0</v>
      </c>
      <c r="BL2242" s="14" t="s">
        <v>123</v>
      </c>
      <c r="BM2242" s="193" t="s">
        <v>3911</v>
      </c>
    </row>
    <row r="2243" s="2" customFormat="1">
      <c r="A2243" s="35"/>
      <c r="B2243" s="36"/>
      <c r="C2243" s="37"/>
      <c r="D2243" s="195" t="s">
        <v>125</v>
      </c>
      <c r="E2243" s="37"/>
      <c r="F2243" s="196" t="s">
        <v>3910</v>
      </c>
      <c r="G2243" s="37"/>
      <c r="H2243" s="37"/>
      <c r="I2243" s="197"/>
      <c r="J2243" s="37"/>
      <c r="K2243" s="37"/>
      <c r="L2243" s="41"/>
      <c r="M2243" s="198"/>
      <c r="N2243" s="199"/>
      <c r="O2243" s="81"/>
      <c r="P2243" s="81"/>
      <c r="Q2243" s="81"/>
      <c r="R2243" s="81"/>
      <c r="S2243" s="81"/>
      <c r="T2243" s="82"/>
      <c r="U2243" s="35"/>
      <c r="V2243" s="35"/>
      <c r="W2243" s="35"/>
      <c r="X2243" s="35"/>
      <c r="Y2243" s="35"/>
      <c r="Z2243" s="35"/>
      <c r="AA2243" s="35"/>
      <c r="AB2243" s="35"/>
      <c r="AC2243" s="35"/>
      <c r="AD2243" s="35"/>
      <c r="AE2243" s="35"/>
      <c r="AT2243" s="14" t="s">
        <v>125</v>
      </c>
      <c r="AU2243" s="14" t="s">
        <v>72</v>
      </c>
    </row>
    <row r="2244" s="2" customFormat="1" ht="24.15" customHeight="1">
      <c r="A2244" s="35"/>
      <c r="B2244" s="36"/>
      <c r="C2244" s="182" t="s">
        <v>3912</v>
      </c>
      <c r="D2244" s="182" t="s">
        <v>118</v>
      </c>
      <c r="E2244" s="183" t="s">
        <v>3913</v>
      </c>
      <c r="F2244" s="184" t="s">
        <v>3914</v>
      </c>
      <c r="G2244" s="185" t="s">
        <v>141</v>
      </c>
      <c r="H2244" s="186">
        <v>30</v>
      </c>
      <c r="I2244" s="187"/>
      <c r="J2244" s="188">
        <f>ROUND(I2244*H2244,2)</f>
        <v>0</v>
      </c>
      <c r="K2244" s="184" t="s">
        <v>122</v>
      </c>
      <c r="L2244" s="41"/>
      <c r="M2244" s="189" t="s">
        <v>19</v>
      </c>
      <c r="N2244" s="190" t="s">
        <v>43</v>
      </c>
      <c r="O2244" s="81"/>
      <c r="P2244" s="191">
        <f>O2244*H2244</f>
        <v>0</v>
      </c>
      <c r="Q2244" s="191">
        <v>0</v>
      </c>
      <c r="R2244" s="191">
        <f>Q2244*H2244</f>
        <v>0</v>
      </c>
      <c r="S2244" s="191">
        <v>0</v>
      </c>
      <c r="T2244" s="192">
        <f>S2244*H2244</f>
        <v>0</v>
      </c>
      <c r="U2244" s="35"/>
      <c r="V2244" s="35"/>
      <c r="W2244" s="35"/>
      <c r="X2244" s="35"/>
      <c r="Y2244" s="35"/>
      <c r="Z2244" s="35"/>
      <c r="AA2244" s="35"/>
      <c r="AB2244" s="35"/>
      <c r="AC2244" s="35"/>
      <c r="AD2244" s="35"/>
      <c r="AE2244" s="35"/>
      <c r="AR2244" s="193" t="s">
        <v>123</v>
      </c>
      <c r="AT2244" s="193" t="s">
        <v>118</v>
      </c>
      <c r="AU2244" s="193" t="s">
        <v>72</v>
      </c>
      <c r="AY2244" s="14" t="s">
        <v>124</v>
      </c>
      <c r="BE2244" s="194">
        <f>IF(N2244="základní",J2244,0)</f>
        <v>0</v>
      </c>
      <c r="BF2244" s="194">
        <f>IF(N2244="snížená",J2244,0)</f>
        <v>0</v>
      </c>
      <c r="BG2244" s="194">
        <f>IF(N2244="zákl. přenesená",J2244,0)</f>
        <v>0</v>
      </c>
      <c r="BH2244" s="194">
        <f>IF(N2244="sníž. přenesená",J2244,0)</f>
        <v>0</v>
      </c>
      <c r="BI2244" s="194">
        <f>IF(N2244="nulová",J2244,0)</f>
        <v>0</v>
      </c>
      <c r="BJ2244" s="14" t="s">
        <v>79</v>
      </c>
      <c r="BK2244" s="194">
        <f>ROUND(I2244*H2244,2)</f>
        <v>0</v>
      </c>
      <c r="BL2244" s="14" t="s">
        <v>123</v>
      </c>
      <c r="BM2244" s="193" t="s">
        <v>3915</v>
      </c>
    </row>
    <row r="2245" s="2" customFormat="1">
      <c r="A2245" s="35"/>
      <c r="B2245" s="36"/>
      <c r="C2245" s="37"/>
      <c r="D2245" s="195" t="s">
        <v>125</v>
      </c>
      <c r="E2245" s="37"/>
      <c r="F2245" s="196" t="s">
        <v>3914</v>
      </c>
      <c r="G2245" s="37"/>
      <c r="H2245" s="37"/>
      <c r="I2245" s="197"/>
      <c r="J2245" s="37"/>
      <c r="K2245" s="37"/>
      <c r="L2245" s="41"/>
      <c r="M2245" s="198"/>
      <c r="N2245" s="199"/>
      <c r="O2245" s="81"/>
      <c r="P2245" s="81"/>
      <c r="Q2245" s="81"/>
      <c r="R2245" s="81"/>
      <c r="S2245" s="81"/>
      <c r="T2245" s="82"/>
      <c r="U2245" s="35"/>
      <c r="V2245" s="35"/>
      <c r="W2245" s="35"/>
      <c r="X2245" s="35"/>
      <c r="Y2245" s="35"/>
      <c r="Z2245" s="35"/>
      <c r="AA2245" s="35"/>
      <c r="AB2245" s="35"/>
      <c r="AC2245" s="35"/>
      <c r="AD2245" s="35"/>
      <c r="AE2245" s="35"/>
      <c r="AT2245" s="14" t="s">
        <v>125</v>
      </c>
      <c r="AU2245" s="14" t="s">
        <v>72</v>
      </c>
    </row>
    <row r="2246" s="2" customFormat="1" ht="24.15" customHeight="1">
      <c r="A2246" s="35"/>
      <c r="B2246" s="36"/>
      <c r="C2246" s="182" t="s">
        <v>2027</v>
      </c>
      <c r="D2246" s="182" t="s">
        <v>118</v>
      </c>
      <c r="E2246" s="183" t="s">
        <v>3916</v>
      </c>
      <c r="F2246" s="184" t="s">
        <v>3917</v>
      </c>
      <c r="G2246" s="185" t="s">
        <v>141</v>
      </c>
      <c r="H2246" s="186">
        <v>20</v>
      </c>
      <c r="I2246" s="187"/>
      <c r="J2246" s="188">
        <f>ROUND(I2246*H2246,2)</f>
        <v>0</v>
      </c>
      <c r="K2246" s="184" t="s">
        <v>122</v>
      </c>
      <c r="L2246" s="41"/>
      <c r="M2246" s="189" t="s">
        <v>19</v>
      </c>
      <c r="N2246" s="190" t="s">
        <v>43</v>
      </c>
      <c r="O2246" s="81"/>
      <c r="P2246" s="191">
        <f>O2246*H2246</f>
        <v>0</v>
      </c>
      <c r="Q2246" s="191">
        <v>0</v>
      </c>
      <c r="R2246" s="191">
        <f>Q2246*H2246</f>
        <v>0</v>
      </c>
      <c r="S2246" s="191">
        <v>0</v>
      </c>
      <c r="T2246" s="192">
        <f>S2246*H2246</f>
        <v>0</v>
      </c>
      <c r="U2246" s="35"/>
      <c r="V2246" s="35"/>
      <c r="W2246" s="35"/>
      <c r="X2246" s="35"/>
      <c r="Y2246" s="35"/>
      <c r="Z2246" s="35"/>
      <c r="AA2246" s="35"/>
      <c r="AB2246" s="35"/>
      <c r="AC2246" s="35"/>
      <c r="AD2246" s="35"/>
      <c r="AE2246" s="35"/>
      <c r="AR2246" s="193" t="s">
        <v>123</v>
      </c>
      <c r="AT2246" s="193" t="s">
        <v>118</v>
      </c>
      <c r="AU2246" s="193" t="s">
        <v>72</v>
      </c>
      <c r="AY2246" s="14" t="s">
        <v>124</v>
      </c>
      <c r="BE2246" s="194">
        <f>IF(N2246="základní",J2246,0)</f>
        <v>0</v>
      </c>
      <c r="BF2246" s="194">
        <f>IF(N2246="snížená",J2246,0)</f>
        <v>0</v>
      </c>
      <c r="BG2246" s="194">
        <f>IF(N2246="zákl. přenesená",J2246,0)</f>
        <v>0</v>
      </c>
      <c r="BH2246" s="194">
        <f>IF(N2246="sníž. přenesená",J2246,0)</f>
        <v>0</v>
      </c>
      <c r="BI2246" s="194">
        <f>IF(N2246="nulová",J2246,0)</f>
        <v>0</v>
      </c>
      <c r="BJ2246" s="14" t="s">
        <v>79</v>
      </c>
      <c r="BK2246" s="194">
        <f>ROUND(I2246*H2246,2)</f>
        <v>0</v>
      </c>
      <c r="BL2246" s="14" t="s">
        <v>123</v>
      </c>
      <c r="BM2246" s="193" t="s">
        <v>3918</v>
      </c>
    </row>
    <row r="2247" s="2" customFormat="1">
      <c r="A2247" s="35"/>
      <c r="B2247" s="36"/>
      <c r="C2247" s="37"/>
      <c r="D2247" s="195" t="s">
        <v>125</v>
      </c>
      <c r="E2247" s="37"/>
      <c r="F2247" s="196" t="s">
        <v>3917</v>
      </c>
      <c r="G2247" s="37"/>
      <c r="H2247" s="37"/>
      <c r="I2247" s="197"/>
      <c r="J2247" s="37"/>
      <c r="K2247" s="37"/>
      <c r="L2247" s="41"/>
      <c r="M2247" s="198"/>
      <c r="N2247" s="199"/>
      <c r="O2247" s="81"/>
      <c r="P2247" s="81"/>
      <c r="Q2247" s="81"/>
      <c r="R2247" s="81"/>
      <c r="S2247" s="81"/>
      <c r="T2247" s="82"/>
      <c r="U2247" s="35"/>
      <c r="V2247" s="35"/>
      <c r="W2247" s="35"/>
      <c r="X2247" s="35"/>
      <c r="Y2247" s="35"/>
      <c r="Z2247" s="35"/>
      <c r="AA2247" s="35"/>
      <c r="AB2247" s="35"/>
      <c r="AC2247" s="35"/>
      <c r="AD2247" s="35"/>
      <c r="AE2247" s="35"/>
      <c r="AT2247" s="14" t="s">
        <v>125</v>
      </c>
      <c r="AU2247" s="14" t="s">
        <v>72</v>
      </c>
    </row>
    <row r="2248" s="2" customFormat="1" ht="24.15" customHeight="1">
      <c r="A2248" s="35"/>
      <c r="B2248" s="36"/>
      <c r="C2248" s="182" t="s">
        <v>3919</v>
      </c>
      <c r="D2248" s="182" t="s">
        <v>118</v>
      </c>
      <c r="E2248" s="183" t="s">
        <v>3920</v>
      </c>
      <c r="F2248" s="184" t="s">
        <v>3921</v>
      </c>
      <c r="G2248" s="185" t="s">
        <v>141</v>
      </c>
      <c r="H2248" s="186">
        <v>50</v>
      </c>
      <c r="I2248" s="187"/>
      <c r="J2248" s="188">
        <f>ROUND(I2248*H2248,2)</f>
        <v>0</v>
      </c>
      <c r="K2248" s="184" t="s">
        <v>122</v>
      </c>
      <c r="L2248" s="41"/>
      <c r="M2248" s="189" t="s">
        <v>19</v>
      </c>
      <c r="N2248" s="190" t="s">
        <v>43</v>
      </c>
      <c r="O2248" s="81"/>
      <c r="P2248" s="191">
        <f>O2248*H2248</f>
        <v>0</v>
      </c>
      <c r="Q2248" s="191">
        <v>0</v>
      </c>
      <c r="R2248" s="191">
        <f>Q2248*H2248</f>
        <v>0</v>
      </c>
      <c r="S2248" s="191">
        <v>0</v>
      </c>
      <c r="T2248" s="192">
        <f>S2248*H2248</f>
        <v>0</v>
      </c>
      <c r="U2248" s="35"/>
      <c r="V2248" s="35"/>
      <c r="W2248" s="35"/>
      <c r="X2248" s="35"/>
      <c r="Y2248" s="35"/>
      <c r="Z2248" s="35"/>
      <c r="AA2248" s="35"/>
      <c r="AB2248" s="35"/>
      <c r="AC2248" s="35"/>
      <c r="AD2248" s="35"/>
      <c r="AE2248" s="35"/>
      <c r="AR2248" s="193" t="s">
        <v>123</v>
      </c>
      <c r="AT2248" s="193" t="s">
        <v>118</v>
      </c>
      <c r="AU2248" s="193" t="s">
        <v>72</v>
      </c>
      <c r="AY2248" s="14" t="s">
        <v>124</v>
      </c>
      <c r="BE2248" s="194">
        <f>IF(N2248="základní",J2248,0)</f>
        <v>0</v>
      </c>
      <c r="BF2248" s="194">
        <f>IF(N2248="snížená",J2248,0)</f>
        <v>0</v>
      </c>
      <c r="BG2248" s="194">
        <f>IF(N2248="zákl. přenesená",J2248,0)</f>
        <v>0</v>
      </c>
      <c r="BH2248" s="194">
        <f>IF(N2248="sníž. přenesená",J2248,0)</f>
        <v>0</v>
      </c>
      <c r="BI2248" s="194">
        <f>IF(N2248="nulová",J2248,0)</f>
        <v>0</v>
      </c>
      <c r="BJ2248" s="14" t="s">
        <v>79</v>
      </c>
      <c r="BK2248" s="194">
        <f>ROUND(I2248*H2248,2)</f>
        <v>0</v>
      </c>
      <c r="BL2248" s="14" t="s">
        <v>123</v>
      </c>
      <c r="BM2248" s="193" t="s">
        <v>3922</v>
      </c>
    </row>
    <row r="2249" s="2" customFormat="1">
      <c r="A2249" s="35"/>
      <c r="B2249" s="36"/>
      <c r="C2249" s="37"/>
      <c r="D2249" s="195" t="s">
        <v>125</v>
      </c>
      <c r="E2249" s="37"/>
      <c r="F2249" s="196" t="s">
        <v>3921</v>
      </c>
      <c r="G2249" s="37"/>
      <c r="H2249" s="37"/>
      <c r="I2249" s="197"/>
      <c r="J2249" s="37"/>
      <c r="K2249" s="37"/>
      <c r="L2249" s="41"/>
      <c r="M2249" s="198"/>
      <c r="N2249" s="199"/>
      <c r="O2249" s="81"/>
      <c r="P2249" s="81"/>
      <c r="Q2249" s="81"/>
      <c r="R2249" s="81"/>
      <c r="S2249" s="81"/>
      <c r="T2249" s="82"/>
      <c r="U2249" s="35"/>
      <c r="V2249" s="35"/>
      <c r="W2249" s="35"/>
      <c r="X2249" s="35"/>
      <c r="Y2249" s="35"/>
      <c r="Z2249" s="35"/>
      <c r="AA2249" s="35"/>
      <c r="AB2249" s="35"/>
      <c r="AC2249" s="35"/>
      <c r="AD2249" s="35"/>
      <c r="AE2249" s="35"/>
      <c r="AT2249" s="14" t="s">
        <v>125</v>
      </c>
      <c r="AU2249" s="14" t="s">
        <v>72</v>
      </c>
    </row>
    <row r="2250" s="2" customFormat="1" ht="24.15" customHeight="1">
      <c r="A2250" s="35"/>
      <c r="B2250" s="36"/>
      <c r="C2250" s="182" t="s">
        <v>2030</v>
      </c>
      <c r="D2250" s="182" t="s">
        <v>118</v>
      </c>
      <c r="E2250" s="183" t="s">
        <v>3923</v>
      </c>
      <c r="F2250" s="184" t="s">
        <v>3924</v>
      </c>
      <c r="G2250" s="185" t="s">
        <v>141</v>
      </c>
      <c r="H2250" s="186">
        <v>100</v>
      </c>
      <c r="I2250" s="187"/>
      <c r="J2250" s="188">
        <f>ROUND(I2250*H2250,2)</f>
        <v>0</v>
      </c>
      <c r="K2250" s="184" t="s">
        <v>122</v>
      </c>
      <c r="L2250" s="41"/>
      <c r="M2250" s="189" t="s">
        <v>19</v>
      </c>
      <c r="N2250" s="190" t="s">
        <v>43</v>
      </c>
      <c r="O2250" s="81"/>
      <c r="P2250" s="191">
        <f>O2250*H2250</f>
        <v>0</v>
      </c>
      <c r="Q2250" s="191">
        <v>0</v>
      </c>
      <c r="R2250" s="191">
        <f>Q2250*H2250</f>
        <v>0</v>
      </c>
      <c r="S2250" s="191">
        <v>0</v>
      </c>
      <c r="T2250" s="192">
        <f>S2250*H2250</f>
        <v>0</v>
      </c>
      <c r="U2250" s="35"/>
      <c r="V2250" s="35"/>
      <c r="W2250" s="35"/>
      <c r="X2250" s="35"/>
      <c r="Y2250" s="35"/>
      <c r="Z2250" s="35"/>
      <c r="AA2250" s="35"/>
      <c r="AB2250" s="35"/>
      <c r="AC2250" s="35"/>
      <c r="AD2250" s="35"/>
      <c r="AE2250" s="35"/>
      <c r="AR2250" s="193" t="s">
        <v>123</v>
      </c>
      <c r="AT2250" s="193" t="s">
        <v>118</v>
      </c>
      <c r="AU2250" s="193" t="s">
        <v>72</v>
      </c>
      <c r="AY2250" s="14" t="s">
        <v>124</v>
      </c>
      <c r="BE2250" s="194">
        <f>IF(N2250="základní",J2250,0)</f>
        <v>0</v>
      </c>
      <c r="BF2250" s="194">
        <f>IF(N2250="snížená",J2250,0)</f>
        <v>0</v>
      </c>
      <c r="BG2250" s="194">
        <f>IF(N2250="zákl. přenesená",J2250,0)</f>
        <v>0</v>
      </c>
      <c r="BH2250" s="194">
        <f>IF(N2250="sníž. přenesená",J2250,0)</f>
        <v>0</v>
      </c>
      <c r="BI2250" s="194">
        <f>IF(N2250="nulová",J2250,0)</f>
        <v>0</v>
      </c>
      <c r="BJ2250" s="14" t="s">
        <v>79</v>
      </c>
      <c r="BK2250" s="194">
        <f>ROUND(I2250*H2250,2)</f>
        <v>0</v>
      </c>
      <c r="BL2250" s="14" t="s">
        <v>123</v>
      </c>
      <c r="BM2250" s="193" t="s">
        <v>3925</v>
      </c>
    </row>
    <row r="2251" s="2" customFormat="1">
      <c r="A2251" s="35"/>
      <c r="B2251" s="36"/>
      <c r="C2251" s="37"/>
      <c r="D2251" s="195" t="s">
        <v>125</v>
      </c>
      <c r="E2251" s="37"/>
      <c r="F2251" s="196" t="s">
        <v>3924</v>
      </c>
      <c r="G2251" s="37"/>
      <c r="H2251" s="37"/>
      <c r="I2251" s="197"/>
      <c r="J2251" s="37"/>
      <c r="K2251" s="37"/>
      <c r="L2251" s="41"/>
      <c r="M2251" s="198"/>
      <c r="N2251" s="199"/>
      <c r="O2251" s="81"/>
      <c r="P2251" s="81"/>
      <c r="Q2251" s="81"/>
      <c r="R2251" s="81"/>
      <c r="S2251" s="81"/>
      <c r="T2251" s="82"/>
      <c r="U2251" s="35"/>
      <c r="V2251" s="35"/>
      <c r="W2251" s="35"/>
      <c r="X2251" s="35"/>
      <c r="Y2251" s="35"/>
      <c r="Z2251" s="35"/>
      <c r="AA2251" s="35"/>
      <c r="AB2251" s="35"/>
      <c r="AC2251" s="35"/>
      <c r="AD2251" s="35"/>
      <c r="AE2251" s="35"/>
      <c r="AT2251" s="14" t="s">
        <v>125</v>
      </c>
      <c r="AU2251" s="14" t="s">
        <v>72</v>
      </c>
    </row>
    <row r="2252" s="2" customFormat="1" ht="33" customHeight="1">
      <c r="A2252" s="35"/>
      <c r="B2252" s="36"/>
      <c r="C2252" s="182" t="s">
        <v>3926</v>
      </c>
      <c r="D2252" s="182" t="s">
        <v>118</v>
      </c>
      <c r="E2252" s="183" t="s">
        <v>3927</v>
      </c>
      <c r="F2252" s="184" t="s">
        <v>3928</v>
      </c>
      <c r="G2252" s="185" t="s">
        <v>141</v>
      </c>
      <c r="H2252" s="186">
        <v>200</v>
      </c>
      <c r="I2252" s="187"/>
      <c r="J2252" s="188">
        <f>ROUND(I2252*H2252,2)</f>
        <v>0</v>
      </c>
      <c r="K2252" s="184" t="s">
        <v>122</v>
      </c>
      <c r="L2252" s="41"/>
      <c r="M2252" s="189" t="s">
        <v>19</v>
      </c>
      <c r="N2252" s="190" t="s">
        <v>43</v>
      </c>
      <c r="O2252" s="81"/>
      <c r="P2252" s="191">
        <f>O2252*H2252</f>
        <v>0</v>
      </c>
      <c r="Q2252" s="191">
        <v>0</v>
      </c>
      <c r="R2252" s="191">
        <f>Q2252*H2252</f>
        <v>0</v>
      </c>
      <c r="S2252" s="191">
        <v>0</v>
      </c>
      <c r="T2252" s="192">
        <f>S2252*H2252</f>
        <v>0</v>
      </c>
      <c r="U2252" s="35"/>
      <c r="V2252" s="35"/>
      <c r="W2252" s="35"/>
      <c r="X2252" s="35"/>
      <c r="Y2252" s="35"/>
      <c r="Z2252" s="35"/>
      <c r="AA2252" s="35"/>
      <c r="AB2252" s="35"/>
      <c r="AC2252" s="35"/>
      <c r="AD2252" s="35"/>
      <c r="AE2252" s="35"/>
      <c r="AR2252" s="193" t="s">
        <v>123</v>
      </c>
      <c r="AT2252" s="193" t="s">
        <v>118</v>
      </c>
      <c r="AU2252" s="193" t="s">
        <v>72</v>
      </c>
      <c r="AY2252" s="14" t="s">
        <v>124</v>
      </c>
      <c r="BE2252" s="194">
        <f>IF(N2252="základní",J2252,0)</f>
        <v>0</v>
      </c>
      <c r="BF2252" s="194">
        <f>IF(N2252="snížená",J2252,0)</f>
        <v>0</v>
      </c>
      <c r="BG2252" s="194">
        <f>IF(N2252="zákl. přenesená",J2252,0)</f>
        <v>0</v>
      </c>
      <c r="BH2252" s="194">
        <f>IF(N2252="sníž. přenesená",J2252,0)</f>
        <v>0</v>
      </c>
      <c r="BI2252" s="194">
        <f>IF(N2252="nulová",J2252,0)</f>
        <v>0</v>
      </c>
      <c r="BJ2252" s="14" t="s">
        <v>79</v>
      </c>
      <c r="BK2252" s="194">
        <f>ROUND(I2252*H2252,2)</f>
        <v>0</v>
      </c>
      <c r="BL2252" s="14" t="s">
        <v>123</v>
      </c>
      <c r="BM2252" s="193" t="s">
        <v>3929</v>
      </c>
    </row>
    <row r="2253" s="2" customFormat="1">
      <c r="A2253" s="35"/>
      <c r="B2253" s="36"/>
      <c r="C2253" s="37"/>
      <c r="D2253" s="195" t="s">
        <v>125</v>
      </c>
      <c r="E2253" s="37"/>
      <c r="F2253" s="196" t="s">
        <v>3928</v>
      </c>
      <c r="G2253" s="37"/>
      <c r="H2253" s="37"/>
      <c r="I2253" s="197"/>
      <c r="J2253" s="37"/>
      <c r="K2253" s="37"/>
      <c r="L2253" s="41"/>
      <c r="M2253" s="198"/>
      <c r="N2253" s="199"/>
      <c r="O2253" s="81"/>
      <c r="P2253" s="81"/>
      <c r="Q2253" s="81"/>
      <c r="R2253" s="81"/>
      <c r="S2253" s="81"/>
      <c r="T2253" s="82"/>
      <c r="U2253" s="35"/>
      <c r="V2253" s="35"/>
      <c r="W2253" s="35"/>
      <c r="X2253" s="35"/>
      <c r="Y2253" s="35"/>
      <c r="Z2253" s="35"/>
      <c r="AA2253" s="35"/>
      <c r="AB2253" s="35"/>
      <c r="AC2253" s="35"/>
      <c r="AD2253" s="35"/>
      <c r="AE2253" s="35"/>
      <c r="AT2253" s="14" t="s">
        <v>125</v>
      </c>
      <c r="AU2253" s="14" t="s">
        <v>72</v>
      </c>
    </row>
    <row r="2254" s="2" customFormat="1" ht="33" customHeight="1">
      <c r="A2254" s="35"/>
      <c r="B2254" s="36"/>
      <c r="C2254" s="182" t="s">
        <v>2034</v>
      </c>
      <c r="D2254" s="182" t="s">
        <v>118</v>
      </c>
      <c r="E2254" s="183" t="s">
        <v>3930</v>
      </c>
      <c r="F2254" s="184" t="s">
        <v>3931</v>
      </c>
      <c r="G2254" s="185" t="s">
        <v>141</v>
      </c>
      <c r="H2254" s="186">
        <v>200</v>
      </c>
      <c r="I2254" s="187"/>
      <c r="J2254" s="188">
        <f>ROUND(I2254*H2254,2)</f>
        <v>0</v>
      </c>
      <c r="K2254" s="184" t="s">
        <v>122</v>
      </c>
      <c r="L2254" s="41"/>
      <c r="M2254" s="189" t="s">
        <v>19</v>
      </c>
      <c r="N2254" s="190" t="s">
        <v>43</v>
      </c>
      <c r="O2254" s="81"/>
      <c r="P2254" s="191">
        <f>O2254*H2254</f>
        <v>0</v>
      </c>
      <c r="Q2254" s="191">
        <v>0</v>
      </c>
      <c r="R2254" s="191">
        <f>Q2254*H2254</f>
        <v>0</v>
      </c>
      <c r="S2254" s="191">
        <v>0</v>
      </c>
      <c r="T2254" s="192">
        <f>S2254*H2254</f>
        <v>0</v>
      </c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R2254" s="193" t="s">
        <v>123</v>
      </c>
      <c r="AT2254" s="193" t="s">
        <v>118</v>
      </c>
      <c r="AU2254" s="193" t="s">
        <v>72</v>
      </c>
      <c r="AY2254" s="14" t="s">
        <v>124</v>
      </c>
      <c r="BE2254" s="194">
        <f>IF(N2254="základní",J2254,0)</f>
        <v>0</v>
      </c>
      <c r="BF2254" s="194">
        <f>IF(N2254="snížená",J2254,0)</f>
        <v>0</v>
      </c>
      <c r="BG2254" s="194">
        <f>IF(N2254="zákl. přenesená",J2254,0)</f>
        <v>0</v>
      </c>
      <c r="BH2254" s="194">
        <f>IF(N2254="sníž. přenesená",J2254,0)</f>
        <v>0</v>
      </c>
      <c r="BI2254" s="194">
        <f>IF(N2254="nulová",J2254,0)</f>
        <v>0</v>
      </c>
      <c r="BJ2254" s="14" t="s">
        <v>79</v>
      </c>
      <c r="BK2254" s="194">
        <f>ROUND(I2254*H2254,2)</f>
        <v>0</v>
      </c>
      <c r="BL2254" s="14" t="s">
        <v>123</v>
      </c>
      <c r="BM2254" s="193" t="s">
        <v>3932</v>
      </c>
    </row>
    <row r="2255" s="2" customFormat="1">
      <c r="A2255" s="35"/>
      <c r="B2255" s="36"/>
      <c r="C2255" s="37"/>
      <c r="D2255" s="195" t="s">
        <v>125</v>
      </c>
      <c r="E2255" s="37"/>
      <c r="F2255" s="196" t="s">
        <v>3931</v>
      </c>
      <c r="G2255" s="37"/>
      <c r="H2255" s="37"/>
      <c r="I2255" s="197"/>
      <c r="J2255" s="37"/>
      <c r="K2255" s="37"/>
      <c r="L2255" s="41"/>
      <c r="M2255" s="198"/>
      <c r="N2255" s="199"/>
      <c r="O2255" s="81"/>
      <c r="P2255" s="81"/>
      <c r="Q2255" s="81"/>
      <c r="R2255" s="81"/>
      <c r="S2255" s="81"/>
      <c r="T2255" s="82"/>
      <c r="U2255" s="35"/>
      <c r="V2255" s="35"/>
      <c r="W2255" s="35"/>
      <c r="X2255" s="35"/>
      <c r="Y2255" s="35"/>
      <c r="Z2255" s="35"/>
      <c r="AA2255" s="35"/>
      <c r="AB2255" s="35"/>
      <c r="AC2255" s="35"/>
      <c r="AD2255" s="35"/>
      <c r="AE2255" s="35"/>
      <c r="AT2255" s="14" t="s">
        <v>125</v>
      </c>
      <c r="AU2255" s="14" t="s">
        <v>72</v>
      </c>
    </row>
    <row r="2256" s="2" customFormat="1" ht="16.5" customHeight="1">
      <c r="A2256" s="35"/>
      <c r="B2256" s="36"/>
      <c r="C2256" s="182" t="s">
        <v>3933</v>
      </c>
      <c r="D2256" s="182" t="s">
        <v>118</v>
      </c>
      <c r="E2256" s="183" t="s">
        <v>3934</v>
      </c>
      <c r="F2256" s="184" t="s">
        <v>3935</v>
      </c>
      <c r="G2256" s="185" t="s">
        <v>141</v>
      </c>
      <c r="H2256" s="186">
        <v>60</v>
      </c>
      <c r="I2256" s="187"/>
      <c r="J2256" s="188">
        <f>ROUND(I2256*H2256,2)</f>
        <v>0</v>
      </c>
      <c r="K2256" s="184" t="s">
        <v>122</v>
      </c>
      <c r="L2256" s="41"/>
      <c r="M2256" s="189" t="s">
        <v>19</v>
      </c>
      <c r="N2256" s="190" t="s">
        <v>43</v>
      </c>
      <c r="O2256" s="81"/>
      <c r="P2256" s="191">
        <f>O2256*H2256</f>
        <v>0</v>
      </c>
      <c r="Q2256" s="191">
        <v>0</v>
      </c>
      <c r="R2256" s="191">
        <f>Q2256*H2256</f>
        <v>0</v>
      </c>
      <c r="S2256" s="191">
        <v>0</v>
      </c>
      <c r="T2256" s="192">
        <f>S2256*H2256</f>
        <v>0</v>
      </c>
      <c r="U2256" s="35"/>
      <c r="V2256" s="35"/>
      <c r="W2256" s="35"/>
      <c r="X2256" s="35"/>
      <c r="Y2256" s="35"/>
      <c r="Z2256" s="35"/>
      <c r="AA2256" s="35"/>
      <c r="AB2256" s="35"/>
      <c r="AC2256" s="35"/>
      <c r="AD2256" s="35"/>
      <c r="AE2256" s="35"/>
      <c r="AR2256" s="193" t="s">
        <v>123</v>
      </c>
      <c r="AT2256" s="193" t="s">
        <v>118</v>
      </c>
      <c r="AU2256" s="193" t="s">
        <v>72</v>
      </c>
      <c r="AY2256" s="14" t="s">
        <v>124</v>
      </c>
      <c r="BE2256" s="194">
        <f>IF(N2256="základní",J2256,0)</f>
        <v>0</v>
      </c>
      <c r="BF2256" s="194">
        <f>IF(N2256="snížená",J2256,0)</f>
        <v>0</v>
      </c>
      <c r="BG2256" s="194">
        <f>IF(N2256="zákl. přenesená",J2256,0)</f>
        <v>0</v>
      </c>
      <c r="BH2256" s="194">
        <f>IF(N2256="sníž. přenesená",J2256,0)</f>
        <v>0</v>
      </c>
      <c r="BI2256" s="194">
        <f>IF(N2256="nulová",J2256,0)</f>
        <v>0</v>
      </c>
      <c r="BJ2256" s="14" t="s">
        <v>79</v>
      </c>
      <c r="BK2256" s="194">
        <f>ROUND(I2256*H2256,2)</f>
        <v>0</v>
      </c>
      <c r="BL2256" s="14" t="s">
        <v>123</v>
      </c>
      <c r="BM2256" s="193" t="s">
        <v>3936</v>
      </c>
    </row>
    <row r="2257" s="2" customFormat="1">
      <c r="A2257" s="35"/>
      <c r="B2257" s="36"/>
      <c r="C2257" s="37"/>
      <c r="D2257" s="195" t="s">
        <v>125</v>
      </c>
      <c r="E2257" s="37"/>
      <c r="F2257" s="196" t="s">
        <v>3935</v>
      </c>
      <c r="G2257" s="37"/>
      <c r="H2257" s="37"/>
      <c r="I2257" s="197"/>
      <c r="J2257" s="37"/>
      <c r="K2257" s="37"/>
      <c r="L2257" s="41"/>
      <c r="M2257" s="198"/>
      <c r="N2257" s="199"/>
      <c r="O2257" s="81"/>
      <c r="P2257" s="81"/>
      <c r="Q2257" s="81"/>
      <c r="R2257" s="81"/>
      <c r="S2257" s="81"/>
      <c r="T2257" s="82"/>
      <c r="U2257" s="35"/>
      <c r="V2257" s="35"/>
      <c r="W2257" s="35"/>
      <c r="X2257" s="35"/>
      <c r="Y2257" s="35"/>
      <c r="Z2257" s="35"/>
      <c r="AA2257" s="35"/>
      <c r="AB2257" s="35"/>
      <c r="AC2257" s="35"/>
      <c r="AD2257" s="35"/>
      <c r="AE2257" s="35"/>
      <c r="AT2257" s="14" t="s">
        <v>125</v>
      </c>
      <c r="AU2257" s="14" t="s">
        <v>72</v>
      </c>
    </row>
    <row r="2258" s="2" customFormat="1" ht="24.15" customHeight="1">
      <c r="A2258" s="35"/>
      <c r="B2258" s="36"/>
      <c r="C2258" s="182" t="s">
        <v>2037</v>
      </c>
      <c r="D2258" s="182" t="s">
        <v>118</v>
      </c>
      <c r="E2258" s="183" t="s">
        <v>3937</v>
      </c>
      <c r="F2258" s="184" t="s">
        <v>3938</v>
      </c>
      <c r="G2258" s="185" t="s">
        <v>141</v>
      </c>
      <c r="H2258" s="186">
        <v>2</v>
      </c>
      <c r="I2258" s="187"/>
      <c r="J2258" s="188">
        <f>ROUND(I2258*H2258,2)</f>
        <v>0</v>
      </c>
      <c r="K2258" s="184" t="s">
        <v>122</v>
      </c>
      <c r="L2258" s="41"/>
      <c r="M2258" s="189" t="s">
        <v>19</v>
      </c>
      <c r="N2258" s="190" t="s">
        <v>43</v>
      </c>
      <c r="O2258" s="81"/>
      <c r="P2258" s="191">
        <f>O2258*H2258</f>
        <v>0</v>
      </c>
      <c r="Q2258" s="191">
        <v>0</v>
      </c>
      <c r="R2258" s="191">
        <f>Q2258*H2258</f>
        <v>0</v>
      </c>
      <c r="S2258" s="191">
        <v>0</v>
      </c>
      <c r="T2258" s="192">
        <f>S2258*H2258</f>
        <v>0</v>
      </c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R2258" s="193" t="s">
        <v>123</v>
      </c>
      <c r="AT2258" s="193" t="s">
        <v>118</v>
      </c>
      <c r="AU2258" s="193" t="s">
        <v>72</v>
      </c>
      <c r="AY2258" s="14" t="s">
        <v>124</v>
      </c>
      <c r="BE2258" s="194">
        <f>IF(N2258="základní",J2258,0)</f>
        <v>0</v>
      </c>
      <c r="BF2258" s="194">
        <f>IF(N2258="snížená",J2258,0)</f>
        <v>0</v>
      </c>
      <c r="BG2258" s="194">
        <f>IF(N2258="zákl. přenesená",J2258,0)</f>
        <v>0</v>
      </c>
      <c r="BH2258" s="194">
        <f>IF(N2258="sníž. přenesená",J2258,0)</f>
        <v>0</v>
      </c>
      <c r="BI2258" s="194">
        <f>IF(N2258="nulová",J2258,0)</f>
        <v>0</v>
      </c>
      <c r="BJ2258" s="14" t="s">
        <v>79</v>
      </c>
      <c r="BK2258" s="194">
        <f>ROUND(I2258*H2258,2)</f>
        <v>0</v>
      </c>
      <c r="BL2258" s="14" t="s">
        <v>123</v>
      </c>
      <c r="BM2258" s="193" t="s">
        <v>3939</v>
      </c>
    </row>
    <row r="2259" s="2" customFormat="1">
      <c r="A2259" s="35"/>
      <c r="B2259" s="36"/>
      <c r="C2259" s="37"/>
      <c r="D2259" s="195" t="s">
        <v>125</v>
      </c>
      <c r="E2259" s="37"/>
      <c r="F2259" s="196" t="s">
        <v>3938</v>
      </c>
      <c r="G2259" s="37"/>
      <c r="H2259" s="37"/>
      <c r="I2259" s="197"/>
      <c r="J2259" s="37"/>
      <c r="K2259" s="37"/>
      <c r="L2259" s="41"/>
      <c r="M2259" s="198"/>
      <c r="N2259" s="199"/>
      <c r="O2259" s="81"/>
      <c r="P2259" s="81"/>
      <c r="Q2259" s="81"/>
      <c r="R2259" s="81"/>
      <c r="S2259" s="81"/>
      <c r="T2259" s="82"/>
      <c r="U2259" s="35"/>
      <c r="V2259" s="35"/>
      <c r="W2259" s="35"/>
      <c r="X2259" s="35"/>
      <c r="Y2259" s="35"/>
      <c r="Z2259" s="35"/>
      <c r="AA2259" s="35"/>
      <c r="AB2259" s="35"/>
      <c r="AC2259" s="35"/>
      <c r="AD2259" s="35"/>
      <c r="AE2259" s="35"/>
      <c r="AT2259" s="14" t="s">
        <v>125</v>
      </c>
      <c r="AU2259" s="14" t="s">
        <v>72</v>
      </c>
    </row>
    <row r="2260" s="2" customFormat="1" ht="21.75" customHeight="1">
      <c r="A2260" s="35"/>
      <c r="B2260" s="36"/>
      <c r="C2260" s="182" t="s">
        <v>3940</v>
      </c>
      <c r="D2260" s="182" t="s">
        <v>118</v>
      </c>
      <c r="E2260" s="183" t="s">
        <v>3941</v>
      </c>
      <c r="F2260" s="184" t="s">
        <v>3942</v>
      </c>
      <c r="G2260" s="185" t="s">
        <v>128</v>
      </c>
      <c r="H2260" s="186">
        <v>2</v>
      </c>
      <c r="I2260" s="187"/>
      <c r="J2260" s="188">
        <f>ROUND(I2260*H2260,2)</f>
        <v>0</v>
      </c>
      <c r="K2260" s="184" t="s">
        <v>122</v>
      </c>
      <c r="L2260" s="41"/>
      <c r="M2260" s="189" t="s">
        <v>19</v>
      </c>
      <c r="N2260" s="190" t="s">
        <v>43</v>
      </c>
      <c r="O2260" s="81"/>
      <c r="P2260" s="191">
        <f>O2260*H2260</f>
        <v>0</v>
      </c>
      <c r="Q2260" s="191">
        <v>0</v>
      </c>
      <c r="R2260" s="191">
        <f>Q2260*H2260</f>
        <v>0</v>
      </c>
      <c r="S2260" s="191">
        <v>0</v>
      </c>
      <c r="T2260" s="192">
        <f>S2260*H2260</f>
        <v>0</v>
      </c>
      <c r="U2260" s="35"/>
      <c r="V2260" s="35"/>
      <c r="W2260" s="35"/>
      <c r="X2260" s="35"/>
      <c r="Y2260" s="35"/>
      <c r="Z2260" s="35"/>
      <c r="AA2260" s="35"/>
      <c r="AB2260" s="35"/>
      <c r="AC2260" s="35"/>
      <c r="AD2260" s="35"/>
      <c r="AE2260" s="35"/>
      <c r="AR2260" s="193" t="s">
        <v>123</v>
      </c>
      <c r="AT2260" s="193" t="s">
        <v>118</v>
      </c>
      <c r="AU2260" s="193" t="s">
        <v>72</v>
      </c>
      <c r="AY2260" s="14" t="s">
        <v>124</v>
      </c>
      <c r="BE2260" s="194">
        <f>IF(N2260="základní",J2260,0)</f>
        <v>0</v>
      </c>
      <c r="BF2260" s="194">
        <f>IF(N2260="snížená",J2260,0)</f>
        <v>0</v>
      </c>
      <c r="BG2260" s="194">
        <f>IF(N2260="zákl. přenesená",J2260,0)</f>
        <v>0</v>
      </c>
      <c r="BH2260" s="194">
        <f>IF(N2260="sníž. přenesená",J2260,0)</f>
        <v>0</v>
      </c>
      <c r="BI2260" s="194">
        <f>IF(N2260="nulová",J2260,0)</f>
        <v>0</v>
      </c>
      <c r="BJ2260" s="14" t="s">
        <v>79</v>
      </c>
      <c r="BK2260" s="194">
        <f>ROUND(I2260*H2260,2)</f>
        <v>0</v>
      </c>
      <c r="BL2260" s="14" t="s">
        <v>123</v>
      </c>
      <c r="BM2260" s="193" t="s">
        <v>3943</v>
      </c>
    </row>
    <row r="2261" s="2" customFormat="1">
      <c r="A2261" s="35"/>
      <c r="B2261" s="36"/>
      <c r="C2261" s="37"/>
      <c r="D2261" s="195" t="s">
        <v>125</v>
      </c>
      <c r="E2261" s="37"/>
      <c r="F2261" s="196" t="s">
        <v>3942</v>
      </c>
      <c r="G2261" s="37"/>
      <c r="H2261" s="37"/>
      <c r="I2261" s="197"/>
      <c r="J2261" s="37"/>
      <c r="K2261" s="37"/>
      <c r="L2261" s="41"/>
      <c r="M2261" s="198"/>
      <c r="N2261" s="199"/>
      <c r="O2261" s="81"/>
      <c r="P2261" s="81"/>
      <c r="Q2261" s="81"/>
      <c r="R2261" s="81"/>
      <c r="S2261" s="81"/>
      <c r="T2261" s="82"/>
      <c r="U2261" s="35"/>
      <c r="V2261" s="35"/>
      <c r="W2261" s="35"/>
      <c r="X2261" s="35"/>
      <c r="Y2261" s="35"/>
      <c r="Z2261" s="35"/>
      <c r="AA2261" s="35"/>
      <c r="AB2261" s="35"/>
      <c r="AC2261" s="35"/>
      <c r="AD2261" s="35"/>
      <c r="AE2261" s="35"/>
      <c r="AT2261" s="14" t="s">
        <v>125</v>
      </c>
      <c r="AU2261" s="14" t="s">
        <v>72</v>
      </c>
    </row>
    <row r="2262" s="2" customFormat="1" ht="24.15" customHeight="1">
      <c r="A2262" s="35"/>
      <c r="B2262" s="36"/>
      <c r="C2262" s="182" t="s">
        <v>2041</v>
      </c>
      <c r="D2262" s="182" t="s">
        <v>118</v>
      </c>
      <c r="E2262" s="183" t="s">
        <v>3944</v>
      </c>
      <c r="F2262" s="184" t="s">
        <v>3945</v>
      </c>
      <c r="G2262" s="185" t="s">
        <v>141</v>
      </c>
      <c r="H2262" s="186">
        <v>2</v>
      </c>
      <c r="I2262" s="187"/>
      <c r="J2262" s="188">
        <f>ROUND(I2262*H2262,2)</f>
        <v>0</v>
      </c>
      <c r="K2262" s="184" t="s">
        <v>122</v>
      </c>
      <c r="L2262" s="41"/>
      <c r="M2262" s="189" t="s">
        <v>19</v>
      </c>
      <c r="N2262" s="190" t="s">
        <v>43</v>
      </c>
      <c r="O2262" s="81"/>
      <c r="P2262" s="191">
        <f>O2262*H2262</f>
        <v>0</v>
      </c>
      <c r="Q2262" s="191">
        <v>0</v>
      </c>
      <c r="R2262" s="191">
        <f>Q2262*H2262</f>
        <v>0</v>
      </c>
      <c r="S2262" s="191">
        <v>0</v>
      </c>
      <c r="T2262" s="192">
        <f>S2262*H2262</f>
        <v>0</v>
      </c>
      <c r="U2262" s="35"/>
      <c r="V2262" s="35"/>
      <c r="W2262" s="35"/>
      <c r="X2262" s="35"/>
      <c r="Y2262" s="35"/>
      <c r="Z2262" s="35"/>
      <c r="AA2262" s="35"/>
      <c r="AB2262" s="35"/>
      <c r="AC2262" s="35"/>
      <c r="AD2262" s="35"/>
      <c r="AE2262" s="35"/>
      <c r="AR2262" s="193" t="s">
        <v>123</v>
      </c>
      <c r="AT2262" s="193" t="s">
        <v>118</v>
      </c>
      <c r="AU2262" s="193" t="s">
        <v>72</v>
      </c>
      <c r="AY2262" s="14" t="s">
        <v>124</v>
      </c>
      <c r="BE2262" s="194">
        <f>IF(N2262="základní",J2262,0)</f>
        <v>0</v>
      </c>
      <c r="BF2262" s="194">
        <f>IF(N2262="snížená",J2262,0)</f>
        <v>0</v>
      </c>
      <c r="BG2262" s="194">
        <f>IF(N2262="zákl. přenesená",J2262,0)</f>
        <v>0</v>
      </c>
      <c r="BH2262" s="194">
        <f>IF(N2262="sníž. přenesená",J2262,0)</f>
        <v>0</v>
      </c>
      <c r="BI2262" s="194">
        <f>IF(N2262="nulová",J2262,0)</f>
        <v>0</v>
      </c>
      <c r="BJ2262" s="14" t="s">
        <v>79</v>
      </c>
      <c r="BK2262" s="194">
        <f>ROUND(I2262*H2262,2)</f>
        <v>0</v>
      </c>
      <c r="BL2262" s="14" t="s">
        <v>123</v>
      </c>
      <c r="BM2262" s="193" t="s">
        <v>3946</v>
      </c>
    </row>
    <row r="2263" s="2" customFormat="1">
      <c r="A2263" s="35"/>
      <c r="B2263" s="36"/>
      <c r="C2263" s="37"/>
      <c r="D2263" s="195" t="s">
        <v>125</v>
      </c>
      <c r="E2263" s="37"/>
      <c r="F2263" s="196" t="s">
        <v>3945</v>
      </c>
      <c r="G2263" s="37"/>
      <c r="H2263" s="37"/>
      <c r="I2263" s="197"/>
      <c r="J2263" s="37"/>
      <c r="K2263" s="37"/>
      <c r="L2263" s="41"/>
      <c r="M2263" s="198"/>
      <c r="N2263" s="199"/>
      <c r="O2263" s="81"/>
      <c r="P2263" s="81"/>
      <c r="Q2263" s="81"/>
      <c r="R2263" s="81"/>
      <c r="S2263" s="81"/>
      <c r="T2263" s="82"/>
      <c r="U2263" s="35"/>
      <c r="V2263" s="35"/>
      <c r="W2263" s="35"/>
      <c r="X2263" s="35"/>
      <c r="Y2263" s="35"/>
      <c r="Z2263" s="35"/>
      <c r="AA2263" s="35"/>
      <c r="AB2263" s="35"/>
      <c r="AC2263" s="35"/>
      <c r="AD2263" s="35"/>
      <c r="AE2263" s="35"/>
      <c r="AT2263" s="14" t="s">
        <v>125</v>
      </c>
      <c r="AU2263" s="14" t="s">
        <v>72</v>
      </c>
    </row>
    <row r="2264" s="2" customFormat="1" ht="21.75" customHeight="1">
      <c r="A2264" s="35"/>
      <c r="B2264" s="36"/>
      <c r="C2264" s="182" t="s">
        <v>3947</v>
      </c>
      <c r="D2264" s="182" t="s">
        <v>118</v>
      </c>
      <c r="E2264" s="183" t="s">
        <v>3948</v>
      </c>
      <c r="F2264" s="184" t="s">
        <v>3949</v>
      </c>
      <c r="G2264" s="185" t="s">
        <v>128</v>
      </c>
      <c r="H2264" s="186">
        <v>2</v>
      </c>
      <c r="I2264" s="187"/>
      <c r="J2264" s="188">
        <f>ROUND(I2264*H2264,2)</f>
        <v>0</v>
      </c>
      <c r="K2264" s="184" t="s">
        <v>122</v>
      </c>
      <c r="L2264" s="41"/>
      <c r="M2264" s="189" t="s">
        <v>19</v>
      </c>
      <c r="N2264" s="190" t="s">
        <v>43</v>
      </c>
      <c r="O2264" s="81"/>
      <c r="P2264" s="191">
        <f>O2264*H2264</f>
        <v>0</v>
      </c>
      <c r="Q2264" s="191">
        <v>0</v>
      </c>
      <c r="R2264" s="191">
        <f>Q2264*H2264</f>
        <v>0</v>
      </c>
      <c r="S2264" s="191">
        <v>0</v>
      </c>
      <c r="T2264" s="192">
        <f>S2264*H2264</f>
        <v>0</v>
      </c>
      <c r="U2264" s="35"/>
      <c r="V2264" s="35"/>
      <c r="W2264" s="35"/>
      <c r="X2264" s="35"/>
      <c r="Y2264" s="35"/>
      <c r="Z2264" s="35"/>
      <c r="AA2264" s="35"/>
      <c r="AB2264" s="35"/>
      <c r="AC2264" s="35"/>
      <c r="AD2264" s="35"/>
      <c r="AE2264" s="35"/>
      <c r="AR2264" s="193" t="s">
        <v>123</v>
      </c>
      <c r="AT2264" s="193" t="s">
        <v>118</v>
      </c>
      <c r="AU2264" s="193" t="s">
        <v>72</v>
      </c>
      <c r="AY2264" s="14" t="s">
        <v>124</v>
      </c>
      <c r="BE2264" s="194">
        <f>IF(N2264="základní",J2264,0)</f>
        <v>0</v>
      </c>
      <c r="BF2264" s="194">
        <f>IF(N2264="snížená",J2264,0)</f>
        <v>0</v>
      </c>
      <c r="BG2264" s="194">
        <f>IF(N2264="zákl. přenesená",J2264,0)</f>
        <v>0</v>
      </c>
      <c r="BH2264" s="194">
        <f>IF(N2264="sníž. přenesená",J2264,0)</f>
        <v>0</v>
      </c>
      <c r="BI2264" s="194">
        <f>IF(N2264="nulová",J2264,0)</f>
        <v>0</v>
      </c>
      <c r="BJ2264" s="14" t="s">
        <v>79</v>
      </c>
      <c r="BK2264" s="194">
        <f>ROUND(I2264*H2264,2)</f>
        <v>0</v>
      </c>
      <c r="BL2264" s="14" t="s">
        <v>123</v>
      </c>
      <c r="BM2264" s="193" t="s">
        <v>3950</v>
      </c>
    </row>
    <row r="2265" s="2" customFormat="1">
      <c r="A2265" s="35"/>
      <c r="B2265" s="36"/>
      <c r="C2265" s="37"/>
      <c r="D2265" s="195" t="s">
        <v>125</v>
      </c>
      <c r="E2265" s="37"/>
      <c r="F2265" s="196" t="s">
        <v>3949</v>
      </c>
      <c r="G2265" s="37"/>
      <c r="H2265" s="37"/>
      <c r="I2265" s="197"/>
      <c r="J2265" s="37"/>
      <c r="K2265" s="37"/>
      <c r="L2265" s="41"/>
      <c r="M2265" s="198"/>
      <c r="N2265" s="199"/>
      <c r="O2265" s="81"/>
      <c r="P2265" s="81"/>
      <c r="Q2265" s="81"/>
      <c r="R2265" s="81"/>
      <c r="S2265" s="81"/>
      <c r="T2265" s="82"/>
      <c r="U2265" s="35"/>
      <c r="V2265" s="35"/>
      <c r="W2265" s="35"/>
      <c r="X2265" s="35"/>
      <c r="Y2265" s="35"/>
      <c r="Z2265" s="35"/>
      <c r="AA2265" s="35"/>
      <c r="AB2265" s="35"/>
      <c r="AC2265" s="35"/>
      <c r="AD2265" s="35"/>
      <c r="AE2265" s="35"/>
      <c r="AT2265" s="14" t="s">
        <v>125</v>
      </c>
      <c r="AU2265" s="14" t="s">
        <v>72</v>
      </c>
    </row>
    <row r="2266" s="2" customFormat="1" ht="21.75" customHeight="1">
      <c r="A2266" s="35"/>
      <c r="B2266" s="36"/>
      <c r="C2266" s="182" t="s">
        <v>2044</v>
      </c>
      <c r="D2266" s="182" t="s">
        <v>118</v>
      </c>
      <c r="E2266" s="183" t="s">
        <v>3951</v>
      </c>
      <c r="F2266" s="184" t="s">
        <v>3952</v>
      </c>
      <c r="G2266" s="185" t="s">
        <v>132</v>
      </c>
      <c r="H2266" s="186">
        <v>2</v>
      </c>
      <c r="I2266" s="187"/>
      <c r="J2266" s="188">
        <f>ROUND(I2266*H2266,2)</f>
        <v>0</v>
      </c>
      <c r="K2266" s="184" t="s">
        <v>122</v>
      </c>
      <c r="L2266" s="41"/>
      <c r="M2266" s="189" t="s">
        <v>19</v>
      </c>
      <c r="N2266" s="190" t="s">
        <v>43</v>
      </c>
      <c r="O2266" s="81"/>
      <c r="P2266" s="191">
        <f>O2266*H2266</f>
        <v>0</v>
      </c>
      <c r="Q2266" s="191">
        <v>0</v>
      </c>
      <c r="R2266" s="191">
        <f>Q2266*H2266</f>
        <v>0</v>
      </c>
      <c r="S2266" s="191">
        <v>0</v>
      </c>
      <c r="T2266" s="192">
        <f>S2266*H2266</f>
        <v>0</v>
      </c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R2266" s="193" t="s">
        <v>123</v>
      </c>
      <c r="AT2266" s="193" t="s">
        <v>118</v>
      </c>
      <c r="AU2266" s="193" t="s">
        <v>72</v>
      </c>
      <c r="AY2266" s="14" t="s">
        <v>124</v>
      </c>
      <c r="BE2266" s="194">
        <f>IF(N2266="základní",J2266,0)</f>
        <v>0</v>
      </c>
      <c r="BF2266" s="194">
        <f>IF(N2266="snížená",J2266,0)</f>
        <v>0</v>
      </c>
      <c r="BG2266" s="194">
        <f>IF(N2266="zákl. přenesená",J2266,0)</f>
        <v>0</v>
      </c>
      <c r="BH2266" s="194">
        <f>IF(N2266="sníž. přenesená",J2266,0)</f>
        <v>0</v>
      </c>
      <c r="BI2266" s="194">
        <f>IF(N2266="nulová",J2266,0)</f>
        <v>0</v>
      </c>
      <c r="BJ2266" s="14" t="s">
        <v>79</v>
      </c>
      <c r="BK2266" s="194">
        <f>ROUND(I2266*H2266,2)</f>
        <v>0</v>
      </c>
      <c r="BL2266" s="14" t="s">
        <v>123</v>
      </c>
      <c r="BM2266" s="193" t="s">
        <v>3953</v>
      </c>
    </row>
    <row r="2267" s="2" customFormat="1">
      <c r="A2267" s="35"/>
      <c r="B2267" s="36"/>
      <c r="C2267" s="37"/>
      <c r="D2267" s="195" t="s">
        <v>125</v>
      </c>
      <c r="E2267" s="37"/>
      <c r="F2267" s="196" t="s">
        <v>3952</v>
      </c>
      <c r="G2267" s="37"/>
      <c r="H2267" s="37"/>
      <c r="I2267" s="197"/>
      <c r="J2267" s="37"/>
      <c r="K2267" s="37"/>
      <c r="L2267" s="41"/>
      <c r="M2267" s="198"/>
      <c r="N2267" s="199"/>
      <c r="O2267" s="81"/>
      <c r="P2267" s="81"/>
      <c r="Q2267" s="81"/>
      <c r="R2267" s="81"/>
      <c r="S2267" s="81"/>
      <c r="T2267" s="82"/>
      <c r="U2267" s="35"/>
      <c r="V2267" s="35"/>
      <c r="W2267" s="35"/>
      <c r="X2267" s="35"/>
      <c r="Y2267" s="35"/>
      <c r="Z2267" s="35"/>
      <c r="AA2267" s="35"/>
      <c r="AB2267" s="35"/>
      <c r="AC2267" s="35"/>
      <c r="AD2267" s="35"/>
      <c r="AE2267" s="35"/>
      <c r="AT2267" s="14" t="s">
        <v>125</v>
      </c>
      <c r="AU2267" s="14" t="s">
        <v>72</v>
      </c>
    </row>
    <row r="2268" s="2" customFormat="1" ht="24.15" customHeight="1">
      <c r="A2268" s="35"/>
      <c r="B2268" s="36"/>
      <c r="C2268" s="182" t="s">
        <v>3954</v>
      </c>
      <c r="D2268" s="182" t="s">
        <v>118</v>
      </c>
      <c r="E2268" s="183" t="s">
        <v>3955</v>
      </c>
      <c r="F2268" s="184" t="s">
        <v>3956</v>
      </c>
      <c r="G2268" s="185" t="s">
        <v>128</v>
      </c>
      <c r="H2268" s="186">
        <v>2</v>
      </c>
      <c r="I2268" s="187"/>
      <c r="J2268" s="188">
        <f>ROUND(I2268*H2268,2)</f>
        <v>0</v>
      </c>
      <c r="K2268" s="184" t="s">
        <v>122</v>
      </c>
      <c r="L2268" s="41"/>
      <c r="M2268" s="189" t="s">
        <v>19</v>
      </c>
      <c r="N2268" s="190" t="s">
        <v>43</v>
      </c>
      <c r="O2268" s="81"/>
      <c r="P2268" s="191">
        <f>O2268*H2268</f>
        <v>0</v>
      </c>
      <c r="Q2268" s="191">
        <v>0</v>
      </c>
      <c r="R2268" s="191">
        <f>Q2268*H2268</f>
        <v>0</v>
      </c>
      <c r="S2268" s="191">
        <v>0</v>
      </c>
      <c r="T2268" s="192">
        <f>S2268*H2268</f>
        <v>0</v>
      </c>
      <c r="U2268" s="35"/>
      <c r="V2268" s="35"/>
      <c r="W2268" s="35"/>
      <c r="X2268" s="35"/>
      <c r="Y2268" s="35"/>
      <c r="Z2268" s="35"/>
      <c r="AA2268" s="35"/>
      <c r="AB2268" s="35"/>
      <c r="AC2268" s="35"/>
      <c r="AD2268" s="35"/>
      <c r="AE2268" s="35"/>
      <c r="AR2268" s="193" t="s">
        <v>123</v>
      </c>
      <c r="AT2268" s="193" t="s">
        <v>118</v>
      </c>
      <c r="AU2268" s="193" t="s">
        <v>72</v>
      </c>
      <c r="AY2268" s="14" t="s">
        <v>124</v>
      </c>
      <c r="BE2268" s="194">
        <f>IF(N2268="základní",J2268,0)</f>
        <v>0</v>
      </c>
      <c r="BF2268" s="194">
        <f>IF(N2268="snížená",J2268,0)</f>
        <v>0</v>
      </c>
      <c r="BG2268" s="194">
        <f>IF(N2268="zákl. přenesená",J2268,0)</f>
        <v>0</v>
      </c>
      <c r="BH2268" s="194">
        <f>IF(N2268="sníž. přenesená",J2268,0)</f>
        <v>0</v>
      </c>
      <c r="BI2268" s="194">
        <f>IF(N2268="nulová",J2268,0)</f>
        <v>0</v>
      </c>
      <c r="BJ2268" s="14" t="s">
        <v>79</v>
      </c>
      <c r="BK2268" s="194">
        <f>ROUND(I2268*H2268,2)</f>
        <v>0</v>
      </c>
      <c r="BL2268" s="14" t="s">
        <v>123</v>
      </c>
      <c r="BM2268" s="193" t="s">
        <v>3957</v>
      </c>
    </row>
    <row r="2269" s="2" customFormat="1">
      <c r="A2269" s="35"/>
      <c r="B2269" s="36"/>
      <c r="C2269" s="37"/>
      <c r="D2269" s="195" t="s">
        <v>125</v>
      </c>
      <c r="E2269" s="37"/>
      <c r="F2269" s="196" t="s">
        <v>3956</v>
      </c>
      <c r="G2269" s="37"/>
      <c r="H2269" s="37"/>
      <c r="I2269" s="197"/>
      <c r="J2269" s="37"/>
      <c r="K2269" s="37"/>
      <c r="L2269" s="41"/>
      <c r="M2269" s="198"/>
      <c r="N2269" s="199"/>
      <c r="O2269" s="81"/>
      <c r="P2269" s="81"/>
      <c r="Q2269" s="81"/>
      <c r="R2269" s="81"/>
      <c r="S2269" s="81"/>
      <c r="T2269" s="82"/>
      <c r="U2269" s="35"/>
      <c r="V2269" s="35"/>
      <c r="W2269" s="35"/>
      <c r="X2269" s="35"/>
      <c r="Y2269" s="35"/>
      <c r="Z2269" s="35"/>
      <c r="AA2269" s="35"/>
      <c r="AB2269" s="35"/>
      <c r="AC2269" s="35"/>
      <c r="AD2269" s="35"/>
      <c r="AE2269" s="35"/>
      <c r="AT2269" s="14" t="s">
        <v>125</v>
      </c>
      <c r="AU2269" s="14" t="s">
        <v>72</v>
      </c>
    </row>
    <row r="2270" s="2" customFormat="1" ht="16.5" customHeight="1">
      <c r="A2270" s="35"/>
      <c r="B2270" s="36"/>
      <c r="C2270" s="182" t="s">
        <v>2048</v>
      </c>
      <c r="D2270" s="182" t="s">
        <v>118</v>
      </c>
      <c r="E2270" s="183" t="s">
        <v>3958</v>
      </c>
      <c r="F2270" s="184" t="s">
        <v>3959</v>
      </c>
      <c r="G2270" s="185" t="s">
        <v>132</v>
      </c>
      <c r="H2270" s="186">
        <v>2</v>
      </c>
      <c r="I2270" s="187"/>
      <c r="J2270" s="188">
        <f>ROUND(I2270*H2270,2)</f>
        <v>0</v>
      </c>
      <c r="K2270" s="184" t="s">
        <v>122</v>
      </c>
      <c r="L2270" s="41"/>
      <c r="M2270" s="189" t="s">
        <v>19</v>
      </c>
      <c r="N2270" s="190" t="s">
        <v>43</v>
      </c>
      <c r="O2270" s="81"/>
      <c r="P2270" s="191">
        <f>O2270*H2270</f>
        <v>0</v>
      </c>
      <c r="Q2270" s="191">
        <v>0</v>
      </c>
      <c r="R2270" s="191">
        <f>Q2270*H2270</f>
        <v>0</v>
      </c>
      <c r="S2270" s="191">
        <v>0</v>
      </c>
      <c r="T2270" s="192">
        <f>S2270*H2270</f>
        <v>0</v>
      </c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R2270" s="193" t="s">
        <v>123</v>
      </c>
      <c r="AT2270" s="193" t="s">
        <v>118</v>
      </c>
      <c r="AU2270" s="193" t="s">
        <v>72</v>
      </c>
      <c r="AY2270" s="14" t="s">
        <v>124</v>
      </c>
      <c r="BE2270" s="194">
        <f>IF(N2270="základní",J2270,0)</f>
        <v>0</v>
      </c>
      <c r="BF2270" s="194">
        <f>IF(N2270="snížená",J2270,0)</f>
        <v>0</v>
      </c>
      <c r="BG2270" s="194">
        <f>IF(N2270="zákl. přenesená",J2270,0)</f>
        <v>0</v>
      </c>
      <c r="BH2270" s="194">
        <f>IF(N2270="sníž. přenesená",J2270,0)</f>
        <v>0</v>
      </c>
      <c r="BI2270" s="194">
        <f>IF(N2270="nulová",J2270,0)</f>
        <v>0</v>
      </c>
      <c r="BJ2270" s="14" t="s">
        <v>79</v>
      </c>
      <c r="BK2270" s="194">
        <f>ROUND(I2270*H2270,2)</f>
        <v>0</v>
      </c>
      <c r="BL2270" s="14" t="s">
        <v>123</v>
      </c>
      <c r="BM2270" s="193" t="s">
        <v>3960</v>
      </c>
    </row>
    <row r="2271" s="2" customFormat="1">
      <c r="A2271" s="35"/>
      <c r="B2271" s="36"/>
      <c r="C2271" s="37"/>
      <c r="D2271" s="195" t="s">
        <v>125</v>
      </c>
      <c r="E2271" s="37"/>
      <c r="F2271" s="196" t="s">
        <v>3959</v>
      </c>
      <c r="G2271" s="37"/>
      <c r="H2271" s="37"/>
      <c r="I2271" s="197"/>
      <c r="J2271" s="37"/>
      <c r="K2271" s="37"/>
      <c r="L2271" s="41"/>
      <c r="M2271" s="198"/>
      <c r="N2271" s="199"/>
      <c r="O2271" s="81"/>
      <c r="P2271" s="81"/>
      <c r="Q2271" s="81"/>
      <c r="R2271" s="81"/>
      <c r="S2271" s="81"/>
      <c r="T2271" s="82"/>
      <c r="U2271" s="35"/>
      <c r="V2271" s="35"/>
      <c r="W2271" s="35"/>
      <c r="X2271" s="35"/>
      <c r="Y2271" s="35"/>
      <c r="Z2271" s="35"/>
      <c r="AA2271" s="35"/>
      <c r="AB2271" s="35"/>
      <c r="AC2271" s="35"/>
      <c r="AD2271" s="35"/>
      <c r="AE2271" s="35"/>
      <c r="AT2271" s="14" t="s">
        <v>125</v>
      </c>
      <c r="AU2271" s="14" t="s">
        <v>72</v>
      </c>
    </row>
    <row r="2272" s="2" customFormat="1" ht="16.5" customHeight="1">
      <c r="A2272" s="35"/>
      <c r="B2272" s="36"/>
      <c r="C2272" s="182" t="s">
        <v>3961</v>
      </c>
      <c r="D2272" s="182" t="s">
        <v>118</v>
      </c>
      <c r="E2272" s="183" t="s">
        <v>3962</v>
      </c>
      <c r="F2272" s="184" t="s">
        <v>3963</v>
      </c>
      <c r="G2272" s="185" t="s">
        <v>132</v>
      </c>
      <c r="H2272" s="186">
        <v>2</v>
      </c>
      <c r="I2272" s="187"/>
      <c r="J2272" s="188">
        <f>ROUND(I2272*H2272,2)</f>
        <v>0</v>
      </c>
      <c r="K2272" s="184" t="s">
        <v>122</v>
      </c>
      <c r="L2272" s="41"/>
      <c r="M2272" s="189" t="s">
        <v>19</v>
      </c>
      <c r="N2272" s="190" t="s">
        <v>43</v>
      </c>
      <c r="O2272" s="81"/>
      <c r="P2272" s="191">
        <f>O2272*H2272</f>
        <v>0</v>
      </c>
      <c r="Q2272" s="191">
        <v>0</v>
      </c>
      <c r="R2272" s="191">
        <f>Q2272*H2272</f>
        <v>0</v>
      </c>
      <c r="S2272" s="191">
        <v>0</v>
      </c>
      <c r="T2272" s="192">
        <f>S2272*H2272</f>
        <v>0</v>
      </c>
      <c r="U2272" s="35"/>
      <c r="V2272" s="35"/>
      <c r="W2272" s="35"/>
      <c r="X2272" s="35"/>
      <c r="Y2272" s="35"/>
      <c r="Z2272" s="35"/>
      <c r="AA2272" s="35"/>
      <c r="AB2272" s="35"/>
      <c r="AC2272" s="35"/>
      <c r="AD2272" s="35"/>
      <c r="AE2272" s="35"/>
      <c r="AR2272" s="193" t="s">
        <v>123</v>
      </c>
      <c r="AT2272" s="193" t="s">
        <v>118</v>
      </c>
      <c r="AU2272" s="193" t="s">
        <v>72</v>
      </c>
      <c r="AY2272" s="14" t="s">
        <v>124</v>
      </c>
      <c r="BE2272" s="194">
        <f>IF(N2272="základní",J2272,0)</f>
        <v>0</v>
      </c>
      <c r="BF2272" s="194">
        <f>IF(N2272="snížená",J2272,0)</f>
        <v>0</v>
      </c>
      <c r="BG2272" s="194">
        <f>IF(N2272="zákl. přenesená",J2272,0)</f>
        <v>0</v>
      </c>
      <c r="BH2272" s="194">
        <f>IF(N2272="sníž. přenesená",J2272,0)</f>
        <v>0</v>
      </c>
      <c r="BI2272" s="194">
        <f>IF(N2272="nulová",J2272,0)</f>
        <v>0</v>
      </c>
      <c r="BJ2272" s="14" t="s">
        <v>79</v>
      </c>
      <c r="BK2272" s="194">
        <f>ROUND(I2272*H2272,2)</f>
        <v>0</v>
      </c>
      <c r="BL2272" s="14" t="s">
        <v>123</v>
      </c>
      <c r="BM2272" s="193" t="s">
        <v>3964</v>
      </c>
    </row>
    <row r="2273" s="2" customFormat="1">
      <c r="A2273" s="35"/>
      <c r="B2273" s="36"/>
      <c r="C2273" s="37"/>
      <c r="D2273" s="195" t="s">
        <v>125</v>
      </c>
      <c r="E2273" s="37"/>
      <c r="F2273" s="196" t="s">
        <v>3963</v>
      </c>
      <c r="G2273" s="37"/>
      <c r="H2273" s="37"/>
      <c r="I2273" s="197"/>
      <c r="J2273" s="37"/>
      <c r="K2273" s="37"/>
      <c r="L2273" s="41"/>
      <c r="M2273" s="198"/>
      <c r="N2273" s="199"/>
      <c r="O2273" s="81"/>
      <c r="P2273" s="81"/>
      <c r="Q2273" s="81"/>
      <c r="R2273" s="81"/>
      <c r="S2273" s="81"/>
      <c r="T2273" s="82"/>
      <c r="U2273" s="35"/>
      <c r="V2273" s="35"/>
      <c r="W2273" s="35"/>
      <c r="X2273" s="35"/>
      <c r="Y2273" s="35"/>
      <c r="Z2273" s="35"/>
      <c r="AA2273" s="35"/>
      <c r="AB2273" s="35"/>
      <c r="AC2273" s="35"/>
      <c r="AD2273" s="35"/>
      <c r="AE2273" s="35"/>
      <c r="AT2273" s="14" t="s">
        <v>125</v>
      </c>
      <c r="AU2273" s="14" t="s">
        <v>72</v>
      </c>
    </row>
    <row r="2274" s="2" customFormat="1" ht="16.5" customHeight="1">
      <c r="A2274" s="35"/>
      <c r="B2274" s="36"/>
      <c r="C2274" s="182" t="s">
        <v>2051</v>
      </c>
      <c r="D2274" s="182" t="s">
        <v>118</v>
      </c>
      <c r="E2274" s="183" t="s">
        <v>3965</v>
      </c>
      <c r="F2274" s="184" t="s">
        <v>3966</v>
      </c>
      <c r="G2274" s="185" t="s">
        <v>132</v>
      </c>
      <c r="H2274" s="186">
        <v>2</v>
      </c>
      <c r="I2274" s="187"/>
      <c r="J2274" s="188">
        <f>ROUND(I2274*H2274,2)</f>
        <v>0</v>
      </c>
      <c r="K2274" s="184" t="s">
        <v>122</v>
      </c>
      <c r="L2274" s="41"/>
      <c r="M2274" s="189" t="s">
        <v>19</v>
      </c>
      <c r="N2274" s="190" t="s">
        <v>43</v>
      </c>
      <c r="O2274" s="81"/>
      <c r="P2274" s="191">
        <f>O2274*H2274</f>
        <v>0</v>
      </c>
      <c r="Q2274" s="191">
        <v>0</v>
      </c>
      <c r="R2274" s="191">
        <f>Q2274*H2274</f>
        <v>0</v>
      </c>
      <c r="S2274" s="191">
        <v>0</v>
      </c>
      <c r="T2274" s="192">
        <f>S2274*H2274</f>
        <v>0</v>
      </c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R2274" s="193" t="s">
        <v>123</v>
      </c>
      <c r="AT2274" s="193" t="s">
        <v>118</v>
      </c>
      <c r="AU2274" s="193" t="s">
        <v>72</v>
      </c>
      <c r="AY2274" s="14" t="s">
        <v>124</v>
      </c>
      <c r="BE2274" s="194">
        <f>IF(N2274="základní",J2274,0)</f>
        <v>0</v>
      </c>
      <c r="BF2274" s="194">
        <f>IF(N2274="snížená",J2274,0)</f>
        <v>0</v>
      </c>
      <c r="BG2274" s="194">
        <f>IF(N2274="zákl. přenesená",J2274,0)</f>
        <v>0</v>
      </c>
      <c r="BH2274" s="194">
        <f>IF(N2274="sníž. přenesená",J2274,0)</f>
        <v>0</v>
      </c>
      <c r="BI2274" s="194">
        <f>IF(N2274="nulová",J2274,0)</f>
        <v>0</v>
      </c>
      <c r="BJ2274" s="14" t="s">
        <v>79</v>
      </c>
      <c r="BK2274" s="194">
        <f>ROUND(I2274*H2274,2)</f>
        <v>0</v>
      </c>
      <c r="BL2274" s="14" t="s">
        <v>123</v>
      </c>
      <c r="BM2274" s="193" t="s">
        <v>3967</v>
      </c>
    </row>
    <row r="2275" s="2" customFormat="1">
      <c r="A2275" s="35"/>
      <c r="B2275" s="36"/>
      <c r="C2275" s="37"/>
      <c r="D2275" s="195" t="s">
        <v>125</v>
      </c>
      <c r="E2275" s="37"/>
      <c r="F2275" s="196" t="s">
        <v>3966</v>
      </c>
      <c r="G2275" s="37"/>
      <c r="H2275" s="37"/>
      <c r="I2275" s="197"/>
      <c r="J2275" s="37"/>
      <c r="K2275" s="37"/>
      <c r="L2275" s="41"/>
      <c r="M2275" s="198"/>
      <c r="N2275" s="199"/>
      <c r="O2275" s="81"/>
      <c r="P2275" s="81"/>
      <c r="Q2275" s="81"/>
      <c r="R2275" s="81"/>
      <c r="S2275" s="81"/>
      <c r="T2275" s="82"/>
      <c r="U2275" s="35"/>
      <c r="V2275" s="35"/>
      <c r="W2275" s="35"/>
      <c r="X2275" s="35"/>
      <c r="Y2275" s="35"/>
      <c r="Z2275" s="35"/>
      <c r="AA2275" s="35"/>
      <c r="AB2275" s="35"/>
      <c r="AC2275" s="35"/>
      <c r="AD2275" s="35"/>
      <c r="AE2275" s="35"/>
      <c r="AT2275" s="14" t="s">
        <v>125</v>
      </c>
      <c r="AU2275" s="14" t="s">
        <v>72</v>
      </c>
    </row>
    <row r="2276" s="2" customFormat="1" ht="16.5" customHeight="1">
      <c r="A2276" s="35"/>
      <c r="B2276" s="36"/>
      <c r="C2276" s="182" t="s">
        <v>3968</v>
      </c>
      <c r="D2276" s="182" t="s">
        <v>118</v>
      </c>
      <c r="E2276" s="183" t="s">
        <v>3969</v>
      </c>
      <c r="F2276" s="184" t="s">
        <v>3970</v>
      </c>
      <c r="G2276" s="185" t="s">
        <v>132</v>
      </c>
      <c r="H2276" s="186">
        <v>2</v>
      </c>
      <c r="I2276" s="187"/>
      <c r="J2276" s="188">
        <f>ROUND(I2276*H2276,2)</f>
        <v>0</v>
      </c>
      <c r="K2276" s="184" t="s">
        <v>122</v>
      </c>
      <c r="L2276" s="41"/>
      <c r="M2276" s="189" t="s">
        <v>19</v>
      </c>
      <c r="N2276" s="190" t="s">
        <v>43</v>
      </c>
      <c r="O2276" s="81"/>
      <c r="P2276" s="191">
        <f>O2276*H2276</f>
        <v>0</v>
      </c>
      <c r="Q2276" s="191">
        <v>0</v>
      </c>
      <c r="R2276" s="191">
        <f>Q2276*H2276</f>
        <v>0</v>
      </c>
      <c r="S2276" s="191">
        <v>0</v>
      </c>
      <c r="T2276" s="192">
        <f>S2276*H2276</f>
        <v>0</v>
      </c>
      <c r="U2276" s="35"/>
      <c r="V2276" s="35"/>
      <c r="W2276" s="35"/>
      <c r="X2276" s="35"/>
      <c r="Y2276" s="35"/>
      <c r="Z2276" s="35"/>
      <c r="AA2276" s="35"/>
      <c r="AB2276" s="35"/>
      <c r="AC2276" s="35"/>
      <c r="AD2276" s="35"/>
      <c r="AE2276" s="35"/>
      <c r="AR2276" s="193" t="s">
        <v>123</v>
      </c>
      <c r="AT2276" s="193" t="s">
        <v>118</v>
      </c>
      <c r="AU2276" s="193" t="s">
        <v>72</v>
      </c>
      <c r="AY2276" s="14" t="s">
        <v>124</v>
      </c>
      <c r="BE2276" s="194">
        <f>IF(N2276="základní",J2276,0)</f>
        <v>0</v>
      </c>
      <c r="BF2276" s="194">
        <f>IF(N2276="snížená",J2276,0)</f>
        <v>0</v>
      </c>
      <c r="BG2276" s="194">
        <f>IF(N2276="zákl. přenesená",J2276,0)</f>
        <v>0</v>
      </c>
      <c r="BH2276" s="194">
        <f>IF(N2276="sníž. přenesená",J2276,0)</f>
        <v>0</v>
      </c>
      <c r="BI2276" s="194">
        <f>IF(N2276="nulová",J2276,0)</f>
        <v>0</v>
      </c>
      <c r="BJ2276" s="14" t="s">
        <v>79</v>
      </c>
      <c r="BK2276" s="194">
        <f>ROUND(I2276*H2276,2)</f>
        <v>0</v>
      </c>
      <c r="BL2276" s="14" t="s">
        <v>123</v>
      </c>
      <c r="BM2276" s="193" t="s">
        <v>3971</v>
      </c>
    </row>
    <row r="2277" s="2" customFormat="1">
      <c r="A2277" s="35"/>
      <c r="B2277" s="36"/>
      <c r="C2277" s="37"/>
      <c r="D2277" s="195" t="s">
        <v>125</v>
      </c>
      <c r="E2277" s="37"/>
      <c r="F2277" s="196" t="s">
        <v>3970</v>
      </c>
      <c r="G2277" s="37"/>
      <c r="H2277" s="37"/>
      <c r="I2277" s="197"/>
      <c r="J2277" s="37"/>
      <c r="K2277" s="37"/>
      <c r="L2277" s="41"/>
      <c r="M2277" s="198"/>
      <c r="N2277" s="199"/>
      <c r="O2277" s="81"/>
      <c r="P2277" s="81"/>
      <c r="Q2277" s="81"/>
      <c r="R2277" s="81"/>
      <c r="S2277" s="81"/>
      <c r="T2277" s="82"/>
      <c r="U2277" s="35"/>
      <c r="V2277" s="35"/>
      <c r="W2277" s="35"/>
      <c r="X2277" s="35"/>
      <c r="Y2277" s="35"/>
      <c r="Z2277" s="35"/>
      <c r="AA2277" s="35"/>
      <c r="AB2277" s="35"/>
      <c r="AC2277" s="35"/>
      <c r="AD2277" s="35"/>
      <c r="AE2277" s="35"/>
      <c r="AT2277" s="14" t="s">
        <v>125</v>
      </c>
      <c r="AU2277" s="14" t="s">
        <v>72</v>
      </c>
    </row>
    <row r="2278" s="2" customFormat="1" ht="16.5" customHeight="1">
      <c r="A2278" s="35"/>
      <c r="B2278" s="36"/>
      <c r="C2278" s="182" t="s">
        <v>2055</v>
      </c>
      <c r="D2278" s="182" t="s">
        <v>118</v>
      </c>
      <c r="E2278" s="183" t="s">
        <v>3972</v>
      </c>
      <c r="F2278" s="184" t="s">
        <v>3973</v>
      </c>
      <c r="G2278" s="185" t="s">
        <v>132</v>
      </c>
      <c r="H2278" s="186">
        <v>2</v>
      </c>
      <c r="I2278" s="187"/>
      <c r="J2278" s="188">
        <f>ROUND(I2278*H2278,2)</f>
        <v>0</v>
      </c>
      <c r="K2278" s="184" t="s">
        <v>122</v>
      </c>
      <c r="L2278" s="41"/>
      <c r="M2278" s="189" t="s">
        <v>19</v>
      </c>
      <c r="N2278" s="190" t="s">
        <v>43</v>
      </c>
      <c r="O2278" s="81"/>
      <c r="P2278" s="191">
        <f>O2278*H2278</f>
        <v>0</v>
      </c>
      <c r="Q2278" s="191">
        <v>0</v>
      </c>
      <c r="R2278" s="191">
        <f>Q2278*H2278</f>
        <v>0</v>
      </c>
      <c r="S2278" s="191">
        <v>0</v>
      </c>
      <c r="T2278" s="192">
        <f>S2278*H2278</f>
        <v>0</v>
      </c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R2278" s="193" t="s">
        <v>123</v>
      </c>
      <c r="AT2278" s="193" t="s">
        <v>118</v>
      </c>
      <c r="AU2278" s="193" t="s">
        <v>72</v>
      </c>
      <c r="AY2278" s="14" t="s">
        <v>124</v>
      </c>
      <c r="BE2278" s="194">
        <f>IF(N2278="základní",J2278,0)</f>
        <v>0</v>
      </c>
      <c r="BF2278" s="194">
        <f>IF(N2278="snížená",J2278,0)</f>
        <v>0</v>
      </c>
      <c r="BG2278" s="194">
        <f>IF(N2278="zákl. přenesená",J2278,0)</f>
        <v>0</v>
      </c>
      <c r="BH2278" s="194">
        <f>IF(N2278="sníž. přenesená",J2278,0)</f>
        <v>0</v>
      </c>
      <c r="BI2278" s="194">
        <f>IF(N2278="nulová",J2278,0)</f>
        <v>0</v>
      </c>
      <c r="BJ2278" s="14" t="s">
        <v>79</v>
      </c>
      <c r="BK2278" s="194">
        <f>ROUND(I2278*H2278,2)</f>
        <v>0</v>
      </c>
      <c r="BL2278" s="14" t="s">
        <v>123</v>
      </c>
      <c r="BM2278" s="193" t="s">
        <v>3974</v>
      </c>
    </row>
    <row r="2279" s="2" customFormat="1">
      <c r="A2279" s="35"/>
      <c r="B2279" s="36"/>
      <c r="C2279" s="37"/>
      <c r="D2279" s="195" t="s">
        <v>125</v>
      </c>
      <c r="E2279" s="37"/>
      <c r="F2279" s="196" t="s">
        <v>3973</v>
      </c>
      <c r="G2279" s="37"/>
      <c r="H2279" s="37"/>
      <c r="I2279" s="197"/>
      <c r="J2279" s="37"/>
      <c r="K2279" s="37"/>
      <c r="L2279" s="41"/>
      <c r="M2279" s="198"/>
      <c r="N2279" s="199"/>
      <c r="O2279" s="81"/>
      <c r="P2279" s="81"/>
      <c r="Q2279" s="81"/>
      <c r="R2279" s="81"/>
      <c r="S2279" s="81"/>
      <c r="T2279" s="82"/>
      <c r="U2279" s="35"/>
      <c r="V2279" s="35"/>
      <c r="W2279" s="35"/>
      <c r="X2279" s="35"/>
      <c r="Y2279" s="35"/>
      <c r="Z2279" s="35"/>
      <c r="AA2279" s="35"/>
      <c r="AB2279" s="35"/>
      <c r="AC2279" s="35"/>
      <c r="AD2279" s="35"/>
      <c r="AE2279" s="35"/>
      <c r="AT2279" s="14" t="s">
        <v>125</v>
      </c>
      <c r="AU2279" s="14" t="s">
        <v>72</v>
      </c>
    </row>
    <row r="2280" s="2" customFormat="1" ht="24.15" customHeight="1">
      <c r="A2280" s="35"/>
      <c r="B2280" s="36"/>
      <c r="C2280" s="182" t="s">
        <v>3975</v>
      </c>
      <c r="D2280" s="182" t="s">
        <v>118</v>
      </c>
      <c r="E2280" s="183" t="s">
        <v>3976</v>
      </c>
      <c r="F2280" s="184" t="s">
        <v>3977</v>
      </c>
      <c r="G2280" s="185" t="s">
        <v>128</v>
      </c>
      <c r="H2280" s="186">
        <v>80</v>
      </c>
      <c r="I2280" s="187"/>
      <c r="J2280" s="188">
        <f>ROUND(I2280*H2280,2)</f>
        <v>0</v>
      </c>
      <c r="K2280" s="184" t="s">
        <v>122</v>
      </c>
      <c r="L2280" s="41"/>
      <c r="M2280" s="189" t="s">
        <v>19</v>
      </c>
      <c r="N2280" s="190" t="s">
        <v>43</v>
      </c>
      <c r="O2280" s="81"/>
      <c r="P2280" s="191">
        <f>O2280*H2280</f>
        <v>0</v>
      </c>
      <c r="Q2280" s="191">
        <v>0</v>
      </c>
      <c r="R2280" s="191">
        <f>Q2280*H2280</f>
        <v>0</v>
      </c>
      <c r="S2280" s="191">
        <v>0</v>
      </c>
      <c r="T2280" s="192">
        <f>S2280*H2280</f>
        <v>0</v>
      </c>
      <c r="U2280" s="35"/>
      <c r="V2280" s="35"/>
      <c r="W2280" s="35"/>
      <c r="X2280" s="35"/>
      <c r="Y2280" s="35"/>
      <c r="Z2280" s="35"/>
      <c r="AA2280" s="35"/>
      <c r="AB2280" s="35"/>
      <c r="AC2280" s="35"/>
      <c r="AD2280" s="35"/>
      <c r="AE2280" s="35"/>
      <c r="AR2280" s="193" t="s">
        <v>123</v>
      </c>
      <c r="AT2280" s="193" t="s">
        <v>118</v>
      </c>
      <c r="AU2280" s="193" t="s">
        <v>72</v>
      </c>
      <c r="AY2280" s="14" t="s">
        <v>124</v>
      </c>
      <c r="BE2280" s="194">
        <f>IF(N2280="základní",J2280,0)</f>
        <v>0</v>
      </c>
      <c r="BF2280" s="194">
        <f>IF(N2280="snížená",J2280,0)</f>
        <v>0</v>
      </c>
      <c r="BG2280" s="194">
        <f>IF(N2280="zákl. přenesená",J2280,0)</f>
        <v>0</v>
      </c>
      <c r="BH2280" s="194">
        <f>IF(N2280="sníž. přenesená",J2280,0)</f>
        <v>0</v>
      </c>
      <c r="BI2280" s="194">
        <f>IF(N2280="nulová",J2280,0)</f>
        <v>0</v>
      </c>
      <c r="BJ2280" s="14" t="s">
        <v>79</v>
      </c>
      <c r="BK2280" s="194">
        <f>ROUND(I2280*H2280,2)</f>
        <v>0</v>
      </c>
      <c r="BL2280" s="14" t="s">
        <v>123</v>
      </c>
      <c r="BM2280" s="193" t="s">
        <v>3978</v>
      </c>
    </row>
    <row r="2281" s="2" customFormat="1">
      <c r="A2281" s="35"/>
      <c r="B2281" s="36"/>
      <c r="C2281" s="37"/>
      <c r="D2281" s="195" t="s">
        <v>125</v>
      </c>
      <c r="E2281" s="37"/>
      <c r="F2281" s="196" t="s">
        <v>3977</v>
      </c>
      <c r="G2281" s="37"/>
      <c r="H2281" s="37"/>
      <c r="I2281" s="197"/>
      <c r="J2281" s="37"/>
      <c r="K2281" s="37"/>
      <c r="L2281" s="41"/>
      <c r="M2281" s="198"/>
      <c r="N2281" s="199"/>
      <c r="O2281" s="81"/>
      <c r="P2281" s="81"/>
      <c r="Q2281" s="81"/>
      <c r="R2281" s="81"/>
      <c r="S2281" s="81"/>
      <c r="T2281" s="82"/>
      <c r="U2281" s="35"/>
      <c r="V2281" s="35"/>
      <c r="W2281" s="35"/>
      <c r="X2281" s="35"/>
      <c r="Y2281" s="35"/>
      <c r="Z2281" s="35"/>
      <c r="AA2281" s="35"/>
      <c r="AB2281" s="35"/>
      <c r="AC2281" s="35"/>
      <c r="AD2281" s="35"/>
      <c r="AE2281" s="35"/>
      <c r="AT2281" s="14" t="s">
        <v>125</v>
      </c>
      <c r="AU2281" s="14" t="s">
        <v>72</v>
      </c>
    </row>
    <row r="2282" s="2" customFormat="1" ht="24.15" customHeight="1">
      <c r="A2282" s="35"/>
      <c r="B2282" s="36"/>
      <c r="C2282" s="182" t="s">
        <v>2058</v>
      </c>
      <c r="D2282" s="182" t="s">
        <v>118</v>
      </c>
      <c r="E2282" s="183" t="s">
        <v>3979</v>
      </c>
      <c r="F2282" s="184" t="s">
        <v>3980</v>
      </c>
      <c r="G2282" s="185" t="s">
        <v>128</v>
      </c>
      <c r="H2282" s="186">
        <v>80</v>
      </c>
      <c r="I2282" s="187"/>
      <c r="J2282" s="188">
        <f>ROUND(I2282*H2282,2)</f>
        <v>0</v>
      </c>
      <c r="K2282" s="184" t="s">
        <v>122</v>
      </c>
      <c r="L2282" s="41"/>
      <c r="M2282" s="189" t="s">
        <v>19</v>
      </c>
      <c r="N2282" s="190" t="s">
        <v>43</v>
      </c>
      <c r="O2282" s="81"/>
      <c r="P2282" s="191">
        <f>O2282*H2282</f>
        <v>0</v>
      </c>
      <c r="Q2282" s="191">
        <v>0</v>
      </c>
      <c r="R2282" s="191">
        <f>Q2282*H2282</f>
        <v>0</v>
      </c>
      <c r="S2282" s="191">
        <v>0</v>
      </c>
      <c r="T2282" s="192">
        <f>S2282*H2282</f>
        <v>0</v>
      </c>
      <c r="U2282" s="35"/>
      <c r="V2282" s="35"/>
      <c r="W2282" s="35"/>
      <c r="X2282" s="35"/>
      <c r="Y2282" s="35"/>
      <c r="Z2282" s="35"/>
      <c r="AA2282" s="35"/>
      <c r="AB2282" s="35"/>
      <c r="AC2282" s="35"/>
      <c r="AD2282" s="35"/>
      <c r="AE2282" s="35"/>
      <c r="AR2282" s="193" t="s">
        <v>123</v>
      </c>
      <c r="AT2282" s="193" t="s">
        <v>118</v>
      </c>
      <c r="AU2282" s="193" t="s">
        <v>72</v>
      </c>
      <c r="AY2282" s="14" t="s">
        <v>124</v>
      </c>
      <c r="BE2282" s="194">
        <f>IF(N2282="základní",J2282,0)</f>
        <v>0</v>
      </c>
      <c r="BF2282" s="194">
        <f>IF(N2282="snížená",J2282,0)</f>
        <v>0</v>
      </c>
      <c r="BG2282" s="194">
        <f>IF(N2282="zákl. přenesená",J2282,0)</f>
        <v>0</v>
      </c>
      <c r="BH2282" s="194">
        <f>IF(N2282="sníž. přenesená",J2282,0)</f>
        <v>0</v>
      </c>
      <c r="BI2282" s="194">
        <f>IF(N2282="nulová",J2282,0)</f>
        <v>0</v>
      </c>
      <c r="BJ2282" s="14" t="s">
        <v>79</v>
      </c>
      <c r="BK2282" s="194">
        <f>ROUND(I2282*H2282,2)</f>
        <v>0</v>
      </c>
      <c r="BL2282" s="14" t="s">
        <v>123</v>
      </c>
      <c r="BM2282" s="193" t="s">
        <v>3981</v>
      </c>
    </row>
    <row r="2283" s="2" customFormat="1">
      <c r="A2283" s="35"/>
      <c r="B2283" s="36"/>
      <c r="C2283" s="37"/>
      <c r="D2283" s="195" t="s">
        <v>125</v>
      </c>
      <c r="E2283" s="37"/>
      <c r="F2283" s="196" t="s">
        <v>3980</v>
      </c>
      <c r="G2283" s="37"/>
      <c r="H2283" s="37"/>
      <c r="I2283" s="197"/>
      <c r="J2283" s="37"/>
      <c r="K2283" s="37"/>
      <c r="L2283" s="41"/>
      <c r="M2283" s="198"/>
      <c r="N2283" s="199"/>
      <c r="O2283" s="81"/>
      <c r="P2283" s="81"/>
      <c r="Q2283" s="81"/>
      <c r="R2283" s="81"/>
      <c r="S2283" s="81"/>
      <c r="T2283" s="82"/>
      <c r="U2283" s="35"/>
      <c r="V2283" s="35"/>
      <c r="W2283" s="35"/>
      <c r="X2283" s="35"/>
      <c r="Y2283" s="35"/>
      <c r="Z2283" s="35"/>
      <c r="AA2283" s="35"/>
      <c r="AB2283" s="35"/>
      <c r="AC2283" s="35"/>
      <c r="AD2283" s="35"/>
      <c r="AE2283" s="35"/>
      <c r="AT2283" s="14" t="s">
        <v>125</v>
      </c>
      <c r="AU2283" s="14" t="s">
        <v>72</v>
      </c>
    </row>
    <row r="2284" s="2" customFormat="1" ht="24.15" customHeight="1">
      <c r="A2284" s="35"/>
      <c r="B2284" s="36"/>
      <c r="C2284" s="182" t="s">
        <v>3982</v>
      </c>
      <c r="D2284" s="182" t="s">
        <v>118</v>
      </c>
      <c r="E2284" s="183" t="s">
        <v>3983</v>
      </c>
      <c r="F2284" s="184" t="s">
        <v>3984</v>
      </c>
      <c r="G2284" s="185" t="s">
        <v>128</v>
      </c>
      <c r="H2284" s="186">
        <v>80</v>
      </c>
      <c r="I2284" s="187"/>
      <c r="J2284" s="188">
        <f>ROUND(I2284*H2284,2)</f>
        <v>0</v>
      </c>
      <c r="K2284" s="184" t="s">
        <v>122</v>
      </c>
      <c r="L2284" s="41"/>
      <c r="M2284" s="189" t="s">
        <v>19</v>
      </c>
      <c r="N2284" s="190" t="s">
        <v>43</v>
      </c>
      <c r="O2284" s="81"/>
      <c r="P2284" s="191">
        <f>O2284*H2284</f>
        <v>0</v>
      </c>
      <c r="Q2284" s="191">
        <v>0</v>
      </c>
      <c r="R2284" s="191">
        <f>Q2284*H2284</f>
        <v>0</v>
      </c>
      <c r="S2284" s="191">
        <v>0</v>
      </c>
      <c r="T2284" s="192">
        <f>S2284*H2284</f>
        <v>0</v>
      </c>
      <c r="U2284" s="35"/>
      <c r="V2284" s="35"/>
      <c r="W2284" s="35"/>
      <c r="X2284" s="35"/>
      <c r="Y2284" s="35"/>
      <c r="Z2284" s="35"/>
      <c r="AA2284" s="35"/>
      <c r="AB2284" s="35"/>
      <c r="AC2284" s="35"/>
      <c r="AD2284" s="35"/>
      <c r="AE2284" s="35"/>
      <c r="AR2284" s="193" t="s">
        <v>123</v>
      </c>
      <c r="AT2284" s="193" t="s">
        <v>118</v>
      </c>
      <c r="AU2284" s="193" t="s">
        <v>72</v>
      </c>
      <c r="AY2284" s="14" t="s">
        <v>124</v>
      </c>
      <c r="BE2284" s="194">
        <f>IF(N2284="základní",J2284,0)</f>
        <v>0</v>
      </c>
      <c r="BF2284" s="194">
        <f>IF(N2284="snížená",J2284,0)</f>
        <v>0</v>
      </c>
      <c r="BG2284" s="194">
        <f>IF(N2284="zákl. přenesená",J2284,0)</f>
        <v>0</v>
      </c>
      <c r="BH2284" s="194">
        <f>IF(N2284="sníž. přenesená",J2284,0)</f>
        <v>0</v>
      </c>
      <c r="BI2284" s="194">
        <f>IF(N2284="nulová",J2284,0)</f>
        <v>0</v>
      </c>
      <c r="BJ2284" s="14" t="s">
        <v>79</v>
      </c>
      <c r="BK2284" s="194">
        <f>ROUND(I2284*H2284,2)</f>
        <v>0</v>
      </c>
      <c r="BL2284" s="14" t="s">
        <v>123</v>
      </c>
      <c r="BM2284" s="193" t="s">
        <v>3985</v>
      </c>
    </row>
    <row r="2285" s="2" customFormat="1">
      <c r="A2285" s="35"/>
      <c r="B2285" s="36"/>
      <c r="C2285" s="37"/>
      <c r="D2285" s="195" t="s">
        <v>125</v>
      </c>
      <c r="E2285" s="37"/>
      <c r="F2285" s="196" t="s">
        <v>3984</v>
      </c>
      <c r="G2285" s="37"/>
      <c r="H2285" s="37"/>
      <c r="I2285" s="197"/>
      <c r="J2285" s="37"/>
      <c r="K2285" s="37"/>
      <c r="L2285" s="41"/>
      <c r="M2285" s="198"/>
      <c r="N2285" s="199"/>
      <c r="O2285" s="81"/>
      <c r="P2285" s="81"/>
      <c r="Q2285" s="81"/>
      <c r="R2285" s="81"/>
      <c r="S2285" s="81"/>
      <c r="T2285" s="82"/>
      <c r="U2285" s="35"/>
      <c r="V2285" s="35"/>
      <c r="W2285" s="35"/>
      <c r="X2285" s="35"/>
      <c r="Y2285" s="35"/>
      <c r="Z2285" s="35"/>
      <c r="AA2285" s="35"/>
      <c r="AB2285" s="35"/>
      <c r="AC2285" s="35"/>
      <c r="AD2285" s="35"/>
      <c r="AE2285" s="35"/>
      <c r="AT2285" s="14" t="s">
        <v>125</v>
      </c>
      <c r="AU2285" s="14" t="s">
        <v>72</v>
      </c>
    </row>
    <row r="2286" s="2" customFormat="1" ht="24.15" customHeight="1">
      <c r="A2286" s="35"/>
      <c r="B2286" s="36"/>
      <c r="C2286" s="182" t="s">
        <v>2062</v>
      </c>
      <c r="D2286" s="182" t="s">
        <v>118</v>
      </c>
      <c r="E2286" s="183" t="s">
        <v>3986</v>
      </c>
      <c r="F2286" s="184" t="s">
        <v>3987</v>
      </c>
      <c r="G2286" s="185" t="s">
        <v>128</v>
      </c>
      <c r="H2286" s="186">
        <v>80</v>
      </c>
      <c r="I2286" s="187"/>
      <c r="J2286" s="188">
        <f>ROUND(I2286*H2286,2)</f>
        <v>0</v>
      </c>
      <c r="K2286" s="184" t="s">
        <v>122</v>
      </c>
      <c r="L2286" s="41"/>
      <c r="M2286" s="189" t="s">
        <v>19</v>
      </c>
      <c r="N2286" s="190" t="s">
        <v>43</v>
      </c>
      <c r="O2286" s="81"/>
      <c r="P2286" s="191">
        <f>O2286*H2286</f>
        <v>0</v>
      </c>
      <c r="Q2286" s="191">
        <v>0</v>
      </c>
      <c r="R2286" s="191">
        <f>Q2286*H2286</f>
        <v>0</v>
      </c>
      <c r="S2286" s="191">
        <v>0</v>
      </c>
      <c r="T2286" s="192">
        <f>S2286*H2286</f>
        <v>0</v>
      </c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R2286" s="193" t="s">
        <v>123</v>
      </c>
      <c r="AT2286" s="193" t="s">
        <v>118</v>
      </c>
      <c r="AU2286" s="193" t="s">
        <v>72</v>
      </c>
      <c r="AY2286" s="14" t="s">
        <v>124</v>
      </c>
      <c r="BE2286" s="194">
        <f>IF(N2286="základní",J2286,0)</f>
        <v>0</v>
      </c>
      <c r="BF2286" s="194">
        <f>IF(N2286="snížená",J2286,0)</f>
        <v>0</v>
      </c>
      <c r="BG2286" s="194">
        <f>IF(N2286="zákl. přenesená",J2286,0)</f>
        <v>0</v>
      </c>
      <c r="BH2286" s="194">
        <f>IF(N2286="sníž. přenesená",J2286,0)</f>
        <v>0</v>
      </c>
      <c r="BI2286" s="194">
        <f>IF(N2286="nulová",J2286,0)</f>
        <v>0</v>
      </c>
      <c r="BJ2286" s="14" t="s">
        <v>79</v>
      </c>
      <c r="BK2286" s="194">
        <f>ROUND(I2286*H2286,2)</f>
        <v>0</v>
      </c>
      <c r="BL2286" s="14" t="s">
        <v>123</v>
      </c>
      <c r="BM2286" s="193" t="s">
        <v>3988</v>
      </c>
    </row>
    <row r="2287" s="2" customFormat="1">
      <c r="A2287" s="35"/>
      <c r="B2287" s="36"/>
      <c r="C2287" s="37"/>
      <c r="D2287" s="195" t="s">
        <v>125</v>
      </c>
      <c r="E2287" s="37"/>
      <c r="F2287" s="196" t="s">
        <v>3987</v>
      </c>
      <c r="G2287" s="37"/>
      <c r="H2287" s="37"/>
      <c r="I2287" s="197"/>
      <c r="J2287" s="37"/>
      <c r="K2287" s="37"/>
      <c r="L2287" s="41"/>
      <c r="M2287" s="198"/>
      <c r="N2287" s="199"/>
      <c r="O2287" s="81"/>
      <c r="P2287" s="81"/>
      <c r="Q2287" s="81"/>
      <c r="R2287" s="81"/>
      <c r="S2287" s="81"/>
      <c r="T2287" s="82"/>
      <c r="U2287" s="35"/>
      <c r="V2287" s="35"/>
      <c r="W2287" s="35"/>
      <c r="X2287" s="35"/>
      <c r="Y2287" s="35"/>
      <c r="Z2287" s="35"/>
      <c r="AA2287" s="35"/>
      <c r="AB2287" s="35"/>
      <c r="AC2287" s="35"/>
      <c r="AD2287" s="35"/>
      <c r="AE2287" s="35"/>
      <c r="AT2287" s="14" t="s">
        <v>125</v>
      </c>
      <c r="AU2287" s="14" t="s">
        <v>72</v>
      </c>
    </row>
    <row r="2288" s="2" customFormat="1" ht="24.15" customHeight="1">
      <c r="A2288" s="35"/>
      <c r="B2288" s="36"/>
      <c r="C2288" s="182" t="s">
        <v>3989</v>
      </c>
      <c r="D2288" s="182" t="s">
        <v>118</v>
      </c>
      <c r="E2288" s="183" t="s">
        <v>3990</v>
      </c>
      <c r="F2288" s="184" t="s">
        <v>3991</v>
      </c>
      <c r="G2288" s="185" t="s">
        <v>141</v>
      </c>
      <c r="H2288" s="186">
        <v>60</v>
      </c>
      <c r="I2288" s="187"/>
      <c r="J2288" s="188">
        <f>ROUND(I2288*H2288,2)</f>
        <v>0</v>
      </c>
      <c r="K2288" s="184" t="s">
        <v>122</v>
      </c>
      <c r="L2288" s="41"/>
      <c r="M2288" s="189" t="s">
        <v>19</v>
      </c>
      <c r="N2288" s="190" t="s">
        <v>43</v>
      </c>
      <c r="O2288" s="81"/>
      <c r="P2288" s="191">
        <f>O2288*H2288</f>
        <v>0</v>
      </c>
      <c r="Q2288" s="191">
        <v>0</v>
      </c>
      <c r="R2288" s="191">
        <f>Q2288*H2288</f>
        <v>0</v>
      </c>
      <c r="S2288" s="191">
        <v>0</v>
      </c>
      <c r="T2288" s="192">
        <f>S2288*H2288</f>
        <v>0</v>
      </c>
      <c r="U2288" s="35"/>
      <c r="V2288" s="35"/>
      <c r="W2288" s="35"/>
      <c r="X2288" s="35"/>
      <c r="Y2288" s="35"/>
      <c r="Z2288" s="35"/>
      <c r="AA2288" s="35"/>
      <c r="AB2288" s="35"/>
      <c r="AC2288" s="35"/>
      <c r="AD2288" s="35"/>
      <c r="AE2288" s="35"/>
      <c r="AR2288" s="193" t="s">
        <v>123</v>
      </c>
      <c r="AT2288" s="193" t="s">
        <v>118</v>
      </c>
      <c r="AU2288" s="193" t="s">
        <v>72</v>
      </c>
      <c r="AY2288" s="14" t="s">
        <v>124</v>
      </c>
      <c r="BE2288" s="194">
        <f>IF(N2288="základní",J2288,0)</f>
        <v>0</v>
      </c>
      <c r="BF2288" s="194">
        <f>IF(N2288="snížená",J2288,0)</f>
        <v>0</v>
      </c>
      <c r="BG2288" s="194">
        <f>IF(N2288="zákl. přenesená",J2288,0)</f>
        <v>0</v>
      </c>
      <c r="BH2288" s="194">
        <f>IF(N2288="sníž. přenesená",J2288,0)</f>
        <v>0</v>
      </c>
      <c r="BI2288" s="194">
        <f>IF(N2288="nulová",J2288,0)</f>
        <v>0</v>
      </c>
      <c r="BJ2288" s="14" t="s">
        <v>79</v>
      </c>
      <c r="BK2288" s="194">
        <f>ROUND(I2288*H2288,2)</f>
        <v>0</v>
      </c>
      <c r="BL2288" s="14" t="s">
        <v>123</v>
      </c>
      <c r="BM2288" s="193" t="s">
        <v>3992</v>
      </c>
    </row>
    <row r="2289" s="2" customFormat="1">
      <c r="A2289" s="35"/>
      <c r="B2289" s="36"/>
      <c r="C2289" s="37"/>
      <c r="D2289" s="195" t="s">
        <v>125</v>
      </c>
      <c r="E2289" s="37"/>
      <c r="F2289" s="196" t="s">
        <v>3991</v>
      </c>
      <c r="G2289" s="37"/>
      <c r="H2289" s="37"/>
      <c r="I2289" s="197"/>
      <c r="J2289" s="37"/>
      <c r="K2289" s="37"/>
      <c r="L2289" s="41"/>
      <c r="M2289" s="198"/>
      <c r="N2289" s="199"/>
      <c r="O2289" s="81"/>
      <c r="P2289" s="81"/>
      <c r="Q2289" s="81"/>
      <c r="R2289" s="81"/>
      <c r="S2289" s="81"/>
      <c r="T2289" s="82"/>
      <c r="U2289" s="35"/>
      <c r="V2289" s="35"/>
      <c r="W2289" s="35"/>
      <c r="X2289" s="35"/>
      <c r="Y2289" s="35"/>
      <c r="Z2289" s="35"/>
      <c r="AA2289" s="35"/>
      <c r="AB2289" s="35"/>
      <c r="AC2289" s="35"/>
      <c r="AD2289" s="35"/>
      <c r="AE2289" s="35"/>
      <c r="AT2289" s="14" t="s">
        <v>125</v>
      </c>
      <c r="AU2289" s="14" t="s">
        <v>72</v>
      </c>
    </row>
    <row r="2290" s="2" customFormat="1" ht="21.75" customHeight="1">
      <c r="A2290" s="35"/>
      <c r="B2290" s="36"/>
      <c r="C2290" s="182" t="s">
        <v>2065</v>
      </c>
      <c r="D2290" s="182" t="s">
        <v>118</v>
      </c>
      <c r="E2290" s="183" t="s">
        <v>3993</v>
      </c>
      <c r="F2290" s="184" t="s">
        <v>3994</v>
      </c>
      <c r="G2290" s="185" t="s">
        <v>141</v>
      </c>
      <c r="H2290" s="186">
        <v>60</v>
      </c>
      <c r="I2290" s="187"/>
      <c r="J2290" s="188">
        <f>ROUND(I2290*H2290,2)</f>
        <v>0</v>
      </c>
      <c r="K2290" s="184" t="s">
        <v>122</v>
      </c>
      <c r="L2290" s="41"/>
      <c r="M2290" s="189" t="s">
        <v>19</v>
      </c>
      <c r="N2290" s="190" t="s">
        <v>43</v>
      </c>
      <c r="O2290" s="81"/>
      <c r="P2290" s="191">
        <f>O2290*H2290</f>
        <v>0</v>
      </c>
      <c r="Q2290" s="191">
        <v>0</v>
      </c>
      <c r="R2290" s="191">
        <f>Q2290*H2290</f>
        <v>0</v>
      </c>
      <c r="S2290" s="191">
        <v>0</v>
      </c>
      <c r="T2290" s="192">
        <f>S2290*H2290</f>
        <v>0</v>
      </c>
      <c r="U2290" s="35"/>
      <c r="V2290" s="35"/>
      <c r="W2290" s="35"/>
      <c r="X2290" s="35"/>
      <c r="Y2290" s="35"/>
      <c r="Z2290" s="35"/>
      <c r="AA2290" s="35"/>
      <c r="AB2290" s="35"/>
      <c r="AC2290" s="35"/>
      <c r="AD2290" s="35"/>
      <c r="AE2290" s="35"/>
      <c r="AR2290" s="193" t="s">
        <v>123</v>
      </c>
      <c r="AT2290" s="193" t="s">
        <v>118</v>
      </c>
      <c r="AU2290" s="193" t="s">
        <v>72</v>
      </c>
      <c r="AY2290" s="14" t="s">
        <v>124</v>
      </c>
      <c r="BE2290" s="194">
        <f>IF(N2290="základní",J2290,0)</f>
        <v>0</v>
      </c>
      <c r="BF2290" s="194">
        <f>IF(N2290="snížená",J2290,0)</f>
        <v>0</v>
      </c>
      <c r="BG2290" s="194">
        <f>IF(N2290="zákl. přenesená",J2290,0)</f>
        <v>0</v>
      </c>
      <c r="BH2290" s="194">
        <f>IF(N2290="sníž. přenesená",J2290,0)</f>
        <v>0</v>
      </c>
      <c r="BI2290" s="194">
        <f>IF(N2290="nulová",J2290,0)</f>
        <v>0</v>
      </c>
      <c r="BJ2290" s="14" t="s">
        <v>79</v>
      </c>
      <c r="BK2290" s="194">
        <f>ROUND(I2290*H2290,2)</f>
        <v>0</v>
      </c>
      <c r="BL2290" s="14" t="s">
        <v>123</v>
      </c>
      <c r="BM2290" s="193" t="s">
        <v>3995</v>
      </c>
    </row>
    <row r="2291" s="2" customFormat="1">
      <c r="A2291" s="35"/>
      <c r="B2291" s="36"/>
      <c r="C2291" s="37"/>
      <c r="D2291" s="195" t="s">
        <v>125</v>
      </c>
      <c r="E2291" s="37"/>
      <c r="F2291" s="196" t="s">
        <v>3994</v>
      </c>
      <c r="G2291" s="37"/>
      <c r="H2291" s="37"/>
      <c r="I2291" s="197"/>
      <c r="J2291" s="37"/>
      <c r="K2291" s="37"/>
      <c r="L2291" s="41"/>
      <c r="M2291" s="198"/>
      <c r="N2291" s="199"/>
      <c r="O2291" s="81"/>
      <c r="P2291" s="81"/>
      <c r="Q2291" s="81"/>
      <c r="R2291" s="81"/>
      <c r="S2291" s="81"/>
      <c r="T2291" s="82"/>
      <c r="U2291" s="35"/>
      <c r="V2291" s="35"/>
      <c r="W2291" s="35"/>
      <c r="X2291" s="35"/>
      <c r="Y2291" s="35"/>
      <c r="Z2291" s="35"/>
      <c r="AA2291" s="35"/>
      <c r="AB2291" s="35"/>
      <c r="AC2291" s="35"/>
      <c r="AD2291" s="35"/>
      <c r="AE2291" s="35"/>
      <c r="AT2291" s="14" t="s">
        <v>125</v>
      </c>
      <c r="AU2291" s="14" t="s">
        <v>72</v>
      </c>
    </row>
    <row r="2292" s="2" customFormat="1" ht="24.15" customHeight="1">
      <c r="A2292" s="35"/>
      <c r="B2292" s="36"/>
      <c r="C2292" s="182" t="s">
        <v>3996</v>
      </c>
      <c r="D2292" s="182" t="s">
        <v>118</v>
      </c>
      <c r="E2292" s="183" t="s">
        <v>3997</v>
      </c>
      <c r="F2292" s="184" t="s">
        <v>3998</v>
      </c>
      <c r="G2292" s="185" t="s">
        <v>141</v>
      </c>
      <c r="H2292" s="186">
        <v>60</v>
      </c>
      <c r="I2292" s="187"/>
      <c r="J2292" s="188">
        <f>ROUND(I2292*H2292,2)</f>
        <v>0</v>
      </c>
      <c r="K2292" s="184" t="s">
        <v>122</v>
      </c>
      <c r="L2292" s="41"/>
      <c r="M2292" s="189" t="s">
        <v>19</v>
      </c>
      <c r="N2292" s="190" t="s">
        <v>43</v>
      </c>
      <c r="O2292" s="81"/>
      <c r="P2292" s="191">
        <f>O2292*H2292</f>
        <v>0</v>
      </c>
      <c r="Q2292" s="191">
        <v>0</v>
      </c>
      <c r="R2292" s="191">
        <f>Q2292*H2292</f>
        <v>0</v>
      </c>
      <c r="S2292" s="191">
        <v>0</v>
      </c>
      <c r="T2292" s="192">
        <f>S2292*H2292</f>
        <v>0</v>
      </c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R2292" s="193" t="s">
        <v>123</v>
      </c>
      <c r="AT2292" s="193" t="s">
        <v>118</v>
      </c>
      <c r="AU2292" s="193" t="s">
        <v>72</v>
      </c>
      <c r="AY2292" s="14" t="s">
        <v>124</v>
      </c>
      <c r="BE2292" s="194">
        <f>IF(N2292="základní",J2292,0)</f>
        <v>0</v>
      </c>
      <c r="BF2292" s="194">
        <f>IF(N2292="snížená",J2292,0)</f>
        <v>0</v>
      </c>
      <c r="BG2292" s="194">
        <f>IF(N2292="zákl. přenesená",J2292,0)</f>
        <v>0</v>
      </c>
      <c r="BH2292" s="194">
        <f>IF(N2292="sníž. přenesená",J2292,0)</f>
        <v>0</v>
      </c>
      <c r="BI2292" s="194">
        <f>IF(N2292="nulová",J2292,0)</f>
        <v>0</v>
      </c>
      <c r="BJ2292" s="14" t="s">
        <v>79</v>
      </c>
      <c r="BK2292" s="194">
        <f>ROUND(I2292*H2292,2)</f>
        <v>0</v>
      </c>
      <c r="BL2292" s="14" t="s">
        <v>123</v>
      </c>
      <c r="BM2292" s="193" t="s">
        <v>3999</v>
      </c>
    </row>
    <row r="2293" s="2" customFormat="1">
      <c r="A2293" s="35"/>
      <c r="B2293" s="36"/>
      <c r="C2293" s="37"/>
      <c r="D2293" s="195" t="s">
        <v>125</v>
      </c>
      <c r="E2293" s="37"/>
      <c r="F2293" s="196" t="s">
        <v>3998</v>
      </c>
      <c r="G2293" s="37"/>
      <c r="H2293" s="37"/>
      <c r="I2293" s="197"/>
      <c r="J2293" s="37"/>
      <c r="K2293" s="37"/>
      <c r="L2293" s="41"/>
      <c r="M2293" s="198"/>
      <c r="N2293" s="199"/>
      <c r="O2293" s="81"/>
      <c r="P2293" s="81"/>
      <c r="Q2293" s="81"/>
      <c r="R2293" s="81"/>
      <c r="S2293" s="81"/>
      <c r="T2293" s="82"/>
      <c r="U2293" s="35"/>
      <c r="V2293" s="35"/>
      <c r="W2293" s="35"/>
      <c r="X2293" s="35"/>
      <c r="Y2293" s="35"/>
      <c r="Z2293" s="35"/>
      <c r="AA2293" s="35"/>
      <c r="AB2293" s="35"/>
      <c r="AC2293" s="35"/>
      <c r="AD2293" s="35"/>
      <c r="AE2293" s="35"/>
      <c r="AT2293" s="14" t="s">
        <v>125</v>
      </c>
      <c r="AU2293" s="14" t="s">
        <v>72</v>
      </c>
    </row>
    <row r="2294" s="2" customFormat="1" ht="21.75" customHeight="1">
      <c r="A2294" s="35"/>
      <c r="B2294" s="36"/>
      <c r="C2294" s="182" t="s">
        <v>2069</v>
      </c>
      <c r="D2294" s="182" t="s">
        <v>118</v>
      </c>
      <c r="E2294" s="183" t="s">
        <v>4000</v>
      </c>
      <c r="F2294" s="184" t="s">
        <v>4001</v>
      </c>
      <c r="G2294" s="185" t="s">
        <v>333</v>
      </c>
      <c r="H2294" s="186">
        <v>20</v>
      </c>
      <c r="I2294" s="187"/>
      <c r="J2294" s="188">
        <f>ROUND(I2294*H2294,2)</f>
        <v>0</v>
      </c>
      <c r="K2294" s="184" t="s">
        <v>122</v>
      </c>
      <c r="L2294" s="41"/>
      <c r="M2294" s="189" t="s">
        <v>19</v>
      </c>
      <c r="N2294" s="190" t="s">
        <v>43</v>
      </c>
      <c r="O2294" s="81"/>
      <c r="P2294" s="191">
        <f>O2294*H2294</f>
        <v>0</v>
      </c>
      <c r="Q2294" s="191">
        <v>0</v>
      </c>
      <c r="R2294" s="191">
        <f>Q2294*H2294</f>
        <v>0</v>
      </c>
      <c r="S2294" s="191">
        <v>0</v>
      </c>
      <c r="T2294" s="192">
        <f>S2294*H2294</f>
        <v>0</v>
      </c>
      <c r="U2294" s="35"/>
      <c r="V2294" s="35"/>
      <c r="W2294" s="35"/>
      <c r="X2294" s="35"/>
      <c r="Y2294" s="35"/>
      <c r="Z2294" s="35"/>
      <c r="AA2294" s="35"/>
      <c r="AB2294" s="35"/>
      <c r="AC2294" s="35"/>
      <c r="AD2294" s="35"/>
      <c r="AE2294" s="35"/>
      <c r="AR2294" s="193" t="s">
        <v>123</v>
      </c>
      <c r="AT2294" s="193" t="s">
        <v>118</v>
      </c>
      <c r="AU2294" s="193" t="s">
        <v>72</v>
      </c>
      <c r="AY2294" s="14" t="s">
        <v>124</v>
      </c>
      <c r="BE2294" s="194">
        <f>IF(N2294="základní",J2294,0)</f>
        <v>0</v>
      </c>
      <c r="BF2294" s="194">
        <f>IF(N2294="snížená",J2294,0)</f>
        <v>0</v>
      </c>
      <c r="BG2294" s="194">
        <f>IF(N2294="zákl. přenesená",J2294,0)</f>
        <v>0</v>
      </c>
      <c r="BH2294" s="194">
        <f>IF(N2294="sníž. přenesená",J2294,0)</f>
        <v>0</v>
      </c>
      <c r="BI2294" s="194">
        <f>IF(N2294="nulová",J2294,0)</f>
        <v>0</v>
      </c>
      <c r="BJ2294" s="14" t="s">
        <v>79</v>
      </c>
      <c r="BK2294" s="194">
        <f>ROUND(I2294*H2294,2)</f>
        <v>0</v>
      </c>
      <c r="BL2294" s="14" t="s">
        <v>123</v>
      </c>
      <c r="BM2294" s="193" t="s">
        <v>4002</v>
      </c>
    </row>
    <row r="2295" s="2" customFormat="1">
      <c r="A2295" s="35"/>
      <c r="B2295" s="36"/>
      <c r="C2295" s="37"/>
      <c r="D2295" s="195" t="s">
        <v>125</v>
      </c>
      <c r="E2295" s="37"/>
      <c r="F2295" s="196" t="s">
        <v>4001</v>
      </c>
      <c r="G2295" s="37"/>
      <c r="H2295" s="37"/>
      <c r="I2295" s="197"/>
      <c r="J2295" s="37"/>
      <c r="K2295" s="37"/>
      <c r="L2295" s="41"/>
      <c r="M2295" s="198"/>
      <c r="N2295" s="199"/>
      <c r="O2295" s="81"/>
      <c r="P2295" s="81"/>
      <c r="Q2295" s="81"/>
      <c r="R2295" s="81"/>
      <c r="S2295" s="81"/>
      <c r="T2295" s="82"/>
      <c r="U2295" s="35"/>
      <c r="V2295" s="35"/>
      <c r="W2295" s="35"/>
      <c r="X2295" s="35"/>
      <c r="Y2295" s="35"/>
      <c r="Z2295" s="35"/>
      <c r="AA2295" s="35"/>
      <c r="AB2295" s="35"/>
      <c r="AC2295" s="35"/>
      <c r="AD2295" s="35"/>
      <c r="AE2295" s="35"/>
      <c r="AT2295" s="14" t="s">
        <v>125</v>
      </c>
      <c r="AU2295" s="14" t="s">
        <v>72</v>
      </c>
    </row>
    <row r="2296" s="2" customFormat="1" ht="24.15" customHeight="1">
      <c r="A2296" s="35"/>
      <c r="B2296" s="36"/>
      <c r="C2296" s="182" t="s">
        <v>4003</v>
      </c>
      <c r="D2296" s="182" t="s">
        <v>118</v>
      </c>
      <c r="E2296" s="183" t="s">
        <v>4004</v>
      </c>
      <c r="F2296" s="184" t="s">
        <v>4005</v>
      </c>
      <c r="G2296" s="185" t="s">
        <v>333</v>
      </c>
      <c r="H2296" s="186">
        <v>20</v>
      </c>
      <c r="I2296" s="187"/>
      <c r="J2296" s="188">
        <f>ROUND(I2296*H2296,2)</f>
        <v>0</v>
      </c>
      <c r="K2296" s="184" t="s">
        <v>122</v>
      </c>
      <c r="L2296" s="41"/>
      <c r="M2296" s="189" t="s">
        <v>19</v>
      </c>
      <c r="N2296" s="190" t="s">
        <v>43</v>
      </c>
      <c r="O2296" s="81"/>
      <c r="P2296" s="191">
        <f>O2296*H2296</f>
        <v>0</v>
      </c>
      <c r="Q2296" s="191">
        <v>0</v>
      </c>
      <c r="R2296" s="191">
        <f>Q2296*H2296</f>
        <v>0</v>
      </c>
      <c r="S2296" s="191">
        <v>0</v>
      </c>
      <c r="T2296" s="192">
        <f>S2296*H2296</f>
        <v>0</v>
      </c>
      <c r="U2296" s="35"/>
      <c r="V2296" s="35"/>
      <c r="W2296" s="35"/>
      <c r="X2296" s="35"/>
      <c r="Y2296" s="35"/>
      <c r="Z2296" s="35"/>
      <c r="AA2296" s="35"/>
      <c r="AB2296" s="35"/>
      <c r="AC2296" s="35"/>
      <c r="AD2296" s="35"/>
      <c r="AE2296" s="35"/>
      <c r="AR2296" s="193" t="s">
        <v>123</v>
      </c>
      <c r="AT2296" s="193" t="s">
        <v>118</v>
      </c>
      <c r="AU2296" s="193" t="s">
        <v>72</v>
      </c>
      <c r="AY2296" s="14" t="s">
        <v>124</v>
      </c>
      <c r="BE2296" s="194">
        <f>IF(N2296="základní",J2296,0)</f>
        <v>0</v>
      </c>
      <c r="BF2296" s="194">
        <f>IF(N2296="snížená",J2296,0)</f>
        <v>0</v>
      </c>
      <c r="BG2296" s="194">
        <f>IF(N2296="zákl. přenesená",J2296,0)</f>
        <v>0</v>
      </c>
      <c r="BH2296" s="194">
        <f>IF(N2296="sníž. přenesená",J2296,0)</f>
        <v>0</v>
      </c>
      <c r="BI2296" s="194">
        <f>IF(N2296="nulová",J2296,0)</f>
        <v>0</v>
      </c>
      <c r="BJ2296" s="14" t="s">
        <v>79</v>
      </c>
      <c r="BK2296" s="194">
        <f>ROUND(I2296*H2296,2)</f>
        <v>0</v>
      </c>
      <c r="BL2296" s="14" t="s">
        <v>123</v>
      </c>
      <c r="BM2296" s="193" t="s">
        <v>4006</v>
      </c>
    </row>
    <row r="2297" s="2" customFormat="1">
      <c r="A2297" s="35"/>
      <c r="B2297" s="36"/>
      <c r="C2297" s="37"/>
      <c r="D2297" s="195" t="s">
        <v>125</v>
      </c>
      <c r="E2297" s="37"/>
      <c r="F2297" s="196" t="s">
        <v>4005</v>
      </c>
      <c r="G2297" s="37"/>
      <c r="H2297" s="37"/>
      <c r="I2297" s="197"/>
      <c r="J2297" s="37"/>
      <c r="K2297" s="37"/>
      <c r="L2297" s="41"/>
      <c r="M2297" s="198"/>
      <c r="N2297" s="199"/>
      <c r="O2297" s="81"/>
      <c r="P2297" s="81"/>
      <c r="Q2297" s="81"/>
      <c r="R2297" s="81"/>
      <c r="S2297" s="81"/>
      <c r="T2297" s="82"/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T2297" s="14" t="s">
        <v>125</v>
      </c>
      <c r="AU2297" s="14" t="s">
        <v>72</v>
      </c>
    </row>
    <row r="2298" s="2" customFormat="1" ht="24.15" customHeight="1">
      <c r="A2298" s="35"/>
      <c r="B2298" s="36"/>
      <c r="C2298" s="182" t="s">
        <v>2072</v>
      </c>
      <c r="D2298" s="182" t="s">
        <v>118</v>
      </c>
      <c r="E2298" s="183" t="s">
        <v>4007</v>
      </c>
      <c r="F2298" s="184" t="s">
        <v>4008</v>
      </c>
      <c r="G2298" s="185" t="s">
        <v>333</v>
      </c>
      <c r="H2298" s="186">
        <v>20</v>
      </c>
      <c r="I2298" s="187"/>
      <c r="J2298" s="188">
        <f>ROUND(I2298*H2298,2)</f>
        <v>0</v>
      </c>
      <c r="K2298" s="184" t="s">
        <v>122</v>
      </c>
      <c r="L2298" s="41"/>
      <c r="M2298" s="189" t="s">
        <v>19</v>
      </c>
      <c r="N2298" s="190" t="s">
        <v>43</v>
      </c>
      <c r="O2298" s="81"/>
      <c r="P2298" s="191">
        <f>O2298*H2298</f>
        <v>0</v>
      </c>
      <c r="Q2298" s="191">
        <v>0</v>
      </c>
      <c r="R2298" s="191">
        <f>Q2298*H2298</f>
        <v>0</v>
      </c>
      <c r="S2298" s="191">
        <v>0</v>
      </c>
      <c r="T2298" s="192">
        <f>S2298*H2298</f>
        <v>0</v>
      </c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R2298" s="193" t="s">
        <v>123</v>
      </c>
      <c r="AT2298" s="193" t="s">
        <v>118</v>
      </c>
      <c r="AU2298" s="193" t="s">
        <v>72</v>
      </c>
      <c r="AY2298" s="14" t="s">
        <v>124</v>
      </c>
      <c r="BE2298" s="194">
        <f>IF(N2298="základní",J2298,0)</f>
        <v>0</v>
      </c>
      <c r="BF2298" s="194">
        <f>IF(N2298="snížená",J2298,0)</f>
        <v>0</v>
      </c>
      <c r="BG2298" s="194">
        <f>IF(N2298="zákl. přenesená",J2298,0)</f>
        <v>0</v>
      </c>
      <c r="BH2298" s="194">
        <f>IF(N2298="sníž. přenesená",J2298,0)</f>
        <v>0</v>
      </c>
      <c r="BI2298" s="194">
        <f>IF(N2298="nulová",J2298,0)</f>
        <v>0</v>
      </c>
      <c r="BJ2298" s="14" t="s">
        <v>79</v>
      </c>
      <c r="BK2298" s="194">
        <f>ROUND(I2298*H2298,2)</f>
        <v>0</v>
      </c>
      <c r="BL2298" s="14" t="s">
        <v>123</v>
      </c>
      <c r="BM2298" s="193" t="s">
        <v>4009</v>
      </c>
    </row>
    <row r="2299" s="2" customFormat="1">
      <c r="A2299" s="35"/>
      <c r="B2299" s="36"/>
      <c r="C2299" s="37"/>
      <c r="D2299" s="195" t="s">
        <v>125</v>
      </c>
      <c r="E2299" s="37"/>
      <c r="F2299" s="196" t="s">
        <v>4008</v>
      </c>
      <c r="G2299" s="37"/>
      <c r="H2299" s="37"/>
      <c r="I2299" s="197"/>
      <c r="J2299" s="37"/>
      <c r="K2299" s="37"/>
      <c r="L2299" s="41"/>
      <c r="M2299" s="198"/>
      <c r="N2299" s="199"/>
      <c r="O2299" s="81"/>
      <c r="P2299" s="81"/>
      <c r="Q2299" s="81"/>
      <c r="R2299" s="81"/>
      <c r="S2299" s="81"/>
      <c r="T2299" s="82"/>
      <c r="U2299" s="35"/>
      <c r="V2299" s="35"/>
      <c r="W2299" s="35"/>
      <c r="X2299" s="35"/>
      <c r="Y2299" s="35"/>
      <c r="Z2299" s="35"/>
      <c r="AA2299" s="35"/>
      <c r="AB2299" s="35"/>
      <c r="AC2299" s="35"/>
      <c r="AD2299" s="35"/>
      <c r="AE2299" s="35"/>
      <c r="AT2299" s="14" t="s">
        <v>125</v>
      </c>
      <c r="AU2299" s="14" t="s">
        <v>72</v>
      </c>
    </row>
    <row r="2300" s="2" customFormat="1" ht="24.15" customHeight="1">
      <c r="A2300" s="35"/>
      <c r="B2300" s="36"/>
      <c r="C2300" s="182" t="s">
        <v>4010</v>
      </c>
      <c r="D2300" s="182" t="s">
        <v>118</v>
      </c>
      <c r="E2300" s="183" t="s">
        <v>4011</v>
      </c>
      <c r="F2300" s="184" t="s">
        <v>4012</v>
      </c>
      <c r="G2300" s="185" t="s">
        <v>333</v>
      </c>
      <c r="H2300" s="186">
        <v>20</v>
      </c>
      <c r="I2300" s="187"/>
      <c r="J2300" s="188">
        <f>ROUND(I2300*H2300,2)</f>
        <v>0</v>
      </c>
      <c r="K2300" s="184" t="s">
        <v>122</v>
      </c>
      <c r="L2300" s="41"/>
      <c r="M2300" s="189" t="s">
        <v>19</v>
      </c>
      <c r="N2300" s="190" t="s">
        <v>43</v>
      </c>
      <c r="O2300" s="81"/>
      <c r="P2300" s="191">
        <f>O2300*H2300</f>
        <v>0</v>
      </c>
      <c r="Q2300" s="191">
        <v>0</v>
      </c>
      <c r="R2300" s="191">
        <f>Q2300*H2300</f>
        <v>0</v>
      </c>
      <c r="S2300" s="191">
        <v>0</v>
      </c>
      <c r="T2300" s="192">
        <f>S2300*H2300</f>
        <v>0</v>
      </c>
      <c r="U2300" s="35"/>
      <c r="V2300" s="35"/>
      <c r="W2300" s="35"/>
      <c r="X2300" s="35"/>
      <c r="Y2300" s="35"/>
      <c r="Z2300" s="35"/>
      <c r="AA2300" s="35"/>
      <c r="AB2300" s="35"/>
      <c r="AC2300" s="35"/>
      <c r="AD2300" s="35"/>
      <c r="AE2300" s="35"/>
      <c r="AR2300" s="193" t="s">
        <v>123</v>
      </c>
      <c r="AT2300" s="193" t="s">
        <v>118</v>
      </c>
      <c r="AU2300" s="193" t="s">
        <v>72</v>
      </c>
      <c r="AY2300" s="14" t="s">
        <v>124</v>
      </c>
      <c r="BE2300" s="194">
        <f>IF(N2300="základní",J2300,0)</f>
        <v>0</v>
      </c>
      <c r="BF2300" s="194">
        <f>IF(N2300="snížená",J2300,0)</f>
        <v>0</v>
      </c>
      <c r="BG2300" s="194">
        <f>IF(N2300="zákl. přenesená",J2300,0)</f>
        <v>0</v>
      </c>
      <c r="BH2300" s="194">
        <f>IF(N2300="sníž. přenesená",J2300,0)</f>
        <v>0</v>
      </c>
      <c r="BI2300" s="194">
        <f>IF(N2300="nulová",J2300,0)</f>
        <v>0</v>
      </c>
      <c r="BJ2300" s="14" t="s">
        <v>79</v>
      </c>
      <c r="BK2300" s="194">
        <f>ROUND(I2300*H2300,2)</f>
        <v>0</v>
      </c>
      <c r="BL2300" s="14" t="s">
        <v>123</v>
      </c>
      <c r="BM2300" s="193" t="s">
        <v>4013</v>
      </c>
    </row>
    <row r="2301" s="2" customFormat="1">
      <c r="A2301" s="35"/>
      <c r="B2301" s="36"/>
      <c r="C2301" s="37"/>
      <c r="D2301" s="195" t="s">
        <v>125</v>
      </c>
      <c r="E2301" s="37"/>
      <c r="F2301" s="196" t="s">
        <v>4012</v>
      </c>
      <c r="G2301" s="37"/>
      <c r="H2301" s="37"/>
      <c r="I2301" s="197"/>
      <c r="J2301" s="37"/>
      <c r="K2301" s="37"/>
      <c r="L2301" s="41"/>
      <c r="M2301" s="198"/>
      <c r="N2301" s="199"/>
      <c r="O2301" s="81"/>
      <c r="P2301" s="81"/>
      <c r="Q2301" s="81"/>
      <c r="R2301" s="81"/>
      <c r="S2301" s="81"/>
      <c r="T2301" s="82"/>
      <c r="U2301" s="35"/>
      <c r="V2301" s="35"/>
      <c r="W2301" s="35"/>
      <c r="X2301" s="35"/>
      <c r="Y2301" s="35"/>
      <c r="Z2301" s="35"/>
      <c r="AA2301" s="35"/>
      <c r="AB2301" s="35"/>
      <c r="AC2301" s="35"/>
      <c r="AD2301" s="35"/>
      <c r="AE2301" s="35"/>
      <c r="AT2301" s="14" t="s">
        <v>125</v>
      </c>
      <c r="AU2301" s="14" t="s">
        <v>72</v>
      </c>
    </row>
    <row r="2302" s="2" customFormat="1" ht="21.75" customHeight="1">
      <c r="A2302" s="35"/>
      <c r="B2302" s="36"/>
      <c r="C2302" s="182" t="s">
        <v>2076</v>
      </c>
      <c r="D2302" s="182" t="s">
        <v>118</v>
      </c>
      <c r="E2302" s="183" t="s">
        <v>4014</v>
      </c>
      <c r="F2302" s="184" t="s">
        <v>4015</v>
      </c>
      <c r="G2302" s="185" t="s">
        <v>333</v>
      </c>
      <c r="H2302" s="186">
        <v>20</v>
      </c>
      <c r="I2302" s="187"/>
      <c r="J2302" s="188">
        <f>ROUND(I2302*H2302,2)</f>
        <v>0</v>
      </c>
      <c r="K2302" s="184" t="s">
        <v>122</v>
      </c>
      <c r="L2302" s="41"/>
      <c r="M2302" s="189" t="s">
        <v>19</v>
      </c>
      <c r="N2302" s="190" t="s">
        <v>43</v>
      </c>
      <c r="O2302" s="81"/>
      <c r="P2302" s="191">
        <f>O2302*H2302</f>
        <v>0</v>
      </c>
      <c r="Q2302" s="191">
        <v>0</v>
      </c>
      <c r="R2302" s="191">
        <f>Q2302*H2302</f>
        <v>0</v>
      </c>
      <c r="S2302" s="191">
        <v>0</v>
      </c>
      <c r="T2302" s="192">
        <f>S2302*H2302</f>
        <v>0</v>
      </c>
      <c r="U2302" s="35"/>
      <c r="V2302" s="35"/>
      <c r="W2302" s="35"/>
      <c r="X2302" s="35"/>
      <c r="Y2302" s="35"/>
      <c r="Z2302" s="35"/>
      <c r="AA2302" s="35"/>
      <c r="AB2302" s="35"/>
      <c r="AC2302" s="35"/>
      <c r="AD2302" s="35"/>
      <c r="AE2302" s="35"/>
      <c r="AR2302" s="193" t="s">
        <v>123</v>
      </c>
      <c r="AT2302" s="193" t="s">
        <v>118</v>
      </c>
      <c r="AU2302" s="193" t="s">
        <v>72</v>
      </c>
      <c r="AY2302" s="14" t="s">
        <v>124</v>
      </c>
      <c r="BE2302" s="194">
        <f>IF(N2302="základní",J2302,0)</f>
        <v>0</v>
      </c>
      <c r="BF2302" s="194">
        <f>IF(N2302="snížená",J2302,0)</f>
        <v>0</v>
      </c>
      <c r="BG2302" s="194">
        <f>IF(N2302="zákl. přenesená",J2302,0)</f>
        <v>0</v>
      </c>
      <c r="BH2302" s="194">
        <f>IF(N2302="sníž. přenesená",J2302,0)</f>
        <v>0</v>
      </c>
      <c r="BI2302" s="194">
        <f>IF(N2302="nulová",J2302,0)</f>
        <v>0</v>
      </c>
      <c r="BJ2302" s="14" t="s">
        <v>79</v>
      </c>
      <c r="BK2302" s="194">
        <f>ROUND(I2302*H2302,2)</f>
        <v>0</v>
      </c>
      <c r="BL2302" s="14" t="s">
        <v>123</v>
      </c>
      <c r="BM2302" s="193" t="s">
        <v>4016</v>
      </c>
    </row>
    <row r="2303" s="2" customFormat="1">
      <c r="A2303" s="35"/>
      <c r="B2303" s="36"/>
      <c r="C2303" s="37"/>
      <c r="D2303" s="195" t="s">
        <v>125</v>
      </c>
      <c r="E2303" s="37"/>
      <c r="F2303" s="196" t="s">
        <v>4015</v>
      </c>
      <c r="G2303" s="37"/>
      <c r="H2303" s="37"/>
      <c r="I2303" s="197"/>
      <c r="J2303" s="37"/>
      <c r="K2303" s="37"/>
      <c r="L2303" s="41"/>
      <c r="M2303" s="198"/>
      <c r="N2303" s="199"/>
      <c r="O2303" s="81"/>
      <c r="P2303" s="81"/>
      <c r="Q2303" s="81"/>
      <c r="R2303" s="81"/>
      <c r="S2303" s="81"/>
      <c r="T2303" s="82"/>
      <c r="U2303" s="35"/>
      <c r="V2303" s="35"/>
      <c r="W2303" s="35"/>
      <c r="X2303" s="35"/>
      <c r="Y2303" s="35"/>
      <c r="Z2303" s="35"/>
      <c r="AA2303" s="35"/>
      <c r="AB2303" s="35"/>
      <c r="AC2303" s="35"/>
      <c r="AD2303" s="35"/>
      <c r="AE2303" s="35"/>
      <c r="AT2303" s="14" t="s">
        <v>125</v>
      </c>
      <c r="AU2303" s="14" t="s">
        <v>72</v>
      </c>
    </row>
    <row r="2304" s="2" customFormat="1" ht="24.15" customHeight="1">
      <c r="A2304" s="35"/>
      <c r="B2304" s="36"/>
      <c r="C2304" s="182" t="s">
        <v>4017</v>
      </c>
      <c r="D2304" s="182" t="s">
        <v>118</v>
      </c>
      <c r="E2304" s="183" t="s">
        <v>4018</v>
      </c>
      <c r="F2304" s="184" t="s">
        <v>4019</v>
      </c>
      <c r="G2304" s="185" t="s">
        <v>128</v>
      </c>
      <c r="H2304" s="186">
        <v>20</v>
      </c>
      <c r="I2304" s="187"/>
      <c r="J2304" s="188">
        <f>ROUND(I2304*H2304,2)</f>
        <v>0</v>
      </c>
      <c r="K2304" s="184" t="s">
        <v>122</v>
      </c>
      <c r="L2304" s="41"/>
      <c r="M2304" s="189" t="s">
        <v>19</v>
      </c>
      <c r="N2304" s="190" t="s">
        <v>43</v>
      </c>
      <c r="O2304" s="81"/>
      <c r="P2304" s="191">
        <f>O2304*H2304</f>
        <v>0</v>
      </c>
      <c r="Q2304" s="191">
        <v>0</v>
      </c>
      <c r="R2304" s="191">
        <f>Q2304*H2304</f>
        <v>0</v>
      </c>
      <c r="S2304" s="191">
        <v>0</v>
      </c>
      <c r="T2304" s="192">
        <f>S2304*H2304</f>
        <v>0</v>
      </c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R2304" s="193" t="s">
        <v>123</v>
      </c>
      <c r="AT2304" s="193" t="s">
        <v>118</v>
      </c>
      <c r="AU2304" s="193" t="s">
        <v>72</v>
      </c>
      <c r="AY2304" s="14" t="s">
        <v>124</v>
      </c>
      <c r="BE2304" s="194">
        <f>IF(N2304="základní",J2304,0)</f>
        <v>0</v>
      </c>
      <c r="BF2304" s="194">
        <f>IF(N2304="snížená",J2304,0)</f>
        <v>0</v>
      </c>
      <c r="BG2304" s="194">
        <f>IF(N2304="zákl. přenesená",J2304,0)</f>
        <v>0</v>
      </c>
      <c r="BH2304" s="194">
        <f>IF(N2304="sníž. přenesená",J2304,0)</f>
        <v>0</v>
      </c>
      <c r="BI2304" s="194">
        <f>IF(N2304="nulová",J2304,0)</f>
        <v>0</v>
      </c>
      <c r="BJ2304" s="14" t="s">
        <v>79</v>
      </c>
      <c r="BK2304" s="194">
        <f>ROUND(I2304*H2304,2)</f>
        <v>0</v>
      </c>
      <c r="BL2304" s="14" t="s">
        <v>123</v>
      </c>
      <c r="BM2304" s="193" t="s">
        <v>4020</v>
      </c>
    </row>
    <row r="2305" s="2" customFormat="1">
      <c r="A2305" s="35"/>
      <c r="B2305" s="36"/>
      <c r="C2305" s="37"/>
      <c r="D2305" s="195" t="s">
        <v>125</v>
      </c>
      <c r="E2305" s="37"/>
      <c r="F2305" s="196" t="s">
        <v>4019</v>
      </c>
      <c r="G2305" s="37"/>
      <c r="H2305" s="37"/>
      <c r="I2305" s="197"/>
      <c r="J2305" s="37"/>
      <c r="K2305" s="37"/>
      <c r="L2305" s="41"/>
      <c r="M2305" s="198"/>
      <c r="N2305" s="199"/>
      <c r="O2305" s="81"/>
      <c r="P2305" s="81"/>
      <c r="Q2305" s="81"/>
      <c r="R2305" s="81"/>
      <c r="S2305" s="81"/>
      <c r="T2305" s="82"/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T2305" s="14" t="s">
        <v>125</v>
      </c>
      <c r="AU2305" s="14" t="s">
        <v>72</v>
      </c>
    </row>
    <row r="2306" s="2" customFormat="1" ht="21.75" customHeight="1">
      <c r="A2306" s="35"/>
      <c r="B2306" s="36"/>
      <c r="C2306" s="182" t="s">
        <v>2079</v>
      </c>
      <c r="D2306" s="182" t="s">
        <v>118</v>
      </c>
      <c r="E2306" s="183" t="s">
        <v>4021</v>
      </c>
      <c r="F2306" s="184" t="s">
        <v>4022</v>
      </c>
      <c r="G2306" s="185" t="s">
        <v>128</v>
      </c>
      <c r="H2306" s="186">
        <v>20</v>
      </c>
      <c r="I2306" s="187"/>
      <c r="J2306" s="188">
        <f>ROUND(I2306*H2306,2)</f>
        <v>0</v>
      </c>
      <c r="K2306" s="184" t="s">
        <v>122</v>
      </c>
      <c r="L2306" s="41"/>
      <c r="M2306" s="189" t="s">
        <v>19</v>
      </c>
      <c r="N2306" s="190" t="s">
        <v>43</v>
      </c>
      <c r="O2306" s="81"/>
      <c r="P2306" s="191">
        <f>O2306*H2306</f>
        <v>0</v>
      </c>
      <c r="Q2306" s="191">
        <v>0</v>
      </c>
      <c r="R2306" s="191">
        <f>Q2306*H2306</f>
        <v>0</v>
      </c>
      <c r="S2306" s="191">
        <v>0</v>
      </c>
      <c r="T2306" s="192">
        <f>S2306*H2306</f>
        <v>0</v>
      </c>
      <c r="U2306" s="35"/>
      <c r="V2306" s="35"/>
      <c r="W2306" s="35"/>
      <c r="X2306" s="35"/>
      <c r="Y2306" s="35"/>
      <c r="Z2306" s="35"/>
      <c r="AA2306" s="35"/>
      <c r="AB2306" s="35"/>
      <c r="AC2306" s="35"/>
      <c r="AD2306" s="35"/>
      <c r="AE2306" s="35"/>
      <c r="AR2306" s="193" t="s">
        <v>123</v>
      </c>
      <c r="AT2306" s="193" t="s">
        <v>118</v>
      </c>
      <c r="AU2306" s="193" t="s">
        <v>72</v>
      </c>
      <c r="AY2306" s="14" t="s">
        <v>124</v>
      </c>
      <c r="BE2306" s="194">
        <f>IF(N2306="základní",J2306,0)</f>
        <v>0</v>
      </c>
      <c r="BF2306" s="194">
        <f>IF(N2306="snížená",J2306,0)</f>
        <v>0</v>
      </c>
      <c r="BG2306" s="194">
        <f>IF(N2306="zákl. přenesená",J2306,0)</f>
        <v>0</v>
      </c>
      <c r="BH2306" s="194">
        <f>IF(N2306="sníž. přenesená",J2306,0)</f>
        <v>0</v>
      </c>
      <c r="BI2306" s="194">
        <f>IF(N2306="nulová",J2306,0)</f>
        <v>0</v>
      </c>
      <c r="BJ2306" s="14" t="s">
        <v>79</v>
      </c>
      <c r="BK2306" s="194">
        <f>ROUND(I2306*H2306,2)</f>
        <v>0</v>
      </c>
      <c r="BL2306" s="14" t="s">
        <v>123</v>
      </c>
      <c r="BM2306" s="193" t="s">
        <v>4023</v>
      </c>
    </row>
    <row r="2307" s="2" customFormat="1">
      <c r="A2307" s="35"/>
      <c r="B2307" s="36"/>
      <c r="C2307" s="37"/>
      <c r="D2307" s="195" t="s">
        <v>125</v>
      </c>
      <c r="E2307" s="37"/>
      <c r="F2307" s="196" t="s">
        <v>4022</v>
      </c>
      <c r="G2307" s="37"/>
      <c r="H2307" s="37"/>
      <c r="I2307" s="197"/>
      <c r="J2307" s="37"/>
      <c r="K2307" s="37"/>
      <c r="L2307" s="41"/>
      <c r="M2307" s="198"/>
      <c r="N2307" s="199"/>
      <c r="O2307" s="81"/>
      <c r="P2307" s="81"/>
      <c r="Q2307" s="81"/>
      <c r="R2307" s="81"/>
      <c r="S2307" s="81"/>
      <c r="T2307" s="82"/>
      <c r="U2307" s="35"/>
      <c r="V2307" s="35"/>
      <c r="W2307" s="35"/>
      <c r="X2307" s="35"/>
      <c r="Y2307" s="35"/>
      <c r="Z2307" s="35"/>
      <c r="AA2307" s="35"/>
      <c r="AB2307" s="35"/>
      <c r="AC2307" s="35"/>
      <c r="AD2307" s="35"/>
      <c r="AE2307" s="35"/>
      <c r="AT2307" s="14" t="s">
        <v>125</v>
      </c>
      <c r="AU2307" s="14" t="s">
        <v>72</v>
      </c>
    </row>
    <row r="2308" s="2" customFormat="1" ht="24.15" customHeight="1">
      <c r="A2308" s="35"/>
      <c r="B2308" s="36"/>
      <c r="C2308" s="182" t="s">
        <v>4024</v>
      </c>
      <c r="D2308" s="182" t="s">
        <v>118</v>
      </c>
      <c r="E2308" s="183" t="s">
        <v>4025</v>
      </c>
      <c r="F2308" s="184" t="s">
        <v>4026</v>
      </c>
      <c r="G2308" s="185" t="s">
        <v>128</v>
      </c>
      <c r="H2308" s="186">
        <v>20</v>
      </c>
      <c r="I2308" s="187"/>
      <c r="J2308" s="188">
        <f>ROUND(I2308*H2308,2)</f>
        <v>0</v>
      </c>
      <c r="K2308" s="184" t="s">
        <v>122</v>
      </c>
      <c r="L2308" s="41"/>
      <c r="M2308" s="189" t="s">
        <v>19</v>
      </c>
      <c r="N2308" s="190" t="s">
        <v>43</v>
      </c>
      <c r="O2308" s="81"/>
      <c r="P2308" s="191">
        <f>O2308*H2308</f>
        <v>0</v>
      </c>
      <c r="Q2308" s="191">
        <v>0</v>
      </c>
      <c r="R2308" s="191">
        <f>Q2308*H2308</f>
        <v>0</v>
      </c>
      <c r="S2308" s="191">
        <v>0</v>
      </c>
      <c r="T2308" s="192">
        <f>S2308*H2308</f>
        <v>0</v>
      </c>
      <c r="U2308" s="35"/>
      <c r="V2308" s="35"/>
      <c r="W2308" s="35"/>
      <c r="X2308" s="35"/>
      <c r="Y2308" s="35"/>
      <c r="Z2308" s="35"/>
      <c r="AA2308" s="35"/>
      <c r="AB2308" s="35"/>
      <c r="AC2308" s="35"/>
      <c r="AD2308" s="35"/>
      <c r="AE2308" s="35"/>
      <c r="AR2308" s="193" t="s">
        <v>123</v>
      </c>
      <c r="AT2308" s="193" t="s">
        <v>118</v>
      </c>
      <c r="AU2308" s="193" t="s">
        <v>72</v>
      </c>
      <c r="AY2308" s="14" t="s">
        <v>124</v>
      </c>
      <c r="BE2308" s="194">
        <f>IF(N2308="základní",J2308,0)</f>
        <v>0</v>
      </c>
      <c r="BF2308" s="194">
        <f>IF(N2308="snížená",J2308,0)</f>
        <v>0</v>
      </c>
      <c r="BG2308" s="194">
        <f>IF(N2308="zákl. přenesená",J2308,0)</f>
        <v>0</v>
      </c>
      <c r="BH2308" s="194">
        <f>IF(N2308="sníž. přenesená",J2308,0)</f>
        <v>0</v>
      </c>
      <c r="BI2308" s="194">
        <f>IF(N2308="nulová",J2308,0)</f>
        <v>0</v>
      </c>
      <c r="BJ2308" s="14" t="s">
        <v>79</v>
      </c>
      <c r="BK2308" s="194">
        <f>ROUND(I2308*H2308,2)</f>
        <v>0</v>
      </c>
      <c r="BL2308" s="14" t="s">
        <v>123</v>
      </c>
      <c r="BM2308" s="193" t="s">
        <v>4027</v>
      </c>
    </row>
    <row r="2309" s="2" customFormat="1">
      <c r="A2309" s="35"/>
      <c r="B2309" s="36"/>
      <c r="C2309" s="37"/>
      <c r="D2309" s="195" t="s">
        <v>125</v>
      </c>
      <c r="E2309" s="37"/>
      <c r="F2309" s="196" t="s">
        <v>4026</v>
      </c>
      <c r="G2309" s="37"/>
      <c r="H2309" s="37"/>
      <c r="I2309" s="197"/>
      <c r="J2309" s="37"/>
      <c r="K2309" s="37"/>
      <c r="L2309" s="41"/>
      <c r="M2309" s="198"/>
      <c r="N2309" s="199"/>
      <c r="O2309" s="81"/>
      <c r="P2309" s="81"/>
      <c r="Q2309" s="81"/>
      <c r="R2309" s="81"/>
      <c r="S2309" s="81"/>
      <c r="T2309" s="82"/>
      <c r="U2309" s="35"/>
      <c r="V2309" s="35"/>
      <c r="W2309" s="35"/>
      <c r="X2309" s="35"/>
      <c r="Y2309" s="35"/>
      <c r="Z2309" s="35"/>
      <c r="AA2309" s="35"/>
      <c r="AB2309" s="35"/>
      <c r="AC2309" s="35"/>
      <c r="AD2309" s="35"/>
      <c r="AE2309" s="35"/>
      <c r="AT2309" s="14" t="s">
        <v>125</v>
      </c>
      <c r="AU2309" s="14" t="s">
        <v>72</v>
      </c>
    </row>
    <row r="2310" s="2" customFormat="1" ht="24.15" customHeight="1">
      <c r="A2310" s="35"/>
      <c r="B2310" s="36"/>
      <c r="C2310" s="182" t="s">
        <v>2083</v>
      </c>
      <c r="D2310" s="182" t="s">
        <v>118</v>
      </c>
      <c r="E2310" s="183" t="s">
        <v>4028</v>
      </c>
      <c r="F2310" s="184" t="s">
        <v>4029</v>
      </c>
      <c r="G2310" s="185" t="s">
        <v>333</v>
      </c>
      <c r="H2310" s="186">
        <v>150</v>
      </c>
      <c r="I2310" s="187"/>
      <c r="J2310" s="188">
        <f>ROUND(I2310*H2310,2)</f>
        <v>0</v>
      </c>
      <c r="K2310" s="184" t="s">
        <v>122</v>
      </c>
      <c r="L2310" s="41"/>
      <c r="M2310" s="189" t="s">
        <v>19</v>
      </c>
      <c r="N2310" s="190" t="s">
        <v>43</v>
      </c>
      <c r="O2310" s="81"/>
      <c r="P2310" s="191">
        <f>O2310*H2310</f>
        <v>0</v>
      </c>
      <c r="Q2310" s="191">
        <v>0</v>
      </c>
      <c r="R2310" s="191">
        <f>Q2310*H2310</f>
        <v>0</v>
      </c>
      <c r="S2310" s="191">
        <v>0</v>
      </c>
      <c r="T2310" s="192">
        <f>S2310*H2310</f>
        <v>0</v>
      </c>
      <c r="U2310" s="35"/>
      <c r="V2310" s="35"/>
      <c r="W2310" s="35"/>
      <c r="X2310" s="35"/>
      <c r="Y2310" s="35"/>
      <c r="Z2310" s="35"/>
      <c r="AA2310" s="35"/>
      <c r="AB2310" s="35"/>
      <c r="AC2310" s="35"/>
      <c r="AD2310" s="35"/>
      <c r="AE2310" s="35"/>
      <c r="AR2310" s="193" t="s">
        <v>123</v>
      </c>
      <c r="AT2310" s="193" t="s">
        <v>118</v>
      </c>
      <c r="AU2310" s="193" t="s">
        <v>72</v>
      </c>
      <c r="AY2310" s="14" t="s">
        <v>124</v>
      </c>
      <c r="BE2310" s="194">
        <f>IF(N2310="základní",J2310,0)</f>
        <v>0</v>
      </c>
      <c r="BF2310" s="194">
        <f>IF(N2310="snížená",J2310,0)</f>
        <v>0</v>
      </c>
      <c r="BG2310" s="194">
        <f>IF(N2310="zákl. přenesená",J2310,0)</f>
        <v>0</v>
      </c>
      <c r="BH2310" s="194">
        <f>IF(N2310="sníž. přenesená",J2310,0)</f>
        <v>0</v>
      </c>
      <c r="BI2310" s="194">
        <f>IF(N2310="nulová",J2310,0)</f>
        <v>0</v>
      </c>
      <c r="BJ2310" s="14" t="s">
        <v>79</v>
      </c>
      <c r="BK2310" s="194">
        <f>ROUND(I2310*H2310,2)</f>
        <v>0</v>
      </c>
      <c r="BL2310" s="14" t="s">
        <v>123</v>
      </c>
      <c r="BM2310" s="193" t="s">
        <v>4030</v>
      </c>
    </row>
    <row r="2311" s="2" customFormat="1">
      <c r="A2311" s="35"/>
      <c r="B2311" s="36"/>
      <c r="C2311" s="37"/>
      <c r="D2311" s="195" t="s">
        <v>125</v>
      </c>
      <c r="E2311" s="37"/>
      <c r="F2311" s="196" t="s">
        <v>4029</v>
      </c>
      <c r="G2311" s="37"/>
      <c r="H2311" s="37"/>
      <c r="I2311" s="197"/>
      <c r="J2311" s="37"/>
      <c r="K2311" s="37"/>
      <c r="L2311" s="41"/>
      <c r="M2311" s="198"/>
      <c r="N2311" s="199"/>
      <c r="O2311" s="81"/>
      <c r="P2311" s="81"/>
      <c r="Q2311" s="81"/>
      <c r="R2311" s="81"/>
      <c r="S2311" s="81"/>
      <c r="T2311" s="82"/>
      <c r="U2311" s="35"/>
      <c r="V2311" s="35"/>
      <c r="W2311" s="35"/>
      <c r="X2311" s="35"/>
      <c r="Y2311" s="35"/>
      <c r="Z2311" s="35"/>
      <c r="AA2311" s="35"/>
      <c r="AB2311" s="35"/>
      <c r="AC2311" s="35"/>
      <c r="AD2311" s="35"/>
      <c r="AE2311" s="35"/>
      <c r="AT2311" s="14" t="s">
        <v>125</v>
      </c>
      <c r="AU2311" s="14" t="s">
        <v>72</v>
      </c>
    </row>
    <row r="2312" s="2" customFormat="1" ht="24.15" customHeight="1">
      <c r="A2312" s="35"/>
      <c r="B2312" s="36"/>
      <c r="C2312" s="182" t="s">
        <v>4031</v>
      </c>
      <c r="D2312" s="182" t="s">
        <v>118</v>
      </c>
      <c r="E2312" s="183" t="s">
        <v>4032</v>
      </c>
      <c r="F2312" s="184" t="s">
        <v>4033</v>
      </c>
      <c r="G2312" s="185" t="s">
        <v>333</v>
      </c>
      <c r="H2312" s="186">
        <v>150</v>
      </c>
      <c r="I2312" s="187"/>
      <c r="J2312" s="188">
        <f>ROUND(I2312*H2312,2)</f>
        <v>0</v>
      </c>
      <c r="K2312" s="184" t="s">
        <v>122</v>
      </c>
      <c r="L2312" s="41"/>
      <c r="M2312" s="189" t="s">
        <v>19</v>
      </c>
      <c r="N2312" s="190" t="s">
        <v>43</v>
      </c>
      <c r="O2312" s="81"/>
      <c r="P2312" s="191">
        <f>O2312*H2312</f>
        <v>0</v>
      </c>
      <c r="Q2312" s="191">
        <v>0</v>
      </c>
      <c r="R2312" s="191">
        <f>Q2312*H2312</f>
        <v>0</v>
      </c>
      <c r="S2312" s="191">
        <v>0</v>
      </c>
      <c r="T2312" s="192">
        <f>S2312*H2312</f>
        <v>0</v>
      </c>
      <c r="U2312" s="35"/>
      <c r="V2312" s="35"/>
      <c r="W2312" s="35"/>
      <c r="X2312" s="35"/>
      <c r="Y2312" s="35"/>
      <c r="Z2312" s="35"/>
      <c r="AA2312" s="35"/>
      <c r="AB2312" s="35"/>
      <c r="AC2312" s="35"/>
      <c r="AD2312" s="35"/>
      <c r="AE2312" s="35"/>
      <c r="AR2312" s="193" t="s">
        <v>123</v>
      </c>
      <c r="AT2312" s="193" t="s">
        <v>118</v>
      </c>
      <c r="AU2312" s="193" t="s">
        <v>72</v>
      </c>
      <c r="AY2312" s="14" t="s">
        <v>124</v>
      </c>
      <c r="BE2312" s="194">
        <f>IF(N2312="základní",J2312,0)</f>
        <v>0</v>
      </c>
      <c r="BF2312" s="194">
        <f>IF(N2312="snížená",J2312,0)</f>
        <v>0</v>
      </c>
      <c r="BG2312" s="194">
        <f>IF(N2312="zákl. přenesená",J2312,0)</f>
        <v>0</v>
      </c>
      <c r="BH2312" s="194">
        <f>IF(N2312="sníž. přenesená",J2312,0)</f>
        <v>0</v>
      </c>
      <c r="BI2312" s="194">
        <f>IF(N2312="nulová",J2312,0)</f>
        <v>0</v>
      </c>
      <c r="BJ2312" s="14" t="s">
        <v>79</v>
      </c>
      <c r="BK2312" s="194">
        <f>ROUND(I2312*H2312,2)</f>
        <v>0</v>
      </c>
      <c r="BL2312" s="14" t="s">
        <v>123</v>
      </c>
      <c r="BM2312" s="193" t="s">
        <v>4034</v>
      </c>
    </row>
    <row r="2313" s="2" customFormat="1">
      <c r="A2313" s="35"/>
      <c r="B2313" s="36"/>
      <c r="C2313" s="37"/>
      <c r="D2313" s="195" t="s">
        <v>125</v>
      </c>
      <c r="E2313" s="37"/>
      <c r="F2313" s="196" t="s">
        <v>4033</v>
      </c>
      <c r="G2313" s="37"/>
      <c r="H2313" s="37"/>
      <c r="I2313" s="197"/>
      <c r="J2313" s="37"/>
      <c r="K2313" s="37"/>
      <c r="L2313" s="41"/>
      <c r="M2313" s="198"/>
      <c r="N2313" s="199"/>
      <c r="O2313" s="81"/>
      <c r="P2313" s="81"/>
      <c r="Q2313" s="81"/>
      <c r="R2313" s="81"/>
      <c r="S2313" s="81"/>
      <c r="T2313" s="82"/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T2313" s="14" t="s">
        <v>125</v>
      </c>
      <c r="AU2313" s="14" t="s">
        <v>72</v>
      </c>
    </row>
    <row r="2314" s="2" customFormat="1" ht="24.15" customHeight="1">
      <c r="A2314" s="35"/>
      <c r="B2314" s="36"/>
      <c r="C2314" s="182" t="s">
        <v>2086</v>
      </c>
      <c r="D2314" s="182" t="s">
        <v>118</v>
      </c>
      <c r="E2314" s="183" t="s">
        <v>4035</v>
      </c>
      <c r="F2314" s="184" t="s">
        <v>4036</v>
      </c>
      <c r="G2314" s="185" t="s">
        <v>128</v>
      </c>
      <c r="H2314" s="186">
        <v>100</v>
      </c>
      <c r="I2314" s="187"/>
      <c r="J2314" s="188">
        <f>ROUND(I2314*H2314,2)</f>
        <v>0</v>
      </c>
      <c r="K2314" s="184" t="s">
        <v>122</v>
      </c>
      <c r="L2314" s="41"/>
      <c r="M2314" s="189" t="s">
        <v>19</v>
      </c>
      <c r="N2314" s="190" t="s">
        <v>43</v>
      </c>
      <c r="O2314" s="81"/>
      <c r="P2314" s="191">
        <f>O2314*H2314</f>
        <v>0</v>
      </c>
      <c r="Q2314" s="191">
        <v>0</v>
      </c>
      <c r="R2314" s="191">
        <f>Q2314*H2314</f>
        <v>0</v>
      </c>
      <c r="S2314" s="191">
        <v>0</v>
      </c>
      <c r="T2314" s="192">
        <f>S2314*H2314</f>
        <v>0</v>
      </c>
      <c r="U2314" s="35"/>
      <c r="V2314" s="35"/>
      <c r="W2314" s="35"/>
      <c r="X2314" s="35"/>
      <c r="Y2314" s="35"/>
      <c r="Z2314" s="35"/>
      <c r="AA2314" s="35"/>
      <c r="AB2314" s="35"/>
      <c r="AC2314" s="35"/>
      <c r="AD2314" s="35"/>
      <c r="AE2314" s="35"/>
      <c r="AR2314" s="193" t="s">
        <v>123</v>
      </c>
      <c r="AT2314" s="193" t="s">
        <v>118</v>
      </c>
      <c r="AU2314" s="193" t="s">
        <v>72</v>
      </c>
      <c r="AY2314" s="14" t="s">
        <v>124</v>
      </c>
      <c r="BE2314" s="194">
        <f>IF(N2314="základní",J2314,0)</f>
        <v>0</v>
      </c>
      <c r="BF2314" s="194">
        <f>IF(N2314="snížená",J2314,0)</f>
        <v>0</v>
      </c>
      <c r="BG2314" s="194">
        <f>IF(N2314="zákl. přenesená",J2314,0)</f>
        <v>0</v>
      </c>
      <c r="BH2314" s="194">
        <f>IF(N2314="sníž. přenesená",J2314,0)</f>
        <v>0</v>
      </c>
      <c r="BI2314" s="194">
        <f>IF(N2314="nulová",J2314,0)</f>
        <v>0</v>
      </c>
      <c r="BJ2314" s="14" t="s">
        <v>79</v>
      </c>
      <c r="BK2314" s="194">
        <f>ROUND(I2314*H2314,2)</f>
        <v>0</v>
      </c>
      <c r="BL2314" s="14" t="s">
        <v>123</v>
      </c>
      <c r="BM2314" s="193" t="s">
        <v>4037</v>
      </c>
    </row>
    <row r="2315" s="2" customFormat="1">
      <c r="A2315" s="35"/>
      <c r="B2315" s="36"/>
      <c r="C2315" s="37"/>
      <c r="D2315" s="195" t="s">
        <v>125</v>
      </c>
      <c r="E2315" s="37"/>
      <c r="F2315" s="196" t="s">
        <v>4036</v>
      </c>
      <c r="G2315" s="37"/>
      <c r="H2315" s="37"/>
      <c r="I2315" s="197"/>
      <c r="J2315" s="37"/>
      <c r="K2315" s="37"/>
      <c r="L2315" s="41"/>
      <c r="M2315" s="198"/>
      <c r="N2315" s="199"/>
      <c r="O2315" s="81"/>
      <c r="P2315" s="81"/>
      <c r="Q2315" s="81"/>
      <c r="R2315" s="81"/>
      <c r="S2315" s="81"/>
      <c r="T2315" s="82"/>
      <c r="U2315" s="35"/>
      <c r="V2315" s="35"/>
      <c r="W2315" s="35"/>
      <c r="X2315" s="35"/>
      <c r="Y2315" s="35"/>
      <c r="Z2315" s="35"/>
      <c r="AA2315" s="35"/>
      <c r="AB2315" s="35"/>
      <c r="AC2315" s="35"/>
      <c r="AD2315" s="35"/>
      <c r="AE2315" s="35"/>
      <c r="AT2315" s="14" t="s">
        <v>125</v>
      </c>
      <c r="AU2315" s="14" t="s">
        <v>72</v>
      </c>
    </row>
    <row r="2316" s="2" customFormat="1" ht="24.15" customHeight="1">
      <c r="A2316" s="35"/>
      <c r="B2316" s="36"/>
      <c r="C2316" s="182" t="s">
        <v>4038</v>
      </c>
      <c r="D2316" s="182" t="s">
        <v>118</v>
      </c>
      <c r="E2316" s="183" t="s">
        <v>4039</v>
      </c>
      <c r="F2316" s="184" t="s">
        <v>4040</v>
      </c>
      <c r="G2316" s="185" t="s">
        <v>128</v>
      </c>
      <c r="H2316" s="186">
        <v>20</v>
      </c>
      <c r="I2316" s="187"/>
      <c r="J2316" s="188">
        <f>ROUND(I2316*H2316,2)</f>
        <v>0</v>
      </c>
      <c r="K2316" s="184" t="s">
        <v>122</v>
      </c>
      <c r="L2316" s="41"/>
      <c r="M2316" s="189" t="s">
        <v>19</v>
      </c>
      <c r="N2316" s="190" t="s">
        <v>43</v>
      </c>
      <c r="O2316" s="81"/>
      <c r="P2316" s="191">
        <f>O2316*H2316</f>
        <v>0</v>
      </c>
      <c r="Q2316" s="191">
        <v>0</v>
      </c>
      <c r="R2316" s="191">
        <f>Q2316*H2316</f>
        <v>0</v>
      </c>
      <c r="S2316" s="191">
        <v>0</v>
      </c>
      <c r="T2316" s="192">
        <f>S2316*H2316</f>
        <v>0</v>
      </c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R2316" s="193" t="s">
        <v>123</v>
      </c>
      <c r="AT2316" s="193" t="s">
        <v>118</v>
      </c>
      <c r="AU2316" s="193" t="s">
        <v>72</v>
      </c>
      <c r="AY2316" s="14" t="s">
        <v>124</v>
      </c>
      <c r="BE2316" s="194">
        <f>IF(N2316="základní",J2316,0)</f>
        <v>0</v>
      </c>
      <c r="BF2316" s="194">
        <f>IF(N2316="snížená",J2316,0)</f>
        <v>0</v>
      </c>
      <c r="BG2316" s="194">
        <f>IF(N2316="zákl. přenesená",J2316,0)</f>
        <v>0</v>
      </c>
      <c r="BH2316" s="194">
        <f>IF(N2316="sníž. přenesená",J2316,0)</f>
        <v>0</v>
      </c>
      <c r="BI2316" s="194">
        <f>IF(N2316="nulová",J2316,0)</f>
        <v>0</v>
      </c>
      <c r="BJ2316" s="14" t="s">
        <v>79</v>
      </c>
      <c r="BK2316" s="194">
        <f>ROUND(I2316*H2316,2)</f>
        <v>0</v>
      </c>
      <c r="BL2316" s="14" t="s">
        <v>123</v>
      </c>
      <c r="BM2316" s="193" t="s">
        <v>4041</v>
      </c>
    </row>
    <row r="2317" s="2" customFormat="1">
      <c r="A2317" s="35"/>
      <c r="B2317" s="36"/>
      <c r="C2317" s="37"/>
      <c r="D2317" s="195" t="s">
        <v>125</v>
      </c>
      <c r="E2317" s="37"/>
      <c r="F2317" s="196" t="s">
        <v>4040</v>
      </c>
      <c r="G2317" s="37"/>
      <c r="H2317" s="37"/>
      <c r="I2317" s="197"/>
      <c r="J2317" s="37"/>
      <c r="K2317" s="37"/>
      <c r="L2317" s="41"/>
      <c r="M2317" s="198"/>
      <c r="N2317" s="199"/>
      <c r="O2317" s="81"/>
      <c r="P2317" s="81"/>
      <c r="Q2317" s="81"/>
      <c r="R2317" s="81"/>
      <c r="S2317" s="81"/>
      <c r="T2317" s="82"/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T2317" s="14" t="s">
        <v>125</v>
      </c>
      <c r="AU2317" s="14" t="s">
        <v>72</v>
      </c>
    </row>
    <row r="2318" s="2" customFormat="1" ht="24.15" customHeight="1">
      <c r="A2318" s="35"/>
      <c r="B2318" s="36"/>
      <c r="C2318" s="182" t="s">
        <v>2090</v>
      </c>
      <c r="D2318" s="182" t="s">
        <v>118</v>
      </c>
      <c r="E2318" s="183" t="s">
        <v>4042</v>
      </c>
      <c r="F2318" s="184" t="s">
        <v>4043</v>
      </c>
      <c r="G2318" s="185" t="s">
        <v>128</v>
      </c>
      <c r="H2318" s="186">
        <v>300</v>
      </c>
      <c r="I2318" s="187"/>
      <c r="J2318" s="188">
        <f>ROUND(I2318*H2318,2)</f>
        <v>0</v>
      </c>
      <c r="K2318" s="184" t="s">
        <v>122</v>
      </c>
      <c r="L2318" s="41"/>
      <c r="M2318" s="189" t="s">
        <v>19</v>
      </c>
      <c r="N2318" s="190" t="s">
        <v>43</v>
      </c>
      <c r="O2318" s="81"/>
      <c r="P2318" s="191">
        <f>O2318*H2318</f>
        <v>0</v>
      </c>
      <c r="Q2318" s="191">
        <v>0</v>
      </c>
      <c r="R2318" s="191">
        <f>Q2318*H2318</f>
        <v>0</v>
      </c>
      <c r="S2318" s="191">
        <v>0</v>
      </c>
      <c r="T2318" s="192">
        <f>S2318*H2318</f>
        <v>0</v>
      </c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R2318" s="193" t="s">
        <v>123</v>
      </c>
      <c r="AT2318" s="193" t="s">
        <v>118</v>
      </c>
      <c r="AU2318" s="193" t="s">
        <v>72</v>
      </c>
      <c r="AY2318" s="14" t="s">
        <v>124</v>
      </c>
      <c r="BE2318" s="194">
        <f>IF(N2318="základní",J2318,0)</f>
        <v>0</v>
      </c>
      <c r="BF2318" s="194">
        <f>IF(N2318="snížená",J2318,0)</f>
        <v>0</v>
      </c>
      <c r="BG2318" s="194">
        <f>IF(N2318="zákl. přenesená",J2318,0)</f>
        <v>0</v>
      </c>
      <c r="BH2318" s="194">
        <f>IF(N2318="sníž. přenesená",J2318,0)</f>
        <v>0</v>
      </c>
      <c r="BI2318" s="194">
        <f>IF(N2318="nulová",J2318,0)</f>
        <v>0</v>
      </c>
      <c r="BJ2318" s="14" t="s">
        <v>79</v>
      </c>
      <c r="BK2318" s="194">
        <f>ROUND(I2318*H2318,2)</f>
        <v>0</v>
      </c>
      <c r="BL2318" s="14" t="s">
        <v>123</v>
      </c>
      <c r="BM2318" s="193" t="s">
        <v>4044</v>
      </c>
    </row>
    <row r="2319" s="2" customFormat="1">
      <c r="A2319" s="35"/>
      <c r="B2319" s="36"/>
      <c r="C2319" s="37"/>
      <c r="D2319" s="195" t="s">
        <v>125</v>
      </c>
      <c r="E2319" s="37"/>
      <c r="F2319" s="196" t="s">
        <v>4043</v>
      </c>
      <c r="G2319" s="37"/>
      <c r="H2319" s="37"/>
      <c r="I2319" s="197"/>
      <c r="J2319" s="37"/>
      <c r="K2319" s="37"/>
      <c r="L2319" s="41"/>
      <c r="M2319" s="198"/>
      <c r="N2319" s="199"/>
      <c r="O2319" s="81"/>
      <c r="P2319" s="81"/>
      <c r="Q2319" s="81"/>
      <c r="R2319" s="81"/>
      <c r="S2319" s="81"/>
      <c r="T2319" s="82"/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T2319" s="14" t="s">
        <v>125</v>
      </c>
      <c r="AU2319" s="14" t="s">
        <v>72</v>
      </c>
    </row>
    <row r="2320" s="2" customFormat="1" ht="24.15" customHeight="1">
      <c r="A2320" s="35"/>
      <c r="B2320" s="36"/>
      <c r="C2320" s="182" t="s">
        <v>4045</v>
      </c>
      <c r="D2320" s="182" t="s">
        <v>118</v>
      </c>
      <c r="E2320" s="183" t="s">
        <v>4046</v>
      </c>
      <c r="F2320" s="184" t="s">
        <v>4047</v>
      </c>
      <c r="G2320" s="185" t="s">
        <v>128</v>
      </c>
      <c r="H2320" s="186">
        <v>20</v>
      </c>
      <c r="I2320" s="187"/>
      <c r="J2320" s="188">
        <f>ROUND(I2320*H2320,2)</f>
        <v>0</v>
      </c>
      <c r="K2320" s="184" t="s">
        <v>122</v>
      </c>
      <c r="L2320" s="41"/>
      <c r="M2320" s="189" t="s">
        <v>19</v>
      </c>
      <c r="N2320" s="190" t="s">
        <v>43</v>
      </c>
      <c r="O2320" s="81"/>
      <c r="P2320" s="191">
        <f>O2320*H2320</f>
        <v>0</v>
      </c>
      <c r="Q2320" s="191">
        <v>0</v>
      </c>
      <c r="R2320" s="191">
        <f>Q2320*H2320</f>
        <v>0</v>
      </c>
      <c r="S2320" s="191">
        <v>0</v>
      </c>
      <c r="T2320" s="192">
        <f>S2320*H2320</f>
        <v>0</v>
      </c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R2320" s="193" t="s">
        <v>123</v>
      </c>
      <c r="AT2320" s="193" t="s">
        <v>118</v>
      </c>
      <c r="AU2320" s="193" t="s">
        <v>72</v>
      </c>
      <c r="AY2320" s="14" t="s">
        <v>124</v>
      </c>
      <c r="BE2320" s="194">
        <f>IF(N2320="základní",J2320,0)</f>
        <v>0</v>
      </c>
      <c r="BF2320" s="194">
        <f>IF(N2320="snížená",J2320,0)</f>
        <v>0</v>
      </c>
      <c r="BG2320" s="194">
        <f>IF(N2320="zákl. přenesená",J2320,0)</f>
        <v>0</v>
      </c>
      <c r="BH2320" s="194">
        <f>IF(N2320="sníž. přenesená",J2320,0)</f>
        <v>0</v>
      </c>
      <c r="BI2320" s="194">
        <f>IF(N2320="nulová",J2320,0)</f>
        <v>0</v>
      </c>
      <c r="BJ2320" s="14" t="s">
        <v>79</v>
      </c>
      <c r="BK2320" s="194">
        <f>ROUND(I2320*H2320,2)</f>
        <v>0</v>
      </c>
      <c r="BL2320" s="14" t="s">
        <v>123</v>
      </c>
      <c r="BM2320" s="193" t="s">
        <v>4048</v>
      </c>
    </row>
    <row r="2321" s="2" customFormat="1">
      <c r="A2321" s="35"/>
      <c r="B2321" s="36"/>
      <c r="C2321" s="37"/>
      <c r="D2321" s="195" t="s">
        <v>125</v>
      </c>
      <c r="E2321" s="37"/>
      <c r="F2321" s="196" t="s">
        <v>4047</v>
      </c>
      <c r="G2321" s="37"/>
      <c r="H2321" s="37"/>
      <c r="I2321" s="197"/>
      <c r="J2321" s="37"/>
      <c r="K2321" s="37"/>
      <c r="L2321" s="41"/>
      <c r="M2321" s="198"/>
      <c r="N2321" s="199"/>
      <c r="O2321" s="81"/>
      <c r="P2321" s="81"/>
      <c r="Q2321" s="81"/>
      <c r="R2321" s="81"/>
      <c r="S2321" s="81"/>
      <c r="T2321" s="82"/>
      <c r="U2321" s="35"/>
      <c r="V2321" s="35"/>
      <c r="W2321" s="35"/>
      <c r="X2321" s="35"/>
      <c r="Y2321" s="35"/>
      <c r="Z2321" s="35"/>
      <c r="AA2321" s="35"/>
      <c r="AB2321" s="35"/>
      <c r="AC2321" s="35"/>
      <c r="AD2321" s="35"/>
      <c r="AE2321" s="35"/>
      <c r="AT2321" s="14" t="s">
        <v>125</v>
      </c>
      <c r="AU2321" s="14" t="s">
        <v>72</v>
      </c>
    </row>
    <row r="2322" s="2" customFormat="1" ht="24.15" customHeight="1">
      <c r="A2322" s="35"/>
      <c r="B2322" s="36"/>
      <c r="C2322" s="182" t="s">
        <v>2094</v>
      </c>
      <c r="D2322" s="182" t="s">
        <v>118</v>
      </c>
      <c r="E2322" s="183" t="s">
        <v>4049</v>
      </c>
      <c r="F2322" s="184" t="s">
        <v>4050</v>
      </c>
      <c r="G2322" s="185" t="s">
        <v>128</v>
      </c>
      <c r="H2322" s="186">
        <v>100</v>
      </c>
      <c r="I2322" s="187"/>
      <c r="J2322" s="188">
        <f>ROUND(I2322*H2322,2)</f>
        <v>0</v>
      </c>
      <c r="K2322" s="184" t="s">
        <v>122</v>
      </c>
      <c r="L2322" s="41"/>
      <c r="M2322" s="189" t="s">
        <v>19</v>
      </c>
      <c r="N2322" s="190" t="s">
        <v>43</v>
      </c>
      <c r="O2322" s="81"/>
      <c r="P2322" s="191">
        <f>O2322*H2322</f>
        <v>0</v>
      </c>
      <c r="Q2322" s="191">
        <v>0</v>
      </c>
      <c r="R2322" s="191">
        <f>Q2322*H2322</f>
        <v>0</v>
      </c>
      <c r="S2322" s="191">
        <v>0</v>
      </c>
      <c r="T2322" s="192">
        <f>S2322*H2322</f>
        <v>0</v>
      </c>
      <c r="U2322" s="35"/>
      <c r="V2322" s="35"/>
      <c r="W2322" s="35"/>
      <c r="X2322" s="35"/>
      <c r="Y2322" s="35"/>
      <c r="Z2322" s="35"/>
      <c r="AA2322" s="35"/>
      <c r="AB2322" s="35"/>
      <c r="AC2322" s="35"/>
      <c r="AD2322" s="35"/>
      <c r="AE2322" s="35"/>
      <c r="AR2322" s="193" t="s">
        <v>123</v>
      </c>
      <c r="AT2322" s="193" t="s">
        <v>118</v>
      </c>
      <c r="AU2322" s="193" t="s">
        <v>72</v>
      </c>
      <c r="AY2322" s="14" t="s">
        <v>124</v>
      </c>
      <c r="BE2322" s="194">
        <f>IF(N2322="základní",J2322,0)</f>
        <v>0</v>
      </c>
      <c r="BF2322" s="194">
        <f>IF(N2322="snížená",J2322,0)</f>
        <v>0</v>
      </c>
      <c r="BG2322" s="194">
        <f>IF(N2322="zákl. přenesená",J2322,0)</f>
        <v>0</v>
      </c>
      <c r="BH2322" s="194">
        <f>IF(N2322="sníž. přenesená",J2322,0)</f>
        <v>0</v>
      </c>
      <c r="BI2322" s="194">
        <f>IF(N2322="nulová",J2322,0)</f>
        <v>0</v>
      </c>
      <c r="BJ2322" s="14" t="s">
        <v>79</v>
      </c>
      <c r="BK2322" s="194">
        <f>ROUND(I2322*H2322,2)</f>
        <v>0</v>
      </c>
      <c r="BL2322" s="14" t="s">
        <v>123</v>
      </c>
      <c r="BM2322" s="193" t="s">
        <v>4051</v>
      </c>
    </row>
    <row r="2323" s="2" customFormat="1">
      <c r="A2323" s="35"/>
      <c r="B2323" s="36"/>
      <c r="C2323" s="37"/>
      <c r="D2323" s="195" t="s">
        <v>125</v>
      </c>
      <c r="E2323" s="37"/>
      <c r="F2323" s="196" t="s">
        <v>4050</v>
      </c>
      <c r="G2323" s="37"/>
      <c r="H2323" s="37"/>
      <c r="I2323" s="197"/>
      <c r="J2323" s="37"/>
      <c r="K2323" s="37"/>
      <c r="L2323" s="41"/>
      <c r="M2323" s="198"/>
      <c r="N2323" s="199"/>
      <c r="O2323" s="81"/>
      <c r="P2323" s="81"/>
      <c r="Q2323" s="81"/>
      <c r="R2323" s="81"/>
      <c r="S2323" s="81"/>
      <c r="T2323" s="82"/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T2323" s="14" t="s">
        <v>125</v>
      </c>
      <c r="AU2323" s="14" t="s">
        <v>72</v>
      </c>
    </row>
    <row r="2324" s="2" customFormat="1" ht="24.15" customHeight="1">
      <c r="A2324" s="35"/>
      <c r="B2324" s="36"/>
      <c r="C2324" s="182" t="s">
        <v>4052</v>
      </c>
      <c r="D2324" s="182" t="s">
        <v>118</v>
      </c>
      <c r="E2324" s="183" t="s">
        <v>4053</v>
      </c>
      <c r="F2324" s="184" t="s">
        <v>4054</v>
      </c>
      <c r="G2324" s="185" t="s">
        <v>128</v>
      </c>
      <c r="H2324" s="186">
        <v>20</v>
      </c>
      <c r="I2324" s="187"/>
      <c r="J2324" s="188">
        <f>ROUND(I2324*H2324,2)</f>
        <v>0</v>
      </c>
      <c r="K2324" s="184" t="s">
        <v>122</v>
      </c>
      <c r="L2324" s="41"/>
      <c r="M2324" s="189" t="s">
        <v>19</v>
      </c>
      <c r="N2324" s="190" t="s">
        <v>43</v>
      </c>
      <c r="O2324" s="81"/>
      <c r="P2324" s="191">
        <f>O2324*H2324</f>
        <v>0</v>
      </c>
      <c r="Q2324" s="191">
        <v>0</v>
      </c>
      <c r="R2324" s="191">
        <f>Q2324*H2324</f>
        <v>0</v>
      </c>
      <c r="S2324" s="191">
        <v>0</v>
      </c>
      <c r="T2324" s="192">
        <f>S2324*H2324</f>
        <v>0</v>
      </c>
      <c r="U2324" s="35"/>
      <c r="V2324" s="35"/>
      <c r="W2324" s="35"/>
      <c r="X2324" s="35"/>
      <c r="Y2324" s="35"/>
      <c r="Z2324" s="35"/>
      <c r="AA2324" s="35"/>
      <c r="AB2324" s="35"/>
      <c r="AC2324" s="35"/>
      <c r="AD2324" s="35"/>
      <c r="AE2324" s="35"/>
      <c r="AR2324" s="193" t="s">
        <v>123</v>
      </c>
      <c r="AT2324" s="193" t="s">
        <v>118</v>
      </c>
      <c r="AU2324" s="193" t="s">
        <v>72</v>
      </c>
      <c r="AY2324" s="14" t="s">
        <v>124</v>
      </c>
      <c r="BE2324" s="194">
        <f>IF(N2324="základní",J2324,0)</f>
        <v>0</v>
      </c>
      <c r="BF2324" s="194">
        <f>IF(N2324="snížená",J2324,0)</f>
        <v>0</v>
      </c>
      <c r="BG2324" s="194">
        <f>IF(N2324="zákl. přenesená",J2324,0)</f>
        <v>0</v>
      </c>
      <c r="BH2324" s="194">
        <f>IF(N2324="sníž. přenesená",J2324,0)</f>
        <v>0</v>
      </c>
      <c r="BI2324" s="194">
        <f>IF(N2324="nulová",J2324,0)</f>
        <v>0</v>
      </c>
      <c r="BJ2324" s="14" t="s">
        <v>79</v>
      </c>
      <c r="BK2324" s="194">
        <f>ROUND(I2324*H2324,2)</f>
        <v>0</v>
      </c>
      <c r="BL2324" s="14" t="s">
        <v>123</v>
      </c>
      <c r="BM2324" s="193" t="s">
        <v>4055</v>
      </c>
    </row>
    <row r="2325" s="2" customFormat="1">
      <c r="A2325" s="35"/>
      <c r="B2325" s="36"/>
      <c r="C2325" s="37"/>
      <c r="D2325" s="195" t="s">
        <v>125</v>
      </c>
      <c r="E2325" s="37"/>
      <c r="F2325" s="196" t="s">
        <v>4054</v>
      </c>
      <c r="G2325" s="37"/>
      <c r="H2325" s="37"/>
      <c r="I2325" s="197"/>
      <c r="J2325" s="37"/>
      <c r="K2325" s="37"/>
      <c r="L2325" s="41"/>
      <c r="M2325" s="198"/>
      <c r="N2325" s="199"/>
      <c r="O2325" s="81"/>
      <c r="P2325" s="81"/>
      <c r="Q2325" s="81"/>
      <c r="R2325" s="81"/>
      <c r="S2325" s="81"/>
      <c r="T2325" s="82"/>
      <c r="U2325" s="35"/>
      <c r="V2325" s="35"/>
      <c r="W2325" s="35"/>
      <c r="X2325" s="35"/>
      <c r="Y2325" s="35"/>
      <c r="Z2325" s="35"/>
      <c r="AA2325" s="35"/>
      <c r="AB2325" s="35"/>
      <c r="AC2325" s="35"/>
      <c r="AD2325" s="35"/>
      <c r="AE2325" s="35"/>
      <c r="AT2325" s="14" t="s">
        <v>125</v>
      </c>
      <c r="AU2325" s="14" t="s">
        <v>72</v>
      </c>
    </row>
    <row r="2326" s="2" customFormat="1" ht="24.15" customHeight="1">
      <c r="A2326" s="35"/>
      <c r="B2326" s="36"/>
      <c r="C2326" s="182" t="s">
        <v>2099</v>
      </c>
      <c r="D2326" s="182" t="s">
        <v>118</v>
      </c>
      <c r="E2326" s="183" t="s">
        <v>4056</v>
      </c>
      <c r="F2326" s="184" t="s">
        <v>4057</v>
      </c>
      <c r="G2326" s="185" t="s">
        <v>128</v>
      </c>
      <c r="H2326" s="186">
        <v>20</v>
      </c>
      <c r="I2326" s="187"/>
      <c r="J2326" s="188">
        <f>ROUND(I2326*H2326,2)</f>
        <v>0</v>
      </c>
      <c r="K2326" s="184" t="s">
        <v>122</v>
      </c>
      <c r="L2326" s="41"/>
      <c r="M2326" s="189" t="s">
        <v>19</v>
      </c>
      <c r="N2326" s="190" t="s">
        <v>43</v>
      </c>
      <c r="O2326" s="81"/>
      <c r="P2326" s="191">
        <f>O2326*H2326</f>
        <v>0</v>
      </c>
      <c r="Q2326" s="191">
        <v>0</v>
      </c>
      <c r="R2326" s="191">
        <f>Q2326*H2326</f>
        <v>0</v>
      </c>
      <c r="S2326" s="191">
        <v>0</v>
      </c>
      <c r="T2326" s="192">
        <f>S2326*H2326</f>
        <v>0</v>
      </c>
      <c r="U2326" s="35"/>
      <c r="V2326" s="35"/>
      <c r="W2326" s="35"/>
      <c r="X2326" s="35"/>
      <c r="Y2326" s="35"/>
      <c r="Z2326" s="35"/>
      <c r="AA2326" s="35"/>
      <c r="AB2326" s="35"/>
      <c r="AC2326" s="35"/>
      <c r="AD2326" s="35"/>
      <c r="AE2326" s="35"/>
      <c r="AR2326" s="193" t="s">
        <v>123</v>
      </c>
      <c r="AT2326" s="193" t="s">
        <v>118</v>
      </c>
      <c r="AU2326" s="193" t="s">
        <v>72</v>
      </c>
      <c r="AY2326" s="14" t="s">
        <v>124</v>
      </c>
      <c r="BE2326" s="194">
        <f>IF(N2326="základní",J2326,0)</f>
        <v>0</v>
      </c>
      <c r="BF2326" s="194">
        <f>IF(N2326="snížená",J2326,0)</f>
        <v>0</v>
      </c>
      <c r="BG2326" s="194">
        <f>IF(N2326="zákl. přenesená",J2326,0)</f>
        <v>0</v>
      </c>
      <c r="BH2326" s="194">
        <f>IF(N2326="sníž. přenesená",J2326,0)</f>
        <v>0</v>
      </c>
      <c r="BI2326" s="194">
        <f>IF(N2326="nulová",J2326,0)</f>
        <v>0</v>
      </c>
      <c r="BJ2326" s="14" t="s">
        <v>79</v>
      </c>
      <c r="BK2326" s="194">
        <f>ROUND(I2326*H2326,2)</f>
        <v>0</v>
      </c>
      <c r="BL2326" s="14" t="s">
        <v>123</v>
      </c>
      <c r="BM2326" s="193" t="s">
        <v>4058</v>
      </c>
    </row>
    <row r="2327" s="2" customFormat="1">
      <c r="A2327" s="35"/>
      <c r="B2327" s="36"/>
      <c r="C2327" s="37"/>
      <c r="D2327" s="195" t="s">
        <v>125</v>
      </c>
      <c r="E2327" s="37"/>
      <c r="F2327" s="196" t="s">
        <v>4057</v>
      </c>
      <c r="G2327" s="37"/>
      <c r="H2327" s="37"/>
      <c r="I2327" s="197"/>
      <c r="J2327" s="37"/>
      <c r="K2327" s="37"/>
      <c r="L2327" s="41"/>
      <c r="M2327" s="198"/>
      <c r="N2327" s="199"/>
      <c r="O2327" s="81"/>
      <c r="P2327" s="81"/>
      <c r="Q2327" s="81"/>
      <c r="R2327" s="81"/>
      <c r="S2327" s="81"/>
      <c r="T2327" s="82"/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T2327" s="14" t="s">
        <v>125</v>
      </c>
      <c r="AU2327" s="14" t="s">
        <v>72</v>
      </c>
    </row>
    <row r="2328" s="2" customFormat="1" ht="24.15" customHeight="1">
      <c r="A2328" s="35"/>
      <c r="B2328" s="36"/>
      <c r="C2328" s="182" t="s">
        <v>4059</v>
      </c>
      <c r="D2328" s="182" t="s">
        <v>118</v>
      </c>
      <c r="E2328" s="183" t="s">
        <v>4060</v>
      </c>
      <c r="F2328" s="184" t="s">
        <v>4061</v>
      </c>
      <c r="G2328" s="185" t="s">
        <v>128</v>
      </c>
      <c r="H2328" s="186">
        <v>20</v>
      </c>
      <c r="I2328" s="187"/>
      <c r="J2328" s="188">
        <f>ROUND(I2328*H2328,2)</f>
        <v>0</v>
      </c>
      <c r="K2328" s="184" t="s">
        <v>122</v>
      </c>
      <c r="L2328" s="41"/>
      <c r="M2328" s="189" t="s">
        <v>19</v>
      </c>
      <c r="N2328" s="190" t="s">
        <v>43</v>
      </c>
      <c r="O2328" s="81"/>
      <c r="P2328" s="191">
        <f>O2328*H2328</f>
        <v>0</v>
      </c>
      <c r="Q2328" s="191">
        <v>0</v>
      </c>
      <c r="R2328" s="191">
        <f>Q2328*H2328</f>
        <v>0</v>
      </c>
      <c r="S2328" s="191">
        <v>0</v>
      </c>
      <c r="T2328" s="192">
        <f>S2328*H2328</f>
        <v>0</v>
      </c>
      <c r="U2328" s="35"/>
      <c r="V2328" s="35"/>
      <c r="W2328" s="35"/>
      <c r="X2328" s="35"/>
      <c r="Y2328" s="35"/>
      <c r="Z2328" s="35"/>
      <c r="AA2328" s="35"/>
      <c r="AB2328" s="35"/>
      <c r="AC2328" s="35"/>
      <c r="AD2328" s="35"/>
      <c r="AE2328" s="35"/>
      <c r="AR2328" s="193" t="s">
        <v>123</v>
      </c>
      <c r="AT2328" s="193" t="s">
        <v>118</v>
      </c>
      <c r="AU2328" s="193" t="s">
        <v>72</v>
      </c>
      <c r="AY2328" s="14" t="s">
        <v>124</v>
      </c>
      <c r="BE2328" s="194">
        <f>IF(N2328="základní",J2328,0)</f>
        <v>0</v>
      </c>
      <c r="BF2328" s="194">
        <f>IF(N2328="snížená",J2328,0)</f>
        <v>0</v>
      </c>
      <c r="BG2328" s="194">
        <f>IF(N2328="zákl. přenesená",J2328,0)</f>
        <v>0</v>
      </c>
      <c r="BH2328" s="194">
        <f>IF(N2328="sníž. přenesená",J2328,0)</f>
        <v>0</v>
      </c>
      <c r="BI2328" s="194">
        <f>IF(N2328="nulová",J2328,0)</f>
        <v>0</v>
      </c>
      <c r="BJ2328" s="14" t="s">
        <v>79</v>
      </c>
      <c r="BK2328" s="194">
        <f>ROUND(I2328*H2328,2)</f>
        <v>0</v>
      </c>
      <c r="BL2328" s="14" t="s">
        <v>123</v>
      </c>
      <c r="BM2328" s="193" t="s">
        <v>4062</v>
      </c>
    </row>
    <row r="2329" s="2" customFormat="1">
      <c r="A2329" s="35"/>
      <c r="B2329" s="36"/>
      <c r="C2329" s="37"/>
      <c r="D2329" s="195" t="s">
        <v>125</v>
      </c>
      <c r="E2329" s="37"/>
      <c r="F2329" s="196" t="s">
        <v>4061</v>
      </c>
      <c r="G2329" s="37"/>
      <c r="H2329" s="37"/>
      <c r="I2329" s="197"/>
      <c r="J2329" s="37"/>
      <c r="K2329" s="37"/>
      <c r="L2329" s="41"/>
      <c r="M2329" s="198"/>
      <c r="N2329" s="199"/>
      <c r="O2329" s="81"/>
      <c r="P2329" s="81"/>
      <c r="Q2329" s="81"/>
      <c r="R2329" s="81"/>
      <c r="S2329" s="81"/>
      <c r="T2329" s="82"/>
      <c r="U2329" s="35"/>
      <c r="V2329" s="35"/>
      <c r="W2329" s="35"/>
      <c r="X2329" s="35"/>
      <c r="Y2329" s="35"/>
      <c r="Z2329" s="35"/>
      <c r="AA2329" s="35"/>
      <c r="AB2329" s="35"/>
      <c r="AC2329" s="35"/>
      <c r="AD2329" s="35"/>
      <c r="AE2329" s="35"/>
      <c r="AT2329" s="14" t="s">
        <v>125</v>
      </c>
      <c r="AU2329" s="14" t="s">
        <v>72</v>
      </c>
    </row>
    <row r="2330" s="2" customFormat="1" ht="24.15" customHeight="1">
      <c r="A2330" s="35"/>
      <c r="B2330" s="36"/>
      <c r="C2330" s="182" t="s">
        <v>2103</v>
      </c>
      <c r="D2330" s="182" t="s">
        <v>118</v>
      </c>
      <c r="E2330" s="183" t="s">
        <v>4063</v>
      </c>
      <c r="F2330" s="184" t="s">
        <v>4064</v>
      </c>
      <c r="G2330" s="185" t="s">
        <v>128</v>
      </c>
      <c r="H2330" s="186">
        <v>20</v>
      </c>
      <c r="I2330" s="187"/>
      <c r="J2330" s="188">
        <f>ROUND(I2330*H2330,2)</f>
        <v>0</v>
      </c>
      <c r="K2330" s="184" t="s">
        <v>122</v>
      </c>
      <c r="L2330" s="41"/>
      <c r="M2330" s="189" t="s">
        <v>19</v>
      </c>
      <c r="N2330" s="190" t="s">
        <v>43</v>
      </c>
      <c r="O2330" s="81"/>
      <c r="P2330" s="191">
        <f>O2330*H2330</f>
        <v>0</v>
      </c>
      <c r="Q2330" s="191">
        <v>0</v>
      </c>
      <c r="R2330" s="191">
        <f>Q2330*H2330</f>
        <v>0</v>
      </c>
      <c r="S2330" s="191">
        <v>0</v>
      </c>
      <c r="T2330" s="192">
        <f>S2330*H2330</f>
        <v>0</v>
      </c>
      <c r="U2330" s="35"/>
      <c r="V2330" s="35"/>
      <c r="W2330" s="35"/>
      <c r="X2330" s="35"/>
      <c r="Y2330" s="35"/>
      <c r="Z2330" s="35"/>
      <c r="AA2330" s="35"/>
      <c r="AB2330" s="35"/>
      <c r="AC2330" s="35"/>
      <c r="AD2330" s="35"/>
      <c r="AE2330" s="35"/>
      <c r="AR2330" s="193" t="s">
        <v>123</v>
      </c>
      <c r="AT2330" s="193" t="s">
        <v>118</v>
      </c>
      <c r="AU2330" s="193" t="s">
        <v>72</v>
      </c>
      <c r="AY2330" s="14" t="s">
        <v>124</v>
      </c>
      <c r="BE2330" s="194">
        <f>IF(N2330="základní",J2330,0)</f>
        <v>0</v>
      </c>
      <c r="BF2330" s="194">
        <f>IF(N2330="snížená",J2330,0)</f>
        <v>0</v>
      </c>
      <c r="BG2330" s="194">
        <f>IF(N2330="zákl. přenesená",J2330,0)</f>
        <v>0</v>
      </c>
      <c r="BH2330" s="194">
        <f>IF(N2330="sníž. přenesená",J2330,0)</f>
        <v>0</v>
      </c>
      <c r="BI2330" s="194">
        <f>IF(N2330="nulová",J2330,0)</f>
        <v>0</v>
      </c>
      <c r="BJ2330" s="14" t="s">
        <v>79</v>
      </c>
      <c r="BK2330" s="194">
        <f>ROUND(I2330*H2330,2)</f>
        <v>0</v>
      </c>
      <c r="BL2330" s="14" t="s">
        <v>123</v>
      </c>
      <c r="BM2330" s="193" t="s">
        <v>4065</v>
      </c>
    </row>
    <row r="2331" s="2" customFormat="1">
      <c r="A2331" s="35"/>
      <c r="B2331" s="36"/>
      <c r="C2331" s="37"/>
      <c r="D2331" s="195" t="s">
        <v>125</v>
      </c>
      <c r="E2331" s="37"/>
      <c r="F2331" s="196" t="s">
        <v>4064</v>
      </c>
      <c r="G2331" s="37"/>
      <c r="H2331" s="37"/>
      <c r="I2331" s="197"/>
      <c r="J2331" s="37"/>
      <c r="K2331" s="37"/>
      <c r="L2331" s="41"/>
      <c r="M2331" s="198"/>
      <c r="N2331" s="199"/>
      <c r="O2331" s="81"/>
      <c r="P2331" s="81"/>
      <c r="Q2331" s="81"/>
      <c r="R2331" s="81"/>
      <c r="S2331" s="81"/>
      <c r="T2331" s="82"/>
      <c r="U2331" s="35"/>
      <c r="V2331" s="35"/>
      <c r="W2331" s="35"/>
      <c r="X2331" s="35"/>
      <c r="Y2331" s="35"/>
      <c r="Z2331" s="35"/>
      <c r="AA2331" s="35"/>
      <c r="AB2331" s="35"/>
      <c r="AC2331" s="35"/>
      <c r="AD2331" s="35"/>
      <c r="AE2331" s="35"/>
      <c r="AT2331" s="14" t="s">
        <v>125</v>
      </c>
      <c r="AU2331" s="14" t="s">
        <v>72</v>
      </c>
    </row>
    <row r="2332" s="2" customFormat="1" ht="24.15" customHeight="1">
      <c r="A2332" s="35"/>
      <c r="B2332" s="36"/>
      <c r="C2332" s="182" t="s">
        <v>4066</v>
      </c>
      <c r="D2332" s="182" t="s">
        <v>118</v>
      </c>
      <c r="E2332" s="183" t="s">
        <v>4067</v>
      </c>
      <c r="F2332" s="184" t="s">
        <v>4068</v>
      </c>
      <c r="G2332" s="185" t="s">
        <v>128</v>
      </c>
      <c r="H2332" s="186">
        <v>20</v>
      </c>
      <c r="I2332" s="187"/>
      <c r="J2332" s="188">
        <f>ROUND(I2332*H2332,2)</f>
        <v>0</v>
      </c>
      <c r="K2332" s="184" t="s">
        <v>122</v>
      </c>
      <c r="L2332" s="41"/>
      <c r="M2332" s="189" t="s">
        <v>19</v>
      </c>
      <c r="N2332" s="190" t="s">
        <v>43</v>
      </c>
      <c r="O2332" s="81"/>
      <c r="P2332" s="191">
        <f>O2332*H2332</f>
        <v>0</v>
      </c>
      <c r="Q2332" s="191">
        <v>0</v>
      </c>
      <c r="R2332" s="191">
        <f>Q2332*H2332</f>
        <v>0</v>
      </c>
      <c r="S2332" s="191">
        <v>0</v>
      </c>
      <c r="T2332" s="192">
        <f>S2332*H2332</f>
        <v>0</v>
      </c>
      <c r="U2332" s="35"/>
      <c r="V2332" s="35"/>
      <c r="W2332" s="35"/>
      <c r="X2332" s="35"/>
      <c r="Y2332" s="35"/>
      <c r="Z2332" s="35"/>
      <c r="AA2332" s="35"/>
      <c r="AB2332" s="35"/>
      <c r="AC2332" s="35"/>
      <c r="AD2332" s="35"/>
      <c r="AE2332" s="35"/>
      <c r="AR2332" s="193" t="s">
        <v>123</v>
      </c>
      <c r="AT2332" s="193" t="s">
        <v>118</v>
      </c>
      <c r="AU2332" s="193" t="s">
        <v>72</v>
      </c>
      <c r="AY2332" s="14" t="s">
        <v>124</v>
      </c>
      <c r="BE2332" s="194">
        <f>IF(N2332="základní",J2332,0)</f>
        <v>0</v>
      </c>
      <c r="BF2332" s="194">
        <f>IF(N2332="snížená",J2332,0)</f>
        <v>0</v>
      </c>
      <c r="BG2332" s="194">
        <f>IF(N2332="zákl. přenesená",J2332,0)</f>
        <v>0</v>
      </c>
      <c r="BH2332" s="194">
        <f>IF(N2332="sníž. přenesená",J2332,0)</f>
        <v>0</v>
      </c>
      <c r="BI2332" s="194">
        <f>IF(N2332="nulová",J2332,0)</f>
        <v>0</v>
      </c>
      <c r="BJ2332" s="14" t="s">
        <v>79</v>
      </c>
      <c r="BK2332" s="194">
        <f>ROUND(I2332*H2332,2)</f>
        <v>0</v>
      </c>
      <c r="BL2332" s="14" t="s">
        <v>123</v>
      </c>
      <c r="BM2332" s="193" t="s">
        <v>4069</v>
      </c>
    </row>
    <row r="2333" s="2" customFormat="1">
      <c r="A2333" s="35"/>
      <c r="B2333" s="36"/>
      <c r="C2333" s="37"/>
      <c r="D2333" s="195" t="s">
        <v>125</v>
      </c>
      <c r="E2333" s="37"/>
      <c r="F2333" s="196" t="s">
        <v>4068</v>
      </c>
      <c r="G2333" s="37"/>
      <c r="H2333" s="37"/>
      <c r="I2333" s="197"/>
      <c r="J2333" s="37"/>
      <c r="K2333" s="37"/>
      <c r="L2333" s="41"/>
      <c r="M2333" s="198"/>
      <c r="N2333" s="199"/>
      <c r="O2333" s="81"/>
      <c r="P2333" s="81"/>
      <c r="Q2333" s="81"/>
      <c r="R2333" s="81"/>
      <c r="S2333" s="81"/>
      <c r="T2333" s="82"/>
      <c r="U2333" s="35"/>
      <c r="V2333" s="35"/>
      <c r="W2333" s="35"/>
      <c r="X2333" s="35"/>
      <c r="Y2333" s="35"/>
      <c r="Z2333" s="35"/>
      <c r="AA2333" s="35"/>
      <c r="AB2333" s="35"/>
      <c r="AC2333" s="35"/>
      <c r="AD2333" s="35"/>
      <c r="AE2333" s="35"/>
      <c r="AT2333" s="14" t="s">
        <v>125</v>
      </c>
      <c r="AU2333" s="14" t="s">
        <v>72</v>
      </c>
    </row>
    <row r="2334" s="2" customFormat="1" ht="21.75" customHeight="1">
      <c r="A2334" s="35"/>
      <c r="B2334" s="36"/>
      <c r="C2334" s="182" t="s">
        <v>2108</v>
      </c>
      <c r="D2334" s="182" t="s">
        <v>118</v>
      </c>
      <c r="E2334" s="183" t="s">
        <v>4070</v>
      </c>
      <c r="F2334" s="184" t="s">
        <v>4071</v>
      </c>
      <c r="G2334" s="185" t="s">
        <v>128</v>
      </c>
      <c r="H2334" s="186">
        <v>20</v>
      </c>
      <c r="I2334" s="187"/>
      <c r="J2334" s="188">
        <f>ROUND(I2334*H2334,2)</f>
        <v>0</v>
      </c>
      <c r="K2334" s="184" t="s">
        <v>122</v>
      </c>
      <c r="L2334" s="41"/>
      <c r="M2334" s="189" t="s">
        <v>19</v>
      </c>
      <c r="N2334" s="190" t="s">
        <v>43</v>
      </c>
      <c r="O2334" s="81"/>
      <c r="P2334" s="191">
        <f>O2334*H2334</f>
        <v>0</v>
      </c>
      <c r="Q2334" s="191">
        <v>0</v>
      </c>
      <c r="R2334" s="191">
        <f>Q2334*H2334</f>
        <v>0</v>
      </c>
      <c r="S2334" s="191">
        <v>0</v>
      </c>
      <c r="T2334" s="192">
        <f>S2334*H2334</f>
        <v>0</v>
      </c>
      <c r="U2334" s="35"/>
      <c r="V2334" s="35"/>
      <c r="W2334" s="35"/>
      <c r="X2334" s="35"/>
      <c r="Y2334" s="35"/>
      <c r="Z2334" s="35"/>
      <c r="AA2334" s="35"/>
      <c r="AB2334" s="35"/>
      <c r="AC2334" s="35"/>
      <c r="AD2334" s="35"/>
      <c r="AE2334" s="35"/>
      <c r="AR2334" s="193" t="s">
        <v>123</v>
      </c>
      <c r="AT2334" s="193" t="s">
        <v>118</v>
      </c>
      <c r="AU2334" s="193" t="s">
        <v>72</v>
      </c>
      <c r="AY2334" s="14" t="s">
        <v>124</v>
      </c>
      <c r="BE2334" s="194">
        <f>IF(N2334="základní",J2334,0)</f>
        <v>0</v>
      </c>
      <c r="BF2334" s="194">
        <f>IF(N2334="snížená",J2334,0)</f>
        <v>0</v>
      </c>
      <c r="BG2334" s="194">
        <f>IF(N2334="zákl. přenesená",J2334,0)</f>
        <v>0</v>
      </c>
      <c r="BH2334" s="194">
        <f>IF(N2334="sníž. přenesená",J2334,0)</f>
        <v>0</v>
      </c>
      <c r="BI2334" s="194">
        <f>IF(N2334="nulová",J2334,0)</f>
        <v>0</v>
      </c>
      <c r="BJ2334" s="14" t="s">
        <v>79</v>
      </c>
      <c r="BK2334" s="194">
        <f>ROUND(I2334*H2334,2)</f>
        <v>0</v>
      </c>
      <c r="BL2334" s="14" t="s">
        <v>123</v>
      </c>
      <c r="BM2334" s="193" t="s">
        <v>4072</v>
      </c>
    </row>
    <row r="2335" s="2" customFormat="1">
      <c r="A2335" s="35"/>
      <c r="B2335" s="36"/>
      <c r="C2335" s="37"/>
      <c r="D2335" s="195" t="s">
        <v>125</v>
      </c>
      <c r="E2335" s="37"/>
      <c r="F2335" s="196" t="s">
        <v>4071</v>
      </c>
      <c r="G2335" s="37"/>
      <c r="H2335" s="37"/>
      <c r="I2335" s="197"/>
      <c r="J2335" s="37"/>
      <c r="K2335" s="37"/>
      <c r="L2335" s="41"/>
      <c r="M2335" s="198"/>
      <c r="N2335" s="199"/>
      <c r="O2335" s="81"/>
      <c r="P2335" s="81"/>
      <c r="Q2335" s="81"/>
      <c r="R2335" s="81"/>
      <c r="S2335" s="81"/>
      <c r="T2335" s="82"/>
      <c r="U2335" s="35"/>
      <c r="V2335" s="35"/>
      <c r="W2335" s="35"/>
      <c r="X2335" s="35"/>
      <c r="Y2335" s="35"/>
      <c r="Z2335" s="35"/>
      <c r="AA2335" s="35"/>
      <c r="AB2335" s="35"/>
      <c r="AC2335" s="35"/>
      <c r="AD2335" s="35"/>
      <c r="AE2335" s="35"/>
      <c r="AT2335" s="14" t="s">
        <v>125</v>
      </c>
      <c r="AU2335" s="14" t="s">
        <v>72</v>
      </c>
    </row>
    <row r="2336" s="2" customFormat="1" ht="21.75" customHeight="1">
      <c r="A2336" s="35"/>
      <c r="B2336" s="36"/>
      <c r="C2336" s="182" t="s">
        <v>4073</v>
      </c>
      <c r="D2336" s="182" t="s">
        <v>118</v>
      </c>
      <c r="E2336" s="183" t="s">
        <v>4074</v>
      </c>
      <c r="F2336" s="184" t="s">
        <v>4075</v>
      </c>
      <c r="G2336" s="185" t="s">
        <v>128</v>
      </c>
      <c r="H2336" s="186">
        <v>20</v>
      </c>
      <c r="I2336" s="187"/>
      <c r="J2336" s="188">
        <f>ROUND(I2336*H2336,2)</f>
        <v>0</v>
      </c>
      <c r="K2336" s="184" t="s">
        <v>122</v>
      </c>
      <c r="L2336" s="41"/>
      <c r="M2336" s="189" t="s">
        <v>19</v>
      </c>
      <c r="N2336" s="190" t="s">
        <v>43</v>
      </c>
      <c r="O2336" s="81"/>
      <c r="P2336" s="191">
        <f>O2336*H2336</f>
        <v>0</v>
      </c>
      <c r="Q2336" s="191">
        <v>0</v>
      </c>
      <c r="R2336" s="191">
        <f>Q2336*H2336</f>
        <v>0</v>
      </c>
      <c r="S2336" s="191">
        <v>0</v>
      </c>
      <c r="T2336" s="192">
        <f>S2336*H2336</f>
        <v>0</v>
      </c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R2336" s="193" t="s">
        <v>123</v>
      </c>
      <c r="AT2336" s="193" t="s">
        <v>118</v>
      </c>
      <c r="AU2336" s="193" t="s">
        <v>72</v>
      </c>
      <c r="AY2336" s="14" t="s">
        <v>124</v>
      </c>
      <c r="BE2336" s="194">
        <f>IF(N2336="základní",J2336,0)</f>
        <v>0</v>
      </c>
      <c r="BF2336" s="194">
        <f>IF(N2336="snížená",J2336,0)</f>
        <v>0</v>
      </c>
      <c r="BG2336" s="194">
        <f>IF(N2336="zákl. přenesená",J2336,0)</f>
        <v>0</v>
      </c>
      <c r="BH2336" s="194">
        <f>IF(N2336="sníž. přenesená",J2336,0)</f>
        <v>0</v>
      </c>
      <c r="BI2336" s="194">
        <f>IF(N2336="nulová",J2336,0)</f>
        <v>0</v>
      </c>
      <c r="BJ2336" s="14" t="s">
        <v>79</v>
      </c>
      <c r="BK2336" s="194">
        <f>ROUND(I2336*H2336,2)</f>
        <v>0</v>
      </c>
      <c r="BL2336" s="14" t="s">
        <v>123</v>
      </c>
      <c r="BM2336" s="193" t="s">
        <v>4076</v>
      </c>
    </row>
    <row r="2337" s="2" customFormat="1">
      <c r="A2337" s="35"/>
      <c r="B2337" s="36"/>
      <c r="C2337" s="37"/>
      <c r="D2337" s="195" t="s">
        <v>125</v>
      </c>
      <c r="E2337" s="37"/>
      <c r="F2337" s="196" t="s">
        <v>4075</v>
      </c>
      <c r="G2337" s="37"/>
      <c r="H2337" s="37"/>
      <c r="I2337" s="197"/>
      <c r="J2337" s="37"/>
      <c r="K2337" s="37"/>
      <c r="L2337" s="41"/>
      <c r="M2337" s="198"/>
      <c r="N2337" s="199"/>
      <c r="O2337" s="81"/>
      <c r="P2337" s="81"/>
      <c r="Q2337" s="81"/>
      <c r="R2337" s="81"/>
      <c r="S2337" s="81"/>
      <c r="T2337" s="82"/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T2337" s="14" t="s">
        <v>125</v>
      </c>
      <c r="AU2337" s="14" t="s">
        <v>72</v>
      </c>
    </row>
    <row r="2338" s="2" customFormat="1" ht="24.15" customHeight="1">
      <c r="A2338" s="35"/>
      <c r="B2338" s="36"/>
      <c r="C2338" s="182" t="s">
        <v>2112</v>
      </c>
      <c r="D2338" s="182" t="s">
        <v>118</v>
      </c>
      <c r="E2338" s="183" t="s">
        <v>4077</v>
      </c>
      <c r="F2338" s="184" t="s">
        <v>4078</v>
      </c>
      <c r="G2338" s="185" t="s">
        <v>128</v>
      </c>
      <c r="H2338" s="186">
        <v>20</v>
      </c>
      <c r="I2338" s="187"/>
      <c r="J2338" s="188">
        <f>ROUND(I2338*H2338,2)</f>
        <v>0</v>
      </c>
      <c r="K2338" s="184" t="s">
        <v>122</v>
      </c>
      <c r="L2338" s="41"/>
      <c r="M2338" s="189" t="s">
        <v>19</v>
      </c>
      <c r="N2338" s="190" t="s">
        <v>43</v>
      </c>
      <c r="O2338" s="81"/>
      <c r="P2338" s="191">
        <f>O2338*H2338</f>
        <v>0</v>
      </c>
      <c r="Q2338" s="191">
        <v>0</v>
      </c>
      <c r="R2338" s="191">
        <f>Q2338*H2338</f>
        <v>0</v>
      </c>
      <c r="S2338" s="191">
        <v>0</v>
      </c>
      <c r="T2338" s="192">
        <f>S2338*H2338</f>
        <v>0</v>
      </c>
      <c r="U2338" s="35"/>
      <c r="V2338" s="35"/>
      <c r="W2338" s="35"/>
      <c r="X2338" s="35"/>
      <c r="Y2338" s="35"/>
      <c r="Z2338" s="35"/>
      <c r="AA2338" s="35"/>
      <c r="AB2338" s="35"/>
      <c r="AC2338" s="35"/>
      <c r="AD2338" s="35"/>
      <c r="AE2338" s="35"/>
      <c r="AR2338" s="193" t="s">
        <v>123</v>
      </c>
      <c r="AT2338" s="193" t="s">
        <v>118</v>
      </c>
      <c r="AU2338" s="193" t="s">
        <v>72</v>
      </c>
      <c r="AY2338" s="14" t="s">
        <v>124</v>
      </c>
      <c r="BE2338" s="194">
        <f>IF(N2338="základní",J2338,0)</f>
        <v>0</v>
      </c>
      <c r="BF2338" s="194">
        <f>IF(N2338="snížená",J2338,0)</f>
        <v>0</v>
      </c>
      <c r="BG2338" s="194">
        <f>IF(N2338="zákl. přenesená",J2338,0)</f>
        <v>0</v>
      </c>
      <c r="BH2338" s="194">
        <f>IF(N2338="sníž. přenesená",J2338,0)</f>
        <v>0</v>
      </c>
      <c r="BI2338" s="194">
        <f>IF(N2338="nulová",J2338,0)</f>
        <v>0</v>
      </c>
      <c r="BJ2338" s="14" t="s">
        <v>79</v>
      </c>
      <c r="BK2338" s="194">
        <f>ROUND(I2338*H2338,2)</f>
        <v>0</v>
      </c>
      <c r="BL2338" s="14" t="s">
        <v>123</v>
      </c>
      <c r="BM2338" s="193" t="s">
        <v>4079</v>
      </c>
    </row>
    <row r="2339" s="2" customFormat="1">
      <c r="A2339" s="35"/>
      <c r="B2339" s="36"/>
      <c r="C2339" s="37"/>
      <c r="D2339" s="195" t="s">
        <v>125</v>
      </c>
      <c r="E2339" s="37"/>
      <c r="F2339" s="196" t="s">
        <v>4078</v>
      </c>
      <c r="G2339" s="37"/>
      <c r="H2339" s="37"/>
      <c r="I2339" s="197"/>
      <c r="J2339" s="37"/>
      <c r="K2339" s="37"/>
      <c r="L2339" s="41"/>
      <c r="M2339" s="198"/>
      <c r="N2339" s="199"/>
      <c r="O2339" s="81"/>
      <c r="P2339" s="81"/>
      <c r="Q2339" s="81"/>
      <c r="R2339" s="81"/>
      <c r="S2339" s="81"/>
      <c r="T2339" s="82"/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T2339" s="14" t="s">
        <v>125</v>
      </c>
      <c r="AU2339" s="14" t="s">
        <v>72</v>
      </c>
    </row>
    <row r="2340" s="2" customFormat="1" ht="21.75" customHeight="1">
      <c r="A2340" s="35"/>
      <c r="B2340" s="36"/>
      <c r="C2340" s="182" t="s">
        <v>4080</v>
      </c>
      <c r="D2340" s="182" t="s">
        <v>118</v>
      </c>
      <c r="E2340" s="183" t="s">
        <v>4081</v>
      </c>
      <c r="F2340" s="184" t="s">
        <v>4082</v>
      </c>
      <c r="G2340" s="185" t="s">
        <v>128</v>
      </c>
      <c r="H2340" s="186">
        <v>20</v>
      </c>
      <c r="I2340" s="187"/>
      <c r="J2340" s="188">
        <f>ROUND(I2340*H2340,2)</f>
        <v>0</v>
      </c>
      <c r="K2340" s="184" t="s">
        <v>122</v>
      </c>
      <c r="L2340" s="41"/>
      <c r="M2340" s="189" t="s">
        <v>19</v>
      </c>
      <c r="N2340" s="190" t="s">
        <v>43</v>
      </c>
      <c r="O2340" s="81"/>
      <c r="P2340" s="191">
        <f>O2340*H2340</f>
        <v>0</v>
      </c>
      <c r="Q2340" s="191">
        <v>0</v>
      </c>
      <c r="R2340" s="191">
        <f>Q2340*H2340</f>
        <v>0</v>
      </c>
      <c r="S2340" s="191">
        <v>0</v>
      </c>
      <c r="T2340" s="192">
        <f>S2340*H2340</f>
        <v>0</v>
      </c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R2340" s="193" t="s">
        <v>123</v>
      </c>
      <c r="AT2340" s="193" t="s">
        <v>118</v>
      </c>
      <c r="AU2340" s="193" t="s">
        <v>72</v>
      </c>
      <c r="AY2340" s="14" t="s">
        <v>124</v>
      </c>
      <c r="BE2340" s="194">
        <f>IF(N2340="základní",J2340,0)</f>
        <v>0</v>
      </c>
      <c r="BF2340" s="194">
        <f>IF(N2340="snížená",J2340,0)</f>
        <v>0</v>
      </c>
      <c r="BG2340" s="194">
        <f>IF(N2340="zákl. přenesená",J2340,0)</f>
        <v>0</v>
      </c>
      <c r="BH2340" s="194">
        <f>IF(N2340="sníž. přenesená",J2340,0)</f>
        <v>0</v>
      </c>
      <c r="BI2340" s="194">
        <f>IF(N2340="nulová",J2340,0)</f>
        <v>0</v>
      </c>
      <c r="BJ2340" s="14" t="s">
        <v>79</v>
      </c>
      <c r="BK2340" s="194">
        <f>ROUND(I2340*H2340,2)</f>
        <v>0</v>
      </c>
      <c r="BL2340" s="14" t="s">
        <v>123</v>
      </c>
      <c r="BM2340" s="193" t="s">
        <v>4083</v>
      </c>
    </row>
    <row r="2341" s="2" customFormat="1">
      <c r="A2341" s="35"/>
      <c r="B2341" s="36"/>
      <c r="C2341" s="37"/>
      <c r="D2341" s="195" t="s">
        <v>125</v>
      </c>
      <c r="E2341" s="37"/>
      <c r="F2341" s="196" t="s">
        <v>4082</v>
      </c>
      <c r="G2341" s="37"/>
      <c r="H2341" s="37"/>
      <c r="I2341" s="197"/>
      <c r="J2341" s="37"/>
      <c r="K2341" s="37"/>
      <c r="L2341" s="41"/>
      <c r="M2341" s="198"/>
      <c r="N2341" s="199"/>
      <c r="O2341" s="81"/>
      <c r="P2341" s="81"/>
      <c r="Q2341" s="81"/>
      <c r="R2341" s="81"/>
      <c r="S2341" s="81"/>
      <c r="T2341" s="82"/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T2341" s="14" t="s">
        <v>125</v>
      </c>
      <c r="AU2341" s="14" t="s">
        <v>72</v>
      </c>
    </row>
    <row r="2342" s="2" customFormat="1" ht="24.15" customHeight="1">
      <c r="A2342" s="35"/>
      <c r="B2342" s="36"/>
      <c r="C2342" s="182" t="s">
        <v>2117</v>
      </c>
      <c r="D2342" s="182" t="s">
        <v>118</v>
      </c>
      <c r="E2342" s="183" t="s">
        <v>4084</v>
      </c>
      <c r="F2342" s="184" t="s">
        <v>4085</v>
      </c>
      <c r="G2342" s="185" t="s">
        <v>141</v>
      </c>
      <c r="H2342" s="186">
        <v>200</v>
      </c>
      <c r="I2342" s="187"/>
      <c r="J2342" s="188">
        <f>ROUND(I2342*H2342,2)</f>
        <v>0</v>
      </c>
      <c r="K2342" s="184" t="s">
        <v>122</v>
      </c>
      <c r="L2342" s="41"/>
      <c r="M2342" s="189" t="s">
        <v>19</v>
      </c>
      <c r="N2342" s="190" t="s">
        <v>43</v>
      </c>
      <c r="O2342" s="81"/>
      <c r="P2342" s="191">
        <f>O2342*H2342</f>
        <v>0</v>
      </c>
      <c r="Q2342" s="191">
        <v>0</v>
      </c>
      <c r="R2342" s="191">
        <f>Q2342*H2342</f>
        <v>0</v>
      </c>
      <c r="S2342" s="191">
        <v>0</v>
      </c>
      <c r="T2342" s="192">
        <f>S2342*H2342</f>
        <v>0</v>
      </c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R2342" s="193" t="s">
        <v>123</v>
      </c>
      <c r="AT2342" s="193" t="s">
        <v>118</v>
      </c>
      <c r="AU2342" s="193" t="s">
        <v>72</v>
      </c>
      <c r="AY2342" s="14" t="s">
        <v>124</v>
      </c>
      <c r="BE2342" s="194">
        <f>IF(N2342="základní",J2342,0)</f>
        <v>0</v>
      </c>
      <c r="BF2342" s="194">
        <f>IF(N2342="snížená",J2342,0)</f>
        <v>0</v>
      </c>
      <c r="BG2342" s="194">
        <f>IF(N2342="zákl. přenesená",J2342,0)</f>
        <v>0</v>
      </c>
      <c r="BH2342" s="194">
        <f>IF(N2342="sníž. přenesená",J2342,0)</f>
        <v>0</v>
      </c>
      <c r="BI2342" s="194">
        <f>IF(N2342="nulová",J2342,0)</f>
        <v>0</v>
      </c>
      <c r="BJ2342" s="14" t="s">
        <v>79</v>
      </c>
      <c r="BK2342" s="194">
        <f>ROUND(I2342*H2342,2)</f>
        <v>0</v>
      </c>
      <c r="BL2342" s="14" t="s">
        <v>123</v>
      </c>
      <c r="BM2342" s="193" t="s">
        <v>4086</v>
      </c>
    </row>
    <row r="2343" s="2" customFormat="1">
      <c r="A2343" s="35"/>
      <c r="B2343" s="36"/>
      <c r="C2343" s="37"/>
      <c r="D2343" s="195" t="s">
        <v>125</v>
      </c>
      <c r="E2343" s="37"/>
      <c r="F2343" s="196" t="s">
        <v>4085</v>
      </c>
      <c r="G2343" s="37"/>
      <c r="H2343" s="37"/>
      <c r="I2343" s="197"/>
      <c r="J2343" s="37"/>
      <c r="K2343" s="37"/>
      <c r="L2343" s="41"/>
      <c r="M2343" s="198"/>
      <c r="N2343" s="199"/>
      <c r="O2343" s="81"/>
      <c r="P2343" s="81"/>
      <c r="Q2343" s="81"/>
      <c r="R2343" s="81"/>
      <c r="S2343" s="81"/>
      <c r="T2343" s="82"/>
      <c r="U2343" s="35"/>
      <c r="V2343" s="35"/>
      <c r="W2343" s="35"/>
      <c r="X2343" s="35"/>
      <c r="Y2343" s="35"/>
      <c r="Z2343" s="35"/>
      <c r="AA2343" s="35"/>
      <c r="AB2343" s="35"/>
      <c r="AC2343" s="35"/>
      <c r="AD2343" s="35"/>
      <c r="AE2343" s="35"/>
      <c r="AT2343" s="14" t="s">
        <v>125</v>
      </c>
      <c r="AU2343" s="14" t="s">
        <v>72</v>
      </c>
    </row>
    <row r="2344" s="2" customFormat="1" ht="24.15" customHeight="1">
      <c r="A2344" s="35"/>
      <c r="B2344" s="36"/>
      <c r="C2344" s="182" t="s">
        <v>4087</v>
      </c>
      <c r="D2344" s="182" t="s">
        <v>118</v>
      </c>
      <c r="E2344" s="183" t="s">
        <v>4088</v>
      </c>
      <c r="F2344" s="184" t="s">
        <v>4089</v>
      </c>
      <c r="G2344" s="185" t="s">
        <v>141</v>
      </c>
      <c r="H2344" s="186">
        <v>200</v>
      </c>
      <c r="I2344" s="187"/>
      <c r="J2344" s="188">
        <f>ROUND(I2344*H2344,2)</f>
        <v>0</v>
      </c>
      <c r="K2344" s="184" t="s">
        <v>122</v>
      </c>
      <c r="L2344" s="41"/>
      <c r="M2344" s="189" t="s">
        <v>19</v>
      </c>
      <c r="N2344" s="190" t="s">
        <v>43</v>
      </c>
      <c r="O2344" s="81"/>
      <c r="P2344" s="191">
        <f>O2344*H2344</f>
        <v>0</v>
      </c>
      <c r="Q2344" s="191">
        <v>0</v>
      </c>
      <c r="R2344" s="191">
        <f>Q2344*H2344</f>
        <v>0</v>
      </c>
      <c r="S2344" s="191">
        <v>0</v>
      </c>
      <c r="T2344" s="192">
        <f>S2344*H2344</f>
        <v>0</v>
      </c>
      <c r="U2344" s="35"/>
      <c r="V2344" s="35"/>
      <c r="W2344" s="35"/>
      <c r="X2344" s="35"/>
      <c r="Y2344" s="35"/>
      <c r="Z2344" s="35"/>
      <c r="AA2344" s="35"/>
      <c r="AB2344" s="35"/>
      <c r="AC2344" s="35"/>
      <c r="AD2344" s="35"/>
      <c r="AE2344" s="35"/>
      <c r="AR2344" s="193" t="s">
        <v>123</v>
      </c>
      <c r="AT2344" s="193" t="s">
        <v>118</v>
      </c>
      <c r="AU2344" s="193" t="s">
        <v>72</v>
      </c>
      <c r="AY2344" s="14" t="s">
        <v>124</v>
      </c>
      <c r="BE2344" s="194">
        <f>IF(N2344="základní",J2344,0)</f>
        <v>0</v>
      </c>
      <c r="BF2344" s="194">
        <f>IF(N2344="snížená",J2344,0)</f>
        <v>0</v>
      </c>
      <c r="BG2344" s="194">
        <f>IF(N2344="zákl. přenesená",J2344,0)</f>
        <v>0</v>
      </c>
      <c r="BH2344" s="194">
        <f>IF(N2344="sníž. přenesená",J2344,0)</f>
        <v>0</v>
      </c>
      <c r="BI2344" s="194">
        <f>IF(N2344="nulová",J2344,0)</f>
        <v>0</v>
      </c>
      <c r="BJ2344" s="14" t="s">
        <v>79</v>
      </c>
      <c r="BK2344" s="194">
        <f>ROUND(I2344*H2344,2)</f>
        <v>0</v>
      </c>
      <c r="BL2344" s="14" t="s">
        <v>123</v>
      </c>
      <c r="BM2344" s="193" t="s">
        <v>4090</v>
      </c>
    </row>
    <row r="2345" s="2" customFormat="1">
      <c r="A2345" s="35"/>
      <c r="B2345" s="36"/>
      <c r="C2345" s="37"/>
      <c r="D2345" s="195" t="s">
        <v>125</v>
      </c>
      <c r="E2345" s="37"/>
      <c r="F2345" s="196" t="s">
        <v>4089</v>
      </c>
      <c r="G2345" s="37"/>
      <c r="H2345" s="37"/>
      <c r="I2345" s="197"/>
      <c r="J2345" s="37"/>
      <c r="K2345" s="37"/>
      <c r="L2345" s="41"/>
      <c r="M2345" s="198"/>
      <c r="N2345" s="199"/>
      <c r="O2345" s="81"/>
      <c r="P2345" s="81"/>
      <c r="Q2345" s="81"/>
      <c r="R2345" s="81"/>
      <c r="S2345" s="81"/>
      <c r="T2345" s="82"/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T2345" s="14" t="s">
        <v>125</v>
      </c>
      <c r="AU2345" s="14" t="s">
        <v>72</v>
      </c>
    </row>
    <row r="2346" s="2" customFormat="1" ht="24.15" customHeight="1">
      <c r="A2346" s="35"/>
      <c r="B2346" s="36"/>
      <c r="C2346" s="182" t="s">
        <v>2122</v>
      </c>
      <c r="D2346" s="182" t="s">
        <v>118</v>
      </c>
      <c r="E2346" s="183" t="s">
        <v>4091</v>
      </c>
      <c r="F2346" s="184" t="s">
        <v>4092</v>
      </c>
      <c r="G2346" s="185" t="s">
        <v>141</v>
      </c>
      <c r="H2346" s="186">
        <v>200</v>
      </c>
      <c r="I2346" s="187"/>
      <c r="J2346" s="188">
        <f>ROUND(I2346*H2346,2)</f>
        <v>0</v>
      </c>
      <c r="K2346" s="184" t="s">
        <v>122</v>
      </c>
      <c r="L2346" s="41"/>
      <c r="M2346" s="189" t="s">
        <v>19</v>
      </c>
      <c r="N2346" s="190" t="s">
        <v>43</v>
      </c>
      <c r="O2346" s="81"/>
      <c r="P2346" s="191">
        <f>O2346*H2346</f>
        <v>0</v>
      </c>
      <c r="Q2346" s="191">
        <v>0</v>
      </c>
      <c r="R2346" s="191">
        <f>Q2346*H2346</f>
        <v>0</v>
      </c>
      <c r="S2346" s="191">
        <v>0</v>
      </c>
      <c r="T2346" s="192">
        <f>S2346*H2346</f>
        <v>0</v>
      </c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R2346" s="193" t="s">
        <v>123</v>
      </c>
      <c r="AT2346" s="193" t="s">
        <v>118</v>
      </c>
      <c r="AU2346" s="193" t="s">
        <v>72</v>
      </c>
      <c r="AY2346" s="14" t="s">
        <v>124</v>
      </c>
      <c r="BE2346" s="194">
        <f>IF(N2346="základní",J2346,0)</f>
        <v>0</v>
      </c>
      <c r="BF2346" s="194">
        <f>IF(N2346="snížená",J2346,0)</f>
        <v>0</v>
      </c>
      <c r="BG2346" s="194">
        <f>IF(N2346="zákl. přenesená",J2346,0)</f>
        <v>0</v>
      </c>
      <c r="BH2346" s="194">
        <f>IF(N2346="sníž. přenesená",J2346,0)</f>
        <v>0</v>
      </c>
      <c r="BI2346" s="194">
        <f>IF(N2346="nulová",J2346,0)</f>
        <v>0</v>
      </c>
      <c r="BJ2346" s="14" t="s">
        <v>79</v>
      </c>
      <c r="BK2346" s="194">
        <f>ROUND(I2346*H2346,2)</f>
        <v>0</v>
      </c>
      <c r="BL2346" s="14" t="s">
        <v>123</v>
      </c>
      <c r="BM2346" s="193" t="s">
        <v>4093</v>
      </c>
    </row>
    <row r="2347" s="2" customFormat="1">
      <c r="A2347" s="35"/>
      <c r="B2347" s="36"/>
      <c r="C2347" s="37"/>
      <c r="D2347" s="195" t="s">
        <v>125</v>
      </c>
      <c r="E2347" s="37"/>
      <c r="F2347" s="196" t="s">
        <v>4092</v>
      </c>
      <c r="G2347" s="37"/>
      <c r="H2347" s="37"/>
      <c r="I2347" s="197"/>
      <c r="J2347" s="37"/>
      <c r="K2347" s="37"/>
      <c r="L2347" s="41"/>
      <c r="M2347" s="198"/>
      <c r="N2347" s="199"/>
      <c r="O2347" s="81"/>
      <c r="P2347" s="81"/>
      <c r="Q2347" s="81"/>
      <c r="R2347" s="81"/>
      <c r="S2347" s="81"/>
      <c r="T2347" s="82"/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T2347" s="14" t="s">
        <v>125</v>
      </c>
      <c r="AU2347" s="14" t="s">
        <v>72</v>
      </c>
    </row>
    <row r="2348" s="2" customFormat="1" ht="24.15" customHeight="1">
      <c r="A2348" s="35"/>
      <c r="B2348" s="36"/>
      <c r="C2348" s="182" t="s">
        <v>4094</v>
      </c>
      <c r="D2348" s="182" t="s">
        <v>118</v>
      </c>
      <c r="E2348" s="183" t="s">
        <v>4095</v>
      </c>
      <c r="F2348" s="184" t="s">
        <v>4096</v>
      </c>
      <c r="G2348" s="185" t="s">
        <v>141</v>
      </c>
      <c r="H2348" s="186">
        <v>200</v>
      </c>
      <c r="I2348" s="187"/>
      <c r="J2348" s="188">
        <f>ROUND(I2348*H2348,2)</f>
        <v>0</v>
      </c>
      <c r="K2348" s="184" t="s">
        <v>122</v>
      </c>
      <c r="L2348" s="41"/>
      <c r="M2348" s="189" t="s">
        <v>19</v>
      </c>
      <c r="N2348" s="190" t="s">
        <v>43</v>
      </c>
      <c r="O2348" s="81"/>
      <c r="P2348" s="191">
        <f>O2348*H2348</f>
        <v>0</v>
      </c>
      <c r="Q2348" s="191">
        <v>0</v>
      </c>
      <c r="R2348" s="191">
        <f>Q2348*H2348</f>
        <v>0</v>
      </c>
      <c r="S2348" s="191">
        <v>0</v>
      </c>
      <c r="T2348" s="192">
        <f>S2348*H2348</f>
        <v>0</v>
      </c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R2348" s="193" t="s">
        <v>123</v>
      </c>
      <c r="AT2348" s="193" t="s">
        <v>118</v>
      </c>
      <c r="AU2348" s="193" t="s">
        <v>72</v>
      </c>
      <c r="AY2348" s="14" t="s">
        <v>124</v>
      </c>
      <c r="BE2348" s="194">
        <f>IF(N2348="základní",J2348,0)</f>
        <v>0</v>
      </c>
      <c r="BF2348" s="194">
        <f>IF(N2348="snížená",J2348,0)</f>
        <v>0</v>
      </c>
      <c r="BG2348" s="194">
        <f>IF(N2348="zákl. přenesená",J2348,0)</f>
        <v>0</v>
      </c>
      <c r="BH2348" s="194">
        <f>IF(N2348="sníž. přenesená",J2348,0)</f>
        <v>0</v>
      </c>
      <c r="BI2348" s="194">
        <f>IF(N2348="nulová",J2348,0)</f>
        <v>0</v>
      </c>
      <c r="BJ2348" s="14" t="s">
        <v>79</v>
      </c>
      <c r="BK2348" s="194">
        <f>ROUND(I2348*H2348,2)</f>
        <v>0</v>
      </c>
      <c r="BL2348" s="14" t="s">
        <v>123</v>
      </c>
      <c r="BM2348" s="193" t="s">
        <v>4097</v>
      </c>
    </row>
    <row r="2349" s="2" customFormat="1">
      <c r="A2349" s="35"/>
      <c r="B2349" s="36"/>
      <c r="C2349" s="37"/>
      <c r="D2349" s="195" t="s">
        <v>125</v>
      </c>
      <c r="E2349" s="37"/>
      <c r="F2349" s="196" t="s">
        <v>4096</v>
      </c>
      <c r="G2349" s="37"/>
      <c r="H2349" s="37"/>
      <c r="I2349" s="197"/>
      <c r="J2349" s="37"/>
      <c r="K2349" s="37"/>
      <c r="L2349" s="41"/>
      <c r="M2349" s="198"/>
      <c r="N2349" s="199"/>
      <c r="O2349" s="81"/>
      <c r="P2349" s="81"/>
      <c r="Q2349" s="81"/>
      <c r="R2349" s="81"/>
      <c r="S2349" s="81"/>
      <c r="T2349" s="82"/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T2349" s="14" t="s">
        <v>125</v>
      </c>
      <c r="AU2349" s="14" t="s">
        <v>72</v>
      </c>
    </row>
    <row r="2350" s="2" customFormat="1" ht="24.15" customHeight="1">
      <c r="A2350" s="35"/>
      <c r="B2350" s="36"/>
      <c r="C2350" s="182" t="s">
        <v>2126</v>
      </c>
      <c r="D2350" s="182" t="s">
        <v>118</v>
      </c>
      <c r="E2350" s="183" t="s">
        <v>4098</v>
      </c>
      <c r="F2350" s="184" t="s">
        <v>4099</v>
      </c>
      <c r="G2350" s="185" t="s">
        <v>141</v>
      </c>
      <c r="H2350" s="186">
        <v>200</v>
      </c>
      <c r="I2350" s="187"/>
      <c r="J2350" s="188">
        <f>ROUND(I2350*H2350,2)</f>
        <v>0</v>
      </c>
      <c r="K2350" s="184" t="s">
        <v>122</v>
      </c>
      <c r="L2350" s="41"/>
      <c r="M2350" s="189" t="s">
        <v>19</v>
      </c>
      <c r="N2350" s="190" t="s">
        <v>43</v>
      </c>
      <c r="O2350" s="81"/>
      <c r="P2350" s="191">
        <f>O2350*H2350</f>
        <v>0</v>
      </c>
      <c r="Q2350" s="191">
        <v>0</v>
      </c>
      <c r="R2350" s="191">
        <f>Q2350*H2350</f>
        <v>0</v>
      </c>
      <c r="S2350" s="191">
        <v>0</v>
      </c>
      <c r="T2350" s="192">
        <f>S2350*H2350</f>
        <v>0</v>
      </c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R2350" s="193" t="s">
        <v>123</v>
      </c>
      <c r="AT2350" s="193" t="s">
        <v>118</v>
      </c>
      <c r="AU2350" s="193" t="s">
        <v>72</v>
      </c>
      <c r="AY2350" s="14" t="s">
        <v>124</v>
      </c>
      <c r="BE2350" s="194">
        <f>IF(N2350="základní",J2350,0)</f>
        <v>0</v>
      </c>
      <c r="BF2350" s="194">
        <f>IF(N2350="snížená",J2350,0)</f>
        <v>0</v>
      </c>
      <c r="BG2350" s="194">
        <f>IF(N2350="zákl. přenesená",J2350,0)</f>
        <v>0</v>
      </c>
      <c r="BH2350" s="194">
        <f>IF(N2350="sníž. přenesená",J2350,0)</f>
        <v>0</v>
      </c>
      <c r="BI2350" s="194">
        <f>IF(N2350="nulová",J2350,0)</f>
        <v>0</v>
      </c>
      <c r="BJ2350" s="14" t="s">
        <v>79</v>
      </c>
      <c r="BK2350" s="194">
        <f>ROUND(I2350*H2350,2)</f>
        <v>0</v>
      </c>
      <c r="BL2350" s="14" t="s">
        <v>123</v>
      </c>
      <c r="BM2350" s="193" t="s">
        <v>4100</v>
      </c>
    </row>
    <row r="2351" s="2" customFormat="1">
      <c r="A2351" s="35"/>
      <c r="B2351" s="36"/>
      <c r="C2351" s="37"/>
      <c r="D2351" s="195" t="s">
        <v>125</v>
      </c>
      <c r="E2351" s="37"/>
      <c r="F2351" s="196" t="s">
        <v>4099</v>
      </c>
      <c r="G2351" s="37"/>
      <c r="H2351" s="37"/>
      <c r="I2351" s="197"/>
      <c r="J2351" s="37"/>
      <c r="K2351" s="37"/>
      <c r="L2351" s="41"/>
      <c r="M2351" s="198"/>
      <c r="N2351" s="199"/>
      <c r="O2351" s="81"/>
      <c r="P2351" s="81"/>
      <c r="Q2351" s="81"/>
      <c r="R2351" s="81"/>
      <c r="S2351" s="81"/>
      <c r="T2351" s="82"/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T2351" s="14" t="s">
        <v>125</v>
      </c>
      <c r="AU2351" s="14" t="s">
        <v>72</v>
      </c>
    </row>
    <row r="2352" s="2" customFormat="1" ht="24.15" customHeight="1">
      <c r="A2352" s="35"/>
      <c r="B2352" s="36"/>
      <c r="C2352" s="182" t="s">
        <v>4101</v>
      </c>
      <c r="D2352" s="182" t="s">
        <v>118</v>
      </c>
      <c r="E2352" s="183" t="s">
        <v>4102</v>
      </c>
      <c r="F2352" s="184" t="s">
        <v>4103</v>
      </c>
      <c r="G2352" s="185" t="s">
        <v>141</v>
      </c>
      <c r="H2352" s="186">
        <v>200</v>
      </c>
      <c r="I2352" s="187"/>
      <c r="J2352" s="188">
        <f>ROUND(I2352*H2352,2)</f>
        <v>0</v>
      </c>
      <c r="K2352" s="184" t="s">
        <v>122</v>
      </c>
      <c r="L2352" s="41"/>
      <c r="M2352" s="189" t="s">
        <v>19</v>
      </c>
      <c r="N2352" s="190" t="s">
        <v>43</v>
      </c>
      <c r="O2352" s="81"/>
      <c r="P2352" s="191">
        <f>O2352*H2352</f>
        <v>0</v>
      </c>
      <c r="Q2352" s="191">
        <v>0</v>
      </c>
      <c r="R2352" s="191">
        <f>Q2352*H2352</f>
        <v>0</v>
      </c>
      <c r="S2352" s="191">
        <v>0</v>
      </c>
      <c r="T2352" s="192">
        <f>S2352*H2352</f>
        <v>0</v>
      </c>
      <c r="U2352" s="35"/>
      <c r="V2352" s="35"/>
      <c r="W2352" s="35"/>
      <c r="X2352" s="35"/>
      <c r="Y2352" s="35"/>
      <c r="Z2352" s="35"/>
      <c r="AA2352" s="35"/>
      <c r="AB2352" s="35"/>
      <c r="AC2352" s="35"/>
      <c r="AD2352" s="35"/>
      <c r="AE2352" s="35"/>
      <c r="AR2352" s="193" t="s">
        <v>123</v>
      </c>
      <c r="AT2352" s="193" t="s">
        <v>118</v>
      </c>
      <c r="AU2352" s="193" t="s">
        <v>72</v>
      </c>
      <c r="AY2352" s="14" t="s">
        <v>124</v>
      </c>
      <c r="BE2352" s="194">
        <f>IF(N2352="základní",J2352,0)</f>
        <v>0</v>
      </c>
      <c r="BF2352" s="194">
        <f>IF(N2352="snížená",J2352,0)</f>
        <v>0</v>
      </c>
      <c r="BG2352" s="194">
        <f>IF(N2352="zákl. přenesená",J2352,0)</f>
        <v>0</v>
      </c>
      <c r="BH2352" s="194">
        <f>IF(N2352="sníž. přenesená",J2352,0)</f>
        <v>0</v>
      </c>
      <c r="BI2352" s="194">
        <f>IF(N2352="nulová",J2352,0)</f>
        <v>0</v>
      </c>
      <c r="BJ2352" s="14" t="s">
        <v>79</v>
      </c>
      <c r="BK2352" s="194">
        <f>ROUND(I2352*H2352,2)</f>
        <v>0</v>
      </c>
      <c r="BL2352" s="14" t="s">
        <v>123</v>
      </c>
      <c r="BM2352" s="193" t="s">
        <v>4104</v>
      </c>
    </row>
    <row r="2353" s="2" customFormat="1">
      <c r="A2353" s="35"/>
      <c r="B2353" s="36"/>
      <c r="C2353" s="37"/>
      <c r="D2353" s="195" t="s">
        <v>125</v>
      </c>
      <c r="E2353" s="37"/>
      <c r="F2353" s="196" t="s">
        <v>4103</v>
      </c>
      <c r="G2353" s="37"/>
      <c r="H2353" s="37"/>
      <c r="I2353" s="197"/>
      <c r="J2353" s="37"/>
      <c r="K2353" s="37"/>
      <c r="L2353" s="41"/>
      <c r="M2353" s="198"/>
      <c r="N2353" s="199"/>
      <c r="O2353" s="81"/>
      <c r="P2353" s="81"/>
      <c r="Q2353" s="81"/>
      <c r="R2353" s="81"/>
      <c r="S2353" s="81"/>
      <c r="T2353" s="82"/>
      <c r="U2353" s="35"/>
      <c r="V2353" s="35"/>
      <c r="W2353" s="35"/>
      <c r="X2353" s="35"/>
      <c r="Y2353" s="35"/>
      <c r="Z2353" s="35"/>
      <c r="AA2353" s="35"/>
      <c r="AB2353" s="35"/>
      <c r="AC2353" s="35"/>
      <c r="AD2353" s="35"/>
      <c r="AE2353" s="35"/>
      <c r="AT2353" s="14" t="s">
        <v>125</v>
      </c>
      <c r="AU2353" s="14" t="s">
        <v>72</v>
      </c>
    </row>
    <row r="2354" s="2" customFormat="1" ht="24.15" customHeight="1">
      <c r="A2354" s="35"/>
      <c r="B2354" s="36"/>
      <c r="C2354" s="182" t="s">
        <v>2130</v>
      </c>
      <c r="D2354" s="182" t="s">
        <v>118</v>
      </c>
      <c r="E2354" s="183" t="s">
        <v>4105</v>
      </c>
      <c r="F2354" s="184" t="s">
        <v>4106</v>
      </c>
      <c r="G2354" s="185" t="s">
        <v>141</v>
      </c>
      <c r="H2354" s="186">
        <v>200</v>
      </c>
      <c r="I2354" s="187"/>
      <c r="J2354" s="188">
        <f>ROUND(I2354*H2354,2)</f>
        <v>0</v>
      </c>
      <c r="K2354" s="184" t="s">
        <v>122</v>
      </c>
      <c r="L2354" s="41"/>
      <c r="M2354" s="189" t="s">
        <v>19</v>
      </c>
      <c r="N2354" s="190" t="s">
        <v>43</v>
      </c>
      <c r="O2354" s="81"/>
      <c r="P2354" s="191">
        <f>O2354*H2354</f>
        <v>0</v>
      </c>
      <c r="Q2354" s="191">
        <v>0</v>
      </c>
      <c r="R2354" s="191">
        <f>Q2354*H2354</f>
        <v>0</v>
      </c>
      <c r="S2354" s="191">
        <v>0</v>
      </c>
      <c r="T2354" s="192">
        <f>S2354*H2354</f>
        <v>0</v>
      </c>
      <c r="U2354" s="35"/>
      <c r="V2354" s="35"/>
      <c r="W2354" s="35"/>
      <c r="X2354" s="35"/>
      <c r="Y2354" s="35"/>
      <c r="Z2354" s="35"/>
      <c r="AA2354" s="35"/>
      <c r="AB2354" s="35"/>
      <c r="AC2354" s="35"/>
      <c r="AD2354" s="35"/>
      <c r="AE2354" s="35"/>
      <c r="AR2354" s="193" t="s">
        <v>123</v>
      </c>
      <c r="AT2354" s="193" t="s">
        <v>118</v>
      </c>
      <c r="AU2354" s="193" t="s">
        <v>72</v>
      </c>
      <c r="AY2354" s="14" t="s">
        <v>124</v>
      </c>
      <c r="BE2354" s="194">
        <f>IF(N2354="základní",J2354,0)</f>
        <v>0</v>
      </c>
      <c r="BF2354" s="194">
        <f>IF(N2354="snížená",J2354,0)</f>
        <v>0</v>
      </c>
      <c r="BG2354" s="194">
        <f>IF(N2354="zákl. přenesená",J2354,0)</f>
        <v>0</v>
      </c>
      <c r="BH2354" s="194">
        <f>IF(N2354="sníž. přenesená",J2354,0)</f>
        <v>0</v>
      </c>
      <c r="BI2354" s="194">
        <f>IF(N2354="nulová",J2354,0)</f>
        <v>0</v>
      </c>
      <c r="BJ2354" s="14" t="s">
        <v>79</v>
      </c>
      <c r="BK2354" s="194">
        <f>ROUND(I2354*H2354,2)</f>
        <v>0</v>
      </c>
      <c r="BL2354" s="14" t="s">
        <v>123</v>
      </c>
      <c r="BM2354" s="193" t="s">
        <v>4107</v>
      </c>
    </row>
    <row r="2355" s="2" customFormat="1">
      <c r="A2355" s="35"/>
      <c r="B2355" s="36"/>
      <c r="C2355" s="37"/>
      <c r="D2355" s="195" t="s">
        <v>125</v>
      </c>
      <c r="E2355" s="37"/>
      <c r="F2355" s="196" t="s">
        <v>4106</v>
      </c>
      <c r="G2355" s="37"/>
      <c r="H2355" s="37"/>
      <c r="I2355" s="197"/>
      <c r="J2355" s="37"/>
      <c r="K2355" s="37"/>
      <c r="L2355" s="41"/>
      <c r="M2355" s="198"/>
      <c r="N2355" s="199"/>
      <c r="O2355" s="81"/>
      <c r="P2355" s="81"/>
      <c r="Q2355" s="81"/>
      <c r="R2355" s="81"/>
      <c r="S2355" s="81"/>
      <c r="T2355" s="82"/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T2355" s="14" t="s">
        <v>125</v>
      </c>
      <c r="AU2355" s="14" t="s">
        <v>72</v>
      </c>
    </row>
    <row r="2356" s="2" customFormat="1" ht="24.15" customHeight="1">
      <c r="A2356" s="35"/>
      <c r="B2356" s="36"/>
      <c r="C2356" s="182" t="s">
        <v>4108</v>
      </c>
      <c r="D2356" s="182" t="s">
        <v>118</v>
      </c>
      <c r="E2356" s="183" t="s">
        <v>4109</v>
      </c>
      <c r="F2356" s="184" t="s">
        <v>4110</v>
      </c>
      <c r="G2356" s="185" t="s">
        <v>128</v>
      </c>
      <c r="H2356" s="186">
        <v>100</v>
      </c>
      <c r="I2356" s="187"/>
      <c r="J2356" s="188">
        <f>ROUND(I2356*H2356,2)</f>
        <v>0</v>
      </c>
      <c r="K2356" s="184" t="s">
        <v>122</v>
      </c>
      <c r="L2356" s="41"/>
      <c r="M2356" s="189" t="s">
        <v>19</v>
      </c>
      <c r="N2356" s="190" t="s">
        <v>43</v>
      </c>
      <c r="O2356" s="81"/>
      <c r="P2356" s="191">
        <f>O2356*H2356</f>
        <v>0</v>
      </c>
      <c r="Q2356" s="191">
        <v>0</v>
      </c>
      <c r="R2356" s="191">
        <f>Q2356*H2356</f>
        <v>0</v>
      </c>
      <c r="S2356" s="191">
        <v>0</v>
      </c>
      <c r="T2356" s="192">
        <f>S2356*H2356</f>
        <v>0</v>
      </c>
      <c r="U2356" s="35"/>
      <c r="V2356" s="35"/>
      <c r="W2356" s="35"/>
      <c r="X2356" s="35"/>
      <c r="Y2356" s="35"/>
      <c r="Z2356" s="35"/>
      <c r="AA2356" s="35"/>
      <c r="AB2356" s="35"/>
      <c r="AC2356" s="35"/>
      <c r="AD2356" s="35"/>
      <c r="AE2356" s="35"/>
      <c r="AR2356" s="193" t="s">
        <v>123</v>
      </c>
      <c r="AT2356" s="193" t="s">
        <v>118</v>
      </c>
      <c r="AU2356" s="193" t="s">
        <v>72</v>
      </c>
      <c r="AY2356" s="14" t="s">
        <v>124</v>
      </c>
      <c r="BE2356" s="194">
        <f>IF(N2356="základní",J2356,0)</f>
        <v>0</v>
      </c>
      <c r="BF2356" s="194">
        <f>IF(N2356="snížená",J2356,0)</f>
        <v>0</v>
      </c>
      <c r="BG2356" s="194">
        <f>IF(N2356="zákl. přenesená",J2356,0)</f>
        <v>0</v>
      </c>
      <c r="BH2356" s="194">
        <f>IF(N2356="sníž. přenesená",J2356,0)</f>
        <v>0</v>
      </c>
      <c r="BI2356" s="194">
        <f>IF(N2356="nulová",J2356,0)</f>
        <v>0</v>
      </c>
      <c r="BJ2356" s="14" t="s">
        <v>79</v>
      </c>
      <c r="BK2356" s="194">
        <f>ROUND(I2356*H2356,2)</f>
        <v>0</v>
      </c>
      <c r="BL2356" s="14" t="s">
        <v>123</v>
      </c>
      <c r="BM2356" s="193" t="s">
        <v>4111</v>
      </c>
    </row>
    <row r="2357" s="2" customFormat="1">
      <c r="A2357" s="35"/>
      <c r="B2357" s="36"/>
      <c r="C2357" s="37"/>
      <c r="D2357" s="195" t="s">
        <v>125</v>
      </c>
      <c r="E2357" s="37"/>
      <c r="F2357" s="196" t="s">
        <v>4110</v>
      </c>
      <c r="G2357" s="37"/>
      <c r="H2357" s="37"/>
      <c r="I2357" s="197"/>
      <c r="J2357" s="37"/>
      <c r="K2357" s="37"/>
      <c r="L2357" s="41"/>
      <c r="M2357" s="198"/>
      <c r="N2357" s="199"/>
      <c r="O2357" s="81"/>
      <c r="P2357" s="81"/>
      <c r="Q2357" s="81"/>
      <c r="R2357" s="81"/>
      <c r="S2357" s="81"/>
      <c r="T2357" s="82"/>
      <c r="U2357" s="35"/>
      <c r="V2357" s="35"/>
      <c r="W2357" s="35"/>
      <c r="X2357" s="35"/>
      <c r="Y2357" s="35"/>
      <c r="Z2357" s="35"/>
      <c r="AA2357" s="35"/>
      <c r="AB2357" s="35"/>
      <c r="AC2357" s="35"/>
      <c r="AD2357" s="35"/>
      <c r="AE2357" s="35"/>
      <c r="AT2357" s="14" t="s">
        <v>125</v>
      </c>
      <c r="AU2357" s="14" t="s">
        <v>72</v>
      </c>
    </row>
    <row r="2358" s="2" customFormat="1" ht="24.15" customHeight="1">
      <c r="A2358" s="35"/>
      <c r="B2358" s="36"/>
      <c r="C2358" s="182" t="s">
        <v>2133</v>
      </c>
      <c r="D2358" s="182" t="s">
        <v>118</v>
      </c>
      <c r="E2358" s="183" t="s">
        <v>4112</v>
      </c>
      <c r="F2358" s="184" t="s">
        <v>4113</v>
      </c>
      <c r="G2358" s="185" t="s">
        <v>128</v>
      </c>
      <c r="H2358" s="186">
        <v>100</v>
      </c>
      <c r="I2358" s="187"/>
      <c r="J2358" s="188">
        <f>ROUND(I2358*H2358,2)</f>
        <v>0</v>
      </c>
      <c r="K2358" s="184" t="s">
        <v>122</v>
      </c>
      <c r="L2358" s="41"/>
      <c r="M2358" s="189" t="s">
        <v>19</v>
      </c>
      <c r="N2358" s="190" t="s">
        <v>43</v>
      </c>
      <c r="O2358" s="81"/>
      <c r="P2358" s="191">
        <f>O2358*H2358</f>
        <v>0</v>
      </c>
      <c r="Q2358" s="191">
        <v>0</v>
      </c>
      <c r="R2358" s="191">
        <f>Q2358*H2358</f>
        <v>0</v>
      </c>
      <c r="S2358" s="191">
        <v>0</v>
      </c>
      <c r="T2358" s="192">
        <f>S2358*H2358</f>
        <v>0</v>
      </c>
      <c r="U2358" s="35"/>
      <c r="V2358" s="35"/>
      <c r="W2358" s="35"/>
      <c r="X2358" s="35"/>
      <c r="Y2358" s="35"/>
      <c r="Z2358" s="35"/>
      <c r="AA2358" s="35"/>
      <c r="AB2358" s="35"/>
      <c r="AC2358" s="35"/>
      <c r="AD2358" s="35"/>
      <c r="AE2358" s="35"/>
      <c r="AR2358" s="193" t="s">
        <v>123</v>
      </c>
      <c r="AT2358" s="193" t="s">
        <v>118</v>
      </c>
      <c r="AU2358" s="193" t="s">
        <v>72</v>
      </c>
      <c r="AY2358" s="14" t="s">
        <v>124</v>
      </c>
      <c r="BE2358" s="194">
        <f>IF(N2358="základní",J2358,0)</f>
        <v>0</v>
      </c>
      <c r="BF2358" s="194">
        <f>IF(N2358="snížená",J2358,0)</f>
        <v>0</v>
      </c>
      <c r="BG2358" s="194">
        <f>IF(N2358="zákl. přenesená",J2358,0)</f>
        <v>0</v>
      </c>
      <c r="BH2358" s="194">
        <f>IF(N2358="sníž. přenesená",J2358,0)</f>
        <v>0</v>
      </c>
      <c r="BI2358" s="194">
        <f>IF(N2358="nulová",J2358,0)</f>
        <v>0</v>
      </c>
      <c r="BJ2358" s="14" t="s">
        <v>79</v>
      </c>
      <c r="BK2358" s="194">
        <f>ROUND(I2358*H2358,2)</f>
        <v>0</v>
      </c>
      <c r="BL2358" s="14" t="s">
        <v>123</v>
      </c>
      <c r="BM2358" s="193" t="s">
        <v>4114</v>
      </c>
    </row>
    <row r="2359" s="2" customFormat="1">
      <c r="A2359" s="35"/>
      <c r="B2359" s="36"/>
      <c r="C2359" s="37"/>
      <c r="D2359" s="195" t="s">
        <v>125</v>
      </c>
      <c r="E2359" s="37"/>
      <c r="F2359" s="196" t="s">
        <v>4113</v>
      </c>
      <c r="G2359" s="37"/>
      <c r="H2359" s="37"/>
      <c r="I2359" s="197"/>
      <c r="J2359" s="37"/>
      <c r="K2359" s="37"/>
      <c r="L2359" s="41"/>
      <c r="M2359" s="198"/>
      <c r="N2359" s="199"/>
      <c r="O2359" s="81"/>
      <c r="P2359" s="81"/>
      <c r="Q2359" s="81"/>
      <c r="R2359" s="81"/>
      <c r="S2359" s="81"/>
      <c r="T2359" s="82"/>
      <c r="U2359" s="35"/>
      <c r="V2359" s="35"/>
      <c r="W2359" s="35"/>
      <c r="X2359" s="35"/>
      <c r="Y2359" s="35"/>
      <c r="Z2359" s="35"/>
      <c r="AA2359" s="35"/>
      <c r="AB2359" s="35"/>
      <c r="AC2359" s="35"/>
      <c r="AD2359" s="35"/>
      <c r="AE2359" s="35"/>
      <c r="AT2359" s="14" t="s">
        <v>125</v>
      </c>
      <c r="AU2359" s="14" t="s">
        <v>72</v>
      </c>
    </row>
    <row r="2360" s="2" customFormat="1" ht="16.5" customHeight="1">
      <c r="A2360" s="35"/>
      <c r="B2360" s="36"/>
      <c r="C2360" s="182" t="s">
        <v>4115</v>
      </c>
      <c r="D2360" s="182" t="s">
        <v>118</v>
      </c>
      <c r="E2360" s="183" t="s">
        <v>4116</v>
      </c>
      <c r="F2360" s="184" t="s">
        <v>4117</v>
      </c>
      <c r="G2360" s="185" t="s">
        <v>132</v>
      </c>
      <c r="H2360" s="186">
        <v>200</v>
      </c>
      <c r="I2360" s="187"/>
      <c r="J2360" s="188">
        <f>ROUND(I2360*H2360,2)</f>
        <v>0</v>
      </c>
      <c r="K2360" s="184" t="s">
        <v>122</v>
      </c>
      <c r="L2360" s="41"/>
      <c r="M2360" s="189" t="s">
        <v>19</v>
      </c>
      <c r="N2360" s="190" t="s">
        <v>43</v>
      </c>
      <c r="O2360" s="81"/>
      <c r="P2360" s="191">
        <f>O2360*H2360</f>
        <v>0</v>
      </c>
      <c r="Q2360" s="191">
        <v>0</v>
      </c>
      <c r="R2360" s="191">
        <f>Q2360*H2360</f>
        <v>0</v>
      </c>
      <c r="S2360" s="191">
        <v>0</v>
      </c>
      <c r="T2360" s="192">
        <f>S2360*H2360</f>
        <v>0</v>
      </c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R2360" s="193" t="s">
        <v>123</v>
      </c>
      <c r="AT2360" s="193" t="s">
        <v>118</v>
      </c>
      <c r="AU2360" s="193" t="s">
        <v>72</v>
      </c>
      <c r="AY2360" s="14" t="s">
        <v>124</v>
      </c>
      <c r="BE2360" s="194">
        <f>IF(N2360="základní",J2360,0)</f>
        <v>0</v>
      </c>
      <c r="BF2360" s="194">
        <f>IF(N2360="snížená",J2360,0)</f>
        <v>0</v>
      </c>
      <c r="BG2360" s="194">
        <f>IF(N2360="zákl. přenesená",J2360,0)</f>
        <v>0</v>
      </c>
      <c r="BH2360" s="194">
        <f>IF(N2360="sníž. přenesená",J2360,0)</f>
        <v>0</v>
      </c>
      <c r="BI2360" s="194">
        <f>IF(N2360="nulová",J2360,0)</f>
        <v>0</v>
      </c>
      <c r="BJ2360" s="14" t="s">
        <v>79</v>
      </c>
      <c r="BK2360" s="194">
        <f>ROUND(I2360*H2360,2)</f>
        <v>0</v>
      </c>
      <c r="BL2360" s="14" t="s">
        <v>123</v>
      </c>
      <c r="BM2360" s="193" t="s">
        <v>4118</v>
      </c>
    </row>
    <row r="2361" s="2" customFormat="1">
      <c r="A2361" s="35"/>
      <c r="B2361" s="36"/>
      <c r="C2361" s="37"/>
      <c r="D2361" s="195" t="s">
        <v>125</v>
      </c>
      <c r="E2361" s="37"/>
      <c r="F2361" s="196" t="s">
        <v>4117</v>
      </c>
      <c r="G2361" s="37"/>
      <c r="H2361" s="37"/>
      <c r="I2361" s="197"/>
      <c r="J2361" s="37"/>
      <c r="K2361" s="37"/>
      <c r="L2361" s="41"/>
      <c r="M2361" s="198"/>
      <c r="N2361" s="199"/>
      <c r="O2361" s="81"/>
      <c r="P2361" s="81"/>
      <c r="Q2361" s="81"/>
      <c r="R2361" s="81"/>
      <c r="S2361" s="81"/>
      <c r="T2361" s="82"/>
      <c r="U2361" s="35"/>
      <c r="V2361" s="35"/>
      <c r="W2361" s="35"/>
      <c r="X2361" s="35"/>
      <c r="Y2361" s="35"/>
      <c r="Z2361" s="35"/>
      <c r="AA2361" s="35"/>
      <c r="AB2361" s="35"/>
      <c r="AC2361" s="35"/>
      <c r="AD2361" s="35"/>
      <c r="AE2361" s="35"/>
      <c r="AT2361" s="14" t="s">
        <v>125</v>
      </c>
      <c r="AU2361" s="14" t="s">
        <v>72</v>
      </c>
    </row>
    <row r="2362" s="2" customFormat="1" ht="16.5" customHeight="1">
      <c r="A2362" s="35"/>
      <c r="B2362" s="36"/>
      <c r="C2362" s="182" t="s">
        <v>2137</v>
      </c>
      <c r="D2362" s="182" t="s">
        <v>118</v>
      </c>
      <c r="E2362" s="183" t="s">
        <v>4119</v>
      </c>
      <c r="F2362" s="184" t="s">
        <v>4120</v>
      </c>
      <c r="G2362" s="185" t="s">
        <v>128</v>
      </c>
      <c r="H2362" s="186">
        <v>20</v>
      </c>
      <c r="I2362" s="187"/>
      <c r="J2362" s="188">
        <f>ROUND(I2362*H2362,2)</f>
        <v>0</v>
      </c>
      <c r="K2362" s="184" t="s">
        <v>122</v>
      </c>
      <c r="L2362" s="41"/>
      <c r="M2362" s="189" t="s">
        <v>19</v>
      </c>
      <c r="N2362" s="190" t="s">
        <v>43</v>
      </c>
      <c r="O2362" s="81"/>
      <c r="P2362" s="191">
        <f>O2362*H2362</f>
        <v>0</v>
      </c>
      <c r="Q2362" s="191">
        <v>0</v>
      </c>
      <c r="R2362" s="191">
        <f>Q2362*H2362</f>
        <v>0</v>
      </c>
      <c r="S2362" s="191">
        <v>0</v>
      </c>
      <c r="T2362" s="192">
        <f>S2362*H2362</f>
        <v>0</v>
      </c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R2362" s="193" t="s">
        <v>123</v>
      </c>
      <c r="AT2362" s="193" t="s">
        <v>118</v>
      </c>
      <c r="AU2362" s="193" t="s">
        <v>72</v>
      </c>
      <c r="AY2362" s="14" t="s">
        <v>124</v>
      </c>
      <c r="BE2362" s="194">
        <f>IF(N2362="základní",J2362,0)</f>
        <v>0</v>
      </c>
      <c r="BF2362" s="194">
        <f>IF(N2362="snížená",J2362,0)</f>
        <v>0</v>
      </c>
      <c r="BG2362" s="194">
        <f>IF(N2362="zákl. přenesená",J2362,0)</f>
        <v>0</v>
      </c>
      <c r="BH2362" s="194">
        <f>IF(N2362="sníž. přenesená",J2362,0)</f>
        <v>0</v>
      </c>
      <c r="BI2362" s="194">
        <f>IF(N2362="nulová",J2362,0)</f>
        <v>0</v>
      </c>
      <c r="BJ2362" s="14" t="s">
        <v>79</v>
      </c>
      <c r="BK2362" s="194">
        <f>ROUND(I2362*H2362,2)</f>
        <v>0</v>
      </c>
      <c r="BL2362" s="14" t="s">
        <v>123</v>
      </c>
      <c r="BM2362" s="193" t="s">
        <v>4121</v>
      </c>
    </row>
    <row r="2363" s="2" customFormat="1">
      <c r="A2363" s="35"/>
      <c r="B2363" s="36"/>
      <c r="C2363" s="37"/>
      <c r="D2363" s="195" t="s">
        <v>125</v>
      </c>
      <c r="E2363" s="37"/>
      <c r="F2363" s="196" t="s">
        <v>4120</v>
      </c>
      <c r="G2363" s="37"/>
      <c r="H2363" s="37"/>
      <c r="I2363" s="197"/>
      <c r="J2363" s="37"/>
      <c r="K2363" s="37"/>
      <c r="L2363" s="41"/>
      <c r="M2363" s="198"/>
      <c r="N2363" s="199"/>
      <c r="O2363" s="81"/>
      <c r="P2363" s="81"/>
      <c r="Q2363" s="81"/>
      <c r="R2363" s="81"/>
      <c r="S2363" s="81"/>
      <c r="T2363" s="82"/>
      <c r="U2363" s="35"/>
      <c r="V2363" s="35"/>
      <c r="W2363" s="35"/>
      <c r="X2363" s="35"/>
      <c r="Y2363" s="35"/>
      <c r="Z2363" s="35"/>
      <c r="AA2363" s="35"/>
      <c r="AB2363" s="35"/>
      <c r="AC2363" s="35"/>
      <c r="AD2363" s="35"/>
      <c r="AE2363" s="35"/>
      <c r="AT2363" s="14" t="s">
        <v>125</v>
      </c>
      <c r="AU2363" s="14" t="s">
        <v>72</v>
      </c>
    </row>
    <row r="2364" s="2" customFormat="1" ht="16.5" customHeight="1">
      <c r="A2364" s="35"/>
      <c r="B2364" s="36"/>
      <c r="C2364" s="182" t="s">
        <v>4122</v>
      </c>
      <c r="D2364" s="182" t="s">
        <v>118</v>
      </c>
      <c r="E2364" s="183" t="s">
        <v>4123</v>
      </c>
      <c r="F2364" s="184" t="s">
        <v>4124</v>
      </c>
      <c r="G2364" s="185" t="s">
        <v>141</v>
      </c>
      <c r="H2364" s="186">
        <v>150</v>
      </c>
      <c r="I2364" s="187"/>
      <c r="J2364" s="188">
        <f>ROUND(I2364*H2364,2)</f>
        <v>0</v>
      </c>
      <c r="K2364" s="184" t="s">
        <v>122</v>
      </c>
      <c r="L2364" s="41"/>
      <c r="M2364" s="189" t="s">
        <v>19</v>
      </c>
      <c r="N2364" s="190" t="s">
        <v>43</v>
      </c>
      <c r="O2364" s="81"/>
      <c r="P2364" s="191">
        <f>O2364*H2364</f>
        <v>0</v>
      </c>
      <c r="Q2364" s="191">
        <v>0</v>
      </c>
      <c r="R2364" s="191">
        <f>Q2364*H2364</f>
        <v>0</v>
      </c>
      <c r="S2364" s="191">
        <v>0</v>
      </c>
      <c r="T2364" s="192">
        <f>S2364*H2364</f>
        <v>0</v>
      </c>
      <c r="U2364" s="35"/>
      <c r="V2364" s="35"/>
      <c r="W2364" s="35"/>
      <c r="X2364" s="35"/>
      <c r="Y2364" s="35"/>
      <c r="Z2364" s="35"/>
      <c r="AA2364" s="35"/>
      <c r="AB2364" s="35"/>
      <c r="AC2364" s="35"/>
      <c r="AD2364" s="35"/>
      <c r="AE2364" s="35"/>
      <c r="AR2364" s="193" t="s">
        <v>123</v>
      </c>
      <c r="AT2364" s="193" t="s">
        <v>118</v>
      </c>
      <c r="AU2364" s="193" t="s">
        <v>72</v>
      </c>
      <c r="AY2364" s="14" t="s">
        <v>124</v>
      </c>
      <c r="BE2364" s="194">
        <f>IF(N2364="základní",J2364,0)</f>
        <v>0</v>
      </c>
      <c r="BF2364" s="194">
        <f>IF(N2364="snížená",J2364,0)</f>
        <v>0</v>
      </c>
      <c r="BG2364" s="194">
        <f>IF(N2364="zákl. přenesená",J2364,0)</f>
        <v>0</v>
      </c>
      <c r="BH2364" s="194">
        <f>IF(N2364="sníž. přenesená",J2364,0)</f>
        <v>0</v>
      </c>
      <c r="BI2364" s="194">
        <f>IF(N2364="nulová",J2364,0)</f>
        <v>0</v>
      </c>
      <c r="BJ2364" s="14" t="s">
        <v>79</v>
      </c>
      <c r="BK2364" s="194">
        <f>ROUND(I2364*H2364,2)</f>
        <v>0</v>
      </c>
      <c r="BL2364" s="14" t="s">
        <v>123</v>
      </c>
      <c r="BM2364" s="193" t="s">
        <v>4125</v>
      </c>
    </row>
    <row r="2365" s="2" customFormat="1">
      <c r="A2365" s="35"/>
      <c r="B2365" s="36"/>
      <c r="C2365" s="37"/>
      <c r="D2365" s="195" t="s">
        <v>125</v>
      </c>
      <c r="E2365" s="37"/>
      <c r="F2365" s="196" t="s">
        <v>4124</v>
      </c>
      <c r="G2365" s="37"/>
      <c r="H2365" s="37"/>
      <c r="I2365" s="197"/>
      <c r="J2365" s="37"/>
      <c r="K2365" s="37"/>
      <c r="L2365" s="41"/>
      <c r="M2365" s="198"/>
      <c r="N2365" s="199"/>
      <c r="O2365" s="81"/>
      <c r="P2365" s="81"/>
      <c r="Q2365" s="81"/>
      <c r="R2365" s="81"/>
      <c r="S2365" s="81"/>
      <c r="T2365" s="82"/>
      <c r="U2365" s="35"/>
      <c r="V2365" s="35"/>
      <c r="W2365" s="35"/>
      <c r="X2365" s="35"/>
      <c r="Y2365" s="35"/>
      <c r="Z2365" s="35"/>
      <c r="AA2365" s="35"/>
      <c r="AB2365" s="35"/>
      <c r="AC2365" s="35"/>
      <c r="AD2365" s="35"/>
      <c r="AE2365" s="35"/>
      <c r="AT2365" s="14" t="s">
        <v>125</v>
      </c>
      <c r="AU2365" s="14" t="s">
        <v>72</v>
      </c>
    </row>
    <row r="2366" s="2" customFormat="1" ht="16.5" customHeight="1">
      <c r="A2366" s="35"/>
      <c r="B2366" s="36"/>
      <c r="C2366" s="182" t="s">
        <v>2140</v>
      </c>
      <c r="D2366" s="182" t="s">
        <v>118</v>
      </c>
      <c r="E2366" s="183" t="s">
        <v>4126</v>
      </c>
      <c r="F2366" s="184" t="s">
        <v>4127</v>
      </c>
      <c r="G2366" s="185" t="s">
        <v>132</v>
      </c>
      <c r="H2366" s="186">
        <v>150</v>
      </c>
      <c r="I2366" s="187"/>
      <c r="J2366" s="188">
        <f>ROUND(I2366*H2366,2)</f>
        <v>0</v>
      </c>
      <c r="K2366" s="184" t="s">
        <v>122</v>
      </c>
      <c r="L2366" s="41"/>
      <c r="M2366" s="189" t="s">
        <v>19</v>
      </c>
      <c r="N2366" s="190" t="s">
        <v>43</v>
      </c>
      <c r="O2366" s="81"/>
      <c r="P2366" s="191">
        <f>O2366*H2366</f>
        <v>0</v>
      </c>
      <c r="Q2366" s="191">
        <v>0</v>
      </c>
      <c r="R2366" s="191">
        <f>Q2366*H2366</f>
        <v>0</v>
      </c>
      <c r="S2366" s="191">
        <v>0</v>
      </c>
      <c r="T2366" s="192">
        <f>S2366*H2366</f>
        <v>0</v>
      </c>
      <c r="U2366" s="35"/>
      <c r="V2366" s="35"/>
      <c r="W2366" s="35"/>
      <c r="X2366" s="35"/>
      <c r="Y2366" s="35"/>
      <c r="Z2366" s="35"/>
      <c r="AA2366" s="35"/>
      <c r="AB2366" s="35"/>
      <c r="AC2366" s="35"/>
      <c r="AD2366" s="35"/>
      <c r="AE2366" s="35"/>
      <c r="AR2366" s="193" t="s">
        <v>123</v>
      </c>
      <c r="AT2366" s="193" t="s">
        <v>118</v>
      </c>
      <c r="AU2366" s="193" t="s">
        <v>72</v>
      </c>
      <c r="AY2366" s="14" t="s">
        <v>124</v>
      </c>
      <c r="BE2366" s="194">
        <f>IF(N2366="základní",J2366,0)</f>
        <v>0</v>
      </c>
      <c r="BF2366" s="194">
        <f>IF(N2366="snížená",J2366,0)</f>
        <v>0</v>
      </c>
      <c r="BG2366" s="194">
        <f>IF(N2366="zákl. přenesená",J2366,0)</f>
        <v>0</v>
      </c>
      <c r="BH2366" s="194">
        <f>IF(N2366="sníž. přenesená",J2366,0)</f>
        <v>0</v>
      </c>
      <c r="BI2366" s="194">
        <f>IF(N2366="nulová",J2366,0)</f>
        <v>0</v>
      </c>
      <c r="BJ2366" s="14" t="s">
        <v>79</v>
      </c>
      <c r="BK2366" s="194">
        <f>ROUND(I2366*H2366,2)</f>
        <v>0</v>
      </c>
      <c r="BL2366" s="14" t="s">
        <v>123</v>
      </c>
      <c r="BM2366" s="193" t="s">
        <v>4128</v>
      </c>
    </row>
    <row r="2367" s="2" customFormat="1">
      <c r="A2367" s="35"/>
      <c r="B2367" s="36"/>
      <c r="C2367" s="37"/>
      <c r="D2367" s="195" t="s">
        <v>125</v>
      </c>
      <c r="E2367" s="37"/>
      <c r="F2367" s="196" t="s">
        <v>4127</v>
      </c>
      <c r="G2367" s="37"/>
      <c r="H2367" s="37"/>
      <c r="I2367" s="197"/>
      <c r="J2367" s="37"/>
      <c r="K2367" s="37"/>
      <c r="L2367" s="41"/>
      <c r="M2367" s="198"/>
      <c r="N2367" s="199"/>
      <c r="O2367" s="81"/>
      <c r="P2367" s="81"/>
      <c r="Q2367" s="81"/>
      <c r="R2367" s="81"/>
      <c r="S2367" s="81"/>
      <c r="T2367" s="82"/>
      <c r="U2367" s="35"/>
      <c r="V2367" s="35"/>
      <c r="W2367" s="35"/>
      <c r="X2367" s="35"/>
      <c r="Y2367" s="35"/>
      <c r="Z2367" s="35"/>
      <c r="AA2367" s="35"/>
      <c r="AB2367" s="35"/>
      <c r="AC2367" s="35"/>
      <c r="AD2367" s="35"/>
      <c r="AE2367" s="35"/>
      <c r="AT2367" s="14" t="s">
        <v>125</v>
      </c>
      <c r="AU2367" s="14" t="s">
        <v>72</v>
      </c>
    </row>
    <row r="2368" s="2" customFormat="1" ht="21.75" customHeight="1">
      <c r="A2368" s="35"/>
      <c r="B2368" s="36"/>
      <c r="C2368" s="182" t="s">
        <v>4129</v>
      </c>
      <c r="D2368" s="182" t="s">
        <v>118</v>
      </c>
      <c r="E2368" s="183" t="s">
        <v>4130</v>
      </c>
      <c r="F2368" s="184" t="s">
        <v>4131</v>
      </c>
      <c r="G2368" s="185" t="s">
        <v>132</v>
      </c>
      <c r="H2368" s="186">
        <v>150</v>
      </c>
      <c r="I2368" s="187"/>
      <c r="J2368" s="188">
        <f>ROUND(I2368*H2368,2)</f>
        <v>0</v>
      </c>
      <c r="K2368" s="184" t="s">
        <v>122</v>
      </c>
      <c r="L2368" s="41"/>
      <c r="M2368" s="189" t="s">
        <v>19</v>
      </c>
      <c r="N2368" s="190" t="s">
        <v>43</v>
      </c>
      <c r="O2368" s="81"/>
      <c r="P2368" s="191">
        <f>O2368*H2368</f>
        <v>0</v>
      </c>
      <c r="Q2368" s="191">
        <v>0</v>
      </c>
      <c r="R2368" s="191">
        <f>Q2368*H2368</f>
        <v>0</v>
      </c>
      <c r="S2368" s="191">
        <v>0</v>
      </c>
      <c r="T2368" s="192">
        <f>S2368*H2368</f>
        <v>0</v>
      </c>
      <c r="U2368" s="35"/>
      <c r="V2368" s="35"/>
      <c r="W2368" s="35"/>
      <c r="X2368" s="35"/>
      <c r="Y2368" s="35"/>
      <c r="Z2368" s="35"/>
      <c r="AA2368" s="35"/>
      <c r="AB2368" s="35"/>
      <c r="AC2368" s="35"/>
      <c r="AD2368" s="35"/>
      <c r="AE2368" s="35"/>
      <c r="AR2368" s="193" t="s">
        <v>123</v>
      </c>
      <c r="AT2368" s="193" t="s">
        <v>118</v>
      </c>
      <c r="AU2368" s="193" t="s">
        <v>72</v>
      </c>
      <c r="AY2368" s="14" t="s">
        <v>124</v>
      </c>
      <c r="BE2368" s="194">
        <f>IF(N2368="základní",J2368,0)</f>
        <v>0</v>
      </c>
      <c r="BF2368" s="194">
        <f>IF(N2368="snížená",J2368,0)</f>
        <v>0</v>
      </c>
      <c r="BG2368" s="194">
        <f>IF(N2368="zákl. přenesená",J2368,0)</f>
        <v>0</v>
      </c>
      <c r="BH2368" s="194">
        <f>IF(N2368="sníž. přenesená",J2368,0)</f>
        <v>0</v>
      </c>
      <c r="BI2368" s="194">
        <f>IF(N2368="nulová",J2368,0)</f>
        <v>0</v>
      </c>
      <c r="BJ2368" s="14" t="s">
        <v>79</v>
      </c>
      <c r="BK2368" s="194">
        <f>ROUND(I2368*H2368,2)</f>
        <v>0</v>
      </c>
      <c r="BL2368" s="14" t="s">
        <v>123</v>
      </c>
      <c r="BM2368" s="193" t="s">
        <v>4132</v>
      </c>
    </row>
    <row r="2369" s="2" customFormat="1">
      <c r="A2369" s="35"/>
      <c r="B2369" s="36"/>
      <c r="C2369" s="37"/>
      <c r="D2369" s="195" t="s">
        <v>125</v>
      </c>
      <c r="E2369" s="37"/>
      <c r="F2369" s="196" t="s">
        <v>4131</v>
      </c>
      <c r="G2369" s="37"/>
      <c r="H2369" s="37"/>
      <c r="I2369" s="197"/>
      <c r="J2369" s="37"/>
      <c r="K2369" s="37"/>
      <c r="L2369" s="41"/>
      <c r="M2369" s="198"/>
      <c r="N2369" s="199"/>
      <c r="O2369" s="81"/>
      <c r="P2369" s="81"/>
      <c r="Q2369" s="81"/>
      <c r="R2369" s="81"/>
      <c r="S2369" s="81"/>
      <c r="T2369" s="82"/>
      <c r="U2369" s="35"/>
      <c r="V2369" s="35"/>
      <c r="W2369" s="35"/>
      <c r="X2369" s="35"/>
      <c r="Y2369" s="35"/>
      <c r="Z2369" s="35"/>
      <c r="AA2369" s="35"/>
      <c r="AB2369" s="35"/>
      <c r="AC2369" s="35"/>
      <c r="AD2369" s="35"/>
      <c r="AE2369" s="35"/>
      <c r="AT2369" s="14" t="s">
        <v>125</v>
      </c>
      <c r="AU2369" s="14" t="s">
        <v>72</v>
      </c>
    </row>
    <row r="2370" s="2" customFormat="1" ht="21.75" customHeight="1">
      <c r="A2370" s="35"/>
      <c r="B2370" s="36"/>
      <c r="C2370" s="182" t="s">
        <v>2144</v>
      </c>
      <c r="D2370" s="182" t="s">
        <v>118</v>
      </c>
      <c r="E2370" s="183" t="s">
        <v>4133</v>
      </c>
      <c r="F2370" s="184" t="s">
        <v>4134</v>
      </c>
      <c r="G2370" s="185" t="s">
        <v>132</v>
      </c>
      <c r="H2370" s="186">
        <v>150</v>
      </c>
      <c r="I2370" s="187"/>
      <c r="J2370" s="188">
        <f>ROUND(I2370*H2370,2)</f>
        <v>0</v>
      </c>
      <c r="K2370" s="184" t="s">
        <v>122</v>
      </c>
      <c r="L2370" s="41"/>
      <c r="M2370" s="189" t="s">
        <v>19</v>
      </c>
      <c r="N2370" s="190" t="s">
        <v>43</v>
      </c>
      <c r="O2370" s="81"/>
      <c r="P2370" s="191">
        <f>O2370*H2370</f>
        <v>0</v>
      </c>
      <c r="Q2370" s="191">
        <v>0</v>
      </c>
      <c r="R2370" s="191">
        <f>Q2370*H2370</f>
        <v>0</v>
      </c>
      <c r="S2370" s="191">
        <v>0</v>
      </c>
      <c r="T2370" s="192">
        <f>S2370*H2370</f>
        <v>0</v>
      </c>
      <c r="U2370" s="35"/>
      <c r="V2370" s="35"/>
      <c r="W2370" s="35"/>
      <c r="X2370" s="35"/>
      <c r="Y2370" s="35"/>
      <c r="Z2370" s="35"/>
      <c r="AA2370" s="35"/>
      <c r="AB2370" s="35"/>
      <c r="AC2370" s="35"/>
      <c r="AD2370" s="35"/>
      <c r="AE2370" s="35"/>
      <c r="AR2370" s="193" t="s">
        <v>123</v>
      </c>
      <c r="AT2370" s="193" t="s">
        <v>118</v>
      </c>
      <c r="AU2370" s="193" t="s">
        <v>72</v>
      </c>
      <c r="AY2370" s="14" t="s">
        <v>124</v>
      </c>
      <c r="BE2370" s="194">
        <f>IF(N2370="základní",J2370,0)</f>
        <v>0</v>
      </c>
      <c r="BF2370" s="194">
        <f>IF(N2370="snížená",J2370,0)</f>
        <v>0</v>
      </c>
      <c r="BG2370" s="194">
        <f>IF(N2370="zákl. přenesená",J2370,0)</f>
        <v>0</v>
      </c>
      <c r="BH2370" s="194">
        <f>IF(N2370="sníž. přenesená",J2370,0)</f>
        <v>0</v>
      </c>
      <c r="BI2370" s="194">
        <f>IF(N2370="nulová",J2370,0)</f>
        <v>0</v>
      </c>
      <c r="BJ2370" s="14" t="s">
        <v>79</v>
      </c>
      <c r="BK2370" s="194">
        <f>ROUND(I2370*H2370,2)</f>
        <v>0</v>
      </c>
      <c r="BL2370" s="14" t="s">
        <v>123</v>
      </c>
      <c r="BM2370" s="193" t="s">
        <v>4135</v>
      </c>
    </row>
    <row r="2371" s="2" customFormat="1">
      <c r="A2371" s="35"/>
      <c r="B2371" s="36"/>
      <c r="C2371" s="37"/>
      <c r="D2371" s="195" t="s">
        <v>125</v>
      </c>
      <c r="E2371" s="37"/>
      <c r="F2371" s="196" t="s">
        <v>4134</v>
      </c>
      <c r="G2371" s="37"/>
      <c r="H2371" s="37"/>
      <c r="I2371" s="197"/>
      <c r="J2371" s="37"/>
      <c r="K2371" s="37"/>
      <c r="L2371" s="41"/>
      <c r="M2371" s="198"/>
      <c r="N2371" s="199"/>
      <c r="O2371" s="81"/>
      <c r="P2371" s="81"/>
      <c r="Q2371" s="81"/>
      <c r="R2371" s="81"/>
      <c r="S2371" s="81"/>
      <c r="T2371" s="82"/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T2371" s="14" t="s">
        <v>125</v>
      </c>
      <c r="AU2371" s="14" t="s">
        <v>72</v>
      </c>
    </row>
    <row r="2372" s="2" customFormat="1" ht="21.75" customHeight="1">
      <c r="A2372" s="35"/>
      <c r="B2372" s="36"/>
      <c r="C2372" s="182" t="s">
        <v>4136</v>
      </c>
      <c r="D2372" s="182" t="s">
        <v>118</v>
      </c>
      <c r="E2372" s="183" t="s">
        <v>4137</v>
      </c>
      <c r="F2372" s="184" t="s">
        <v>4138</v>
      </c>
      <c r="G2372" s="185" t="s">
        <v>132</v>
      </c>
      <c r="H2372" s="186">
        <v>100</v>
      </c>
      <c r="I2372" s="187"/>
      <c r="J2372" s="188">
        <f>ROUND(I2372*H2372,2)</f>
        <v>0</v>
      </c>
      <c r="K2372" s="184" t="s">
        <v>122</v>
      </c>
      <c r="L2372" s="41"/>
      <c r="M2372" s="189" t="s">
        <v>19</v>
      </c>
      <c r="N2372" s="190" t="s">
        <v>43</v>
      </c>
      <c r="O2372" s="81"/>
      <c r="P2372" s="191">
        <f>O2372*H2372</f>
        <v>0</v>
      </c>
      <c r="Q2372" s="191">
        <v>0</v>
      </c>
      <c r="R2372" s="191">
        <f>Q2372*H2372</f>
        <v>0</v>
      </c>
      <c r="S2372" s="191">
        <v>0</v>
      </c>
      <c r="T2372" s="192">
        <f>S2372*H2372</f>
        <v>0</v>
      </c>
      <c r="U2372" s="35"/>
      <c r="V2372" s="35"/>
      <c r="W2372" s="35"/>
      <c r="X2372" s="35"/>
      <c r="Y2372" s="35"/>
      <c r="Z2372" s="35"/>
      <c r="AA2372" s="35"/>
      <c r="AB2372" s="35"/>
      <c r="AC2372" s="35"/>
      <c r="AD2372" s="35"/>
      <c r="AE2372" s="35"/>
      <c r="AR2372" s="193" t="s">
        <v>123</v>
      </c>
      <c r="AT2372" s="193" t="s">
        <v>118</v>
      </c>
      <c r="AU2372" s="193" t="s">
        <v>72</v>
      </c>
      <c r="AY2372" s="14" t="s">
        <v>124</v>
      </c>
      <c r="BE2372" s="194">
        <f>IF(N2372="základní",J2372,0)</f>
        <v>0</v>
      </c>
      <c r="BF2372" s="194">
        <f>IF(N2372="snížená",J2372,0)</f>
        <v>0</v>
      </c>
      <c r="BG2372" s="194">
        <f>IF(N2372="zákl. přenesená",J2372,0)</f>
        <v>0</v>
      </c>
      <c r="BH2372" s="194">
        <f>IF(N2372="sníž. přenesená",J2372,0)</f>
        <v>0</v>
      </c>
      <c r="BI2372" s="194">
        <f>IF(N2372="nulová",J2372,0)</f>
        <v>0</v>
      </c>
      <c r="BJ2372" s="14" t="s">
        <v>79</v>
      </c>
      <c r="BK2372" s="194">
        <f>ROUND(I2372*H2372,2)</f>
        <v>0</v>
      </c>
      <c r="BL2372" s="14" t="s">
        <v>123</v>
      </c>
      <c r="BM2372" s="193" t="s">
        <v>4139</v>
      </c>
    </row>
    <row r="2373" s="2" customFormat="1">
      <c r="A2373" s="35"/>
      <c r="B2373" s="36"/>
      <c r="C2373" s="37"/>
      <c r="D2373" s="195" t="s">
        <v>125</v>
      </c>
      <c r="E2373" s="37"/>
      <c r="F2373" s="196" t="s">
        <v>4138</v>
      </c>
      <c r="G2373" s="37"/>
      <c r="H2373" s="37"/>
      <c r="I2373" s="197"/>
      <c r="J2373" s="37"/>
      <c r="K2373" s="37"/>
      <c r="L2373" s="41"/>
      <c r="M2373" s="198"/>
      <c r="N2373" s="199"/>
      <c r="O2373" s="81"/>
      <c r="P2373" s="81"/>
      <c r="Q2373" s="81"/>
      <c r="R2373" s="81"/>
      <c r="S2373" s="81"/>
      <c r="T2373" s="82"/>
      <c r="U2373" s="35"/>
      <c r="V2373" s="35"/>
      <c r="W2373" s="35"/>
      <c r="X2373" s="35"/>
      <c r="Y2373" s="35"/>
      <c r="Z2373" s="35"/>
      <c r="AA2373" s="35"/>
      <c r="AB2373" s="35"/>
      <c r="AC2373" s="35"/>
      <c r="AD2373" s="35"/>
      <c r="AE2373" s="35"/>
      <c r="AT2373" s="14" t="s">
        <v>125</v>
      </c>
      <c r="AU2373" s="14" t="s">
        <v>72</v>
      </c>
    </row>
    <row r="2374" s="2" customFormat="1" ht="21.75" customHeight="1">
      <c r="A2374" s="35"/>
      <c r="B2374" s="36"/>
      <c r="C2374" s="182" t="s">
        <v>2147</v>
      </c>
      <c r="D2374" s="182" t="s">
        <v>118</v>
      </c>
      <c r="E2374" s="183" t="s">
        <v>4140</v>
      </c>
      <c r="F2374" s="184" t="s">
        <v>4141</v>
      </c>
      <c r="G2374" s="185" t="s">
        <v>132</v>
      </c>
      <c r="H2374" s="186">
        <v>100</v>
      </c>
      <c r="I2374" s="187"/>
      <c r="J2374" s="188">
        <f>ROUND(I2374*H2374,2)</f>
        <v>0</v>
      </c>
      <c r="K2374" s="184" t="s">
        <v>122</v>
      </c>
      <c r="L2374" s="41"/>
      <c r="M2374" s="189" t="s">
        <v>19</v>
      </c>
      <c r="N2374" s="190" t="s">
        <v>43</v>
      </c>
      <c r="O2374" s="81"/>
      <c r="P2374" s="191">
        <f>O2374*H2374</f>
        <v>0</v>
      </c>
      <c r="Q2374" s="191">
        <v>0</v>
      </c>
      <c r="R2374" s="191">
        <f>Q2374*H2374</f>
        <v>0</v>
      </c>
      <c r="S2374" s="191">
        <v>0</v>
      </c>
      <c r="T2374" s="192">
        <f>S2374*H2374</f>
        <v>0</v>
      </c>
      <c r="U2374" s="35"/>
      <c r="V2374" s="35"/>
      <c r="W2374" s="35"/>
      <c r="X2374" s="35"/>
      <c r="Y2374" s="35"/>
      <c r="Z2374" s="35"/>
      <c r="AA2374" s="35"/>
      <c r="AB2374" s="35"/>
      <c r="AC2374" s="35"/>
      <c r="AD2374" s="35"/>
      <c r="AE2374" s="35"/>
      <c r="AR2374" s="193" t="s">
        <v>123</v>
      </c>
      <c r="AT2374" s="193" t="s">
        <v>118</v>
      </c>
      <c r="AU2374" s="193" t="s">
        <v>72</v>
      </c>
      <c r="AY2374" s="14" t="s">
        <v>124</v>
      </c>
      <c r="BE2374" s="194">
        <f>IF(N2374="základní",J2374,0)</f>
        <v>0</v>
      </c>
      <c r="BF2374" s="194">
        <f>IF(N2374="snížená",J2374,0)</f>
        <v>0</v>
      </c>
      <c r="BG2374" s="194">
        <f>IF(N2374="zákl. přenesená",J2374,0)</f>
        <v>0</v>
      </c>
      <c r="BH2374" s="194">
        <f>IF(N2374="sníž. přenesená",J2374,0)</f>
        <v>0</v>
      </c>
      <c r="BI2374" s="194">
        <f>IF(N2374="nulová",J2374,0)</f>
        <v>0</v>
      </c>
      <c r="BJ2374" s="14" t="s">
        <v>79</v>
      </c>
      <c r="BK2374" s="194">
        <f>ROUND(I2374*H2374,2)</f>
        <v>0</v>
      </c>
      <c r="BL2374" s="14" t="s">
        <v>123</v>
      </c>
      <c r="BM2374" s="193" t="s">
        <v>4142</v>
      </c>
    </row>
    <row r="2375" s="2" customFormat="1">
      <c r="A2375" s="35"/>
      <c r="B2375" s="36"/>
      <c r="C2375" s="37"/>
      <c r="D2375" s="195" t="s">
        <v>125</v>
      </c>
      <c r="E2375" s="37"/>
      <c r="F2375" s="196" t="s">
        <v>4141</v>
      </c>
      <c r="G2375" s="37"/>
      <c r="H2375" s="37"/>
      <c r="I2375" s="197"/>
      <c r="J2375" s="37"/>
      <c r="K2375" s="37"/>
      <c r="L2375" s="41"/>
      <c r="M2375" s="198"/>
      <c r="N2375" s="199"/>
      <c r="O2375" s="81"/>
      <c r="P2375" s="81"/>
      <c r="Q2375" s="81"/>
      <c r="R2375" s="81"/>
      <c r="S2375" s="81"/>
      <c r="T2375" s="82"/>
      <c r="U2375" s="35"/>
      <c r="V2375" s="35"/>
      <c r="W2375" s="35"/>
      <c r="X2375" s="35"/>
      <c r="Y2375" s="35"/>
      <c r="Z2375" s="35"/>
      <c r="AA2375" s="35"/>
      <c r="AB2375" s="35"/>
      <c r="AC2375" s="35"/>
      <c r="AD2375" s="35"/>
      <c r="AE2375" s="35"/>
      <c r="AT2375" s="14" t="s">
        <v>125</v>
      </c>
      <c r="AU2375" s="14" t="s">
        <v>72</v>
      </c>
    </row>
    <row r="2376" s="2" customFormat="1" ht="21.75" customHeight="1">
      <c r="A2376" s="35"/>
      <c r="B2376" s="36"/>
      <c r="C2376" s="182" t="s">
        <v>4143</v>
      </c>
      <c r="D2376" s="182" t="s">
        <v>118</v>
      </c>
      <c r="E2376" s="183" t="s">
        <v>4144</v>
      </c>
      <c r="F2376" s="184" t="s">
        <v>4145</v>
      </c>
      <c r="G2376" s="185" t="s">
        <v>132</v>
      </c>
      <c r="H2376" s="186">
        <v>100</v>
      </c>
      <c r="I2376" s="187"/>
      <c r="J2376" s="188">
        <f>ROUND(I2376*H2376,2)</f>
        <v>0</v>
      </c>
      <c r="K2376" s="184" t="s">
        <v>122</v>
      </c>
      <c r="L2376" s="41"/>
      <c r="M2376" s="189" t="s">
        <v>19</v>
      </c>
      <c r="N2376" s="190" t="s">
        <v>43</v>
      </c>
      <c r="O2376" s="81"/>
      <c r="P2376" s="191">
        <f>O2376*H2376</f>
        <v>0</v>
      </c>
      <c r="Q2376" s="191">
        <v>0</v>
      </c>
      <c r="R2376" s="191">
        <f>Q2376*H2376</f>
        <v>0</v>
      </c>
      <c r="S2376" s="191">
        <v>0</v>
      </c>
      <c r="T2376" s="192">
        <f>S2376*H2376</f>
        <v>0</v>
      </c>
      <c r="U2376" s="35"/>
      <c r="V2376" s="35"/>
      <c r="W2376" s="35"/>
      <c r="X2376" s="35"/>
      <c r="Y2376" s="35"/>
      <c r="Z2376" s="35"/>
      <c r="AA2376" s="35"/>
      <c r="AB2376" s="35"/>
      <c r="AC2376" s="35"/>
      <c r="AD2376" s="35"/>
      <c r="AE2376" s="35"/>
      <c r="AR2376" s="193" t="s">
        <v>123</v>
      </c>
      <c r="AT2376" s="193" t="s">
        <v>118</v>
      </c>
      <c r="AU2376" s="193" t="s">
        <v>72</v>
      </c>
      <c r="AY2376" s="14" t="s">
        <v>124</v>
      </c>
      <c r="BE2376" s="194">
        <f>IF(N2376="základní",J2376,0)</f>
        <v>0</v>
      </c>
      <c r="BF2376" s="194">
        <f>IF(N2376="snížená",J2376,0)</f>
        <v>0</v>
      </c>
      <c r="BG2376" s="194">
        <f>IF(N2376="zákl. přenesená",J2376,0)</f>
        <v>0</v>
      </c>
      <c r="BH2376" s="194">
        <f>IF(N2376="sníž. přenesená",J2376,0)</f>
        <v>0</v>
      </c>
      <c r="BI2376" s="194">
        <f>IF(N2376="nulová",J2376,0)</f>
        <v>0</v>
      </c>
      <c r="BJ2376" s="14" t="s">
        <v>79</v>
      </c>
      <c r="BK2376" s="194">
        <f>ROUND(I2376*H2376,2)</f>
        <v>0</v>
      </c>
      <c r="BL2376" s="14" t="s">
        <v>123</v>
      </c>
      <c r="BM2376" s="193" t="s">
        <v>4146</v>
      </c>
    </row>
    <row r="2377" s="2" customFormat="1">
      <c r="A2377" s="35"/>
      <c r="B2377" s="36"/>
      <c r="C2377" s="37"/>
      <c r="D2377" s="195" t="s">
        <v>125</v>
      </c>
      <c r="E2377" s="37"/>
      <c r="F2377" s="196" t="s">
        <v>4145</v>
      </c>
      <c r="G2377" s="37"/>
      <c r="H2377" s="37"/>
      <c r="I2377" s="197"/>
      <c r="J2377" s="37"/>
      <c r="K2377" s="37"/>
      <c r="L2377" s="41"/>
      <c r="M2377" s="198"/>
      <c r="N2377" s="199"/>
      <c r="O2377" s="81"/>
      <c r="P2377" s="81"/>
      <c r="Q2377" s="81"/>
      <c r="R2377" s="81"/>
      <c r="S2377" s="81"/>
      <c r="T2377" s="82"/>
      <c r="U2377" s="35"/>
      <c r="V2377" s="35"/>
      <c r="W2377" s="35"/>
      <c r="X2377" s="35"/>
      <c r="Y2377" s="35"/>
      <c r="Z2377" s="35"/>
      <c r="AA2377" s="35"/>
      <c r="AB2377" s="35"/>
      <c r="AC2377" s="35"/>
      <c r="AD2377" s="35"/>
      <c r="AE2377" s="35"/>
      <c r="AT2377" s="14" t="s">
        <v>125</v>
      </c>
      <c r="AU2377" s="14" t="s">
        <v>72</v>
      </c>
    </row>
    <row r="2378" s="2" customFormat="1" ht="16.5" customHeight="1">
      <c r="A2378" s="35"/>
      <c r="B2378" s="36"/>
      <c r="C2378" s="182" t="s">
        <v>2151</v>
      </c>
      <c r="D2378" s="182" t="s">
        <v>118</v>
      </c>
      <c r="E2378" s="183" t="s">
        <v>4147</v>
      </c>
      <c r="F2378" s="184" t="s">
        <v>4148</v>
      </c>
      <c r="G2378" s="185" t="s">
        <v>132</v>
      </c>
      <c r="H2378" s="186">
        <v>80</v>
      </c>
      <c r="I2378" s="187"/>
      <c r="J2378" s="188">
        <f>ROUND(I2378*H2378,2)</f>
        <v>0</v>
      </c>
      <c r="K2378" s="184" t="s">
        <v>122</v>
      </c>
      <c r="L2378" s="41"/>
      <c r="M2378" s="189" t="s">
        <v>19</v>
      </c>
      <c r="N2378" s="190" t="s">
        <v>43</v>
      </c>
      <c r="O2378" s="81"/>
      <c r="P2378" s="191">
        <f>O2378*H2378</f>
        <v>0</v>
      </c>
      <c r="Q2378" s="191">
        <v>0</v>
      </c>
      <c r="R2378" s="191">
        <f>Q2378*H2378</f>
        <v>0</v>
      </c>
      <c r="S2378" s="191">
        <v>0</v>
      </c>
      <c r="T2378" s="192">
        <f>S2378*H2378</f>
        <v>0</v>
      </c>
      <c r="U2378" s="35"/>
      <c r="V2378" s="35"/>
      <c r="W2378" s="35"/>
      <c r="X2378" s="35"/>
      <c r="Y2378" s="35"/>
      <c r="Z2378" s="35"/>
      <c r="AA2378" s="35"/>
      <c r="AB2378" s="35"/>
      <c r="AC2378" s="35"/>
      <c r="AD2378" s="35"/>
      <c r="AE2378" s="35"/>
      <c r="AR2378" s="193" t="s">
        <v>123</v>
      </c>
      <c r="AT2378" s="193" t="s">
        <v>118</v>
      </c>
      <c r="AU2378" s="193" t="s">
        <v>72</v>
      </c>
      <c r="AY2378" s="14" t="s">
        <v>124</v>
      </c>
      <c r="BE2378" s="194">
        <f>IF(N2378="základní",J2378,0)</f>
        <v>0</v>
      </c>
      <c r="BF2378" s="194">
        <f>IF(N2378="snížená",J2378,0)</f>
        <v>0</v>
      </c>
      <c r="BG2378" s="194">
        <f>IF(N2378="zákl. přenesená",J2378,0)</f>
        <v>0</v>
      </c>
      <c r="BH2378" s="194">
        <f>IF(N2378="sníž. přenesená",J2378,0)</f>
        <v>0</v>
      </c>
      <c r="BI2378" s="194">
        <f>IF(N2378="nulová",J2378,0)</f>
        <v>0</v>
      </c>
      <c r="BJ2378" s="14" t="s">
        <v>79</v>
      </c>
      <c r="BK2378" s="194">
        <f>ROUND(I2378*H2378,2)</f>
        <v>0</v>
      </c>
      <c r="BL2378" s="14" t="s">
        <v>123</v>
      </c>
      <c r="BM2378" s="193" t="s">
        <v>4149</v>
      </c>
    </row>
    <row r="2379" s="2" customFormat="1">
      <c r="A2379" s="35"/>
      <c r="B2379" s="36"/>
      <c r="C2379" s="37"/>
      <c r="D2379" s="195" t="s">
        <v>125</v>
      </c>
      <c r="E2379" s="37"/>
      <c r="F2379" s="196" t="s">
        <v>4148</v>
      </c>
      <c r="G2379" s="37"/>
      <c r="H2379" s="37"/>
      <c r="I2379" s="197"/>
      <c r="J2379" s="37"/>
      <c r="K2379" s="37"/>
      <c r="L2379" s="41"/>
      <c r="M2379" s="198"/>
      <c r="N2379" s="199"/>
      <c r="O2379" s="81"/>
      <c r="P2379" s="81"/>
      <c r="Q2379" s="81"/>
      <c r="R2379" s="81"/>
      <c r="S2379" s="81"/>
      <c r="T2379" s="82"/>
      <c r="U2379" s="35"/>
      <c r="V2379" s="35"/>
      <c r="W2379" s="35"/>
      <c r="X2379" s="35"/>
      <c r="Y2379" s="35"/>
      <c r="Z2379" s="35"/>
      <c r="AA2379" s="35"/>
      <c r="AB2379" s="35"/>
      <c r="AC2379" s="35"/>
      <c r="AD2379" s="35"/>
      <c r="AE2379" s="35"/>
      <c r="AT2379" s="14" t="s">
        <v>125</v>
      </c>
      <c r="AU2379" s="14" t="s">
        <v>72</v>
      </c>
    </row>
    <row r="2380" s="2" customFormat="1" ht="21.75" customHeight="1">
      <c r="A2380" s="35"/>
      <c r="B2380" s="36"/>
      <c r="C2380" s="182" t="s">
        <v>4150</v>
      </c>
      <c r="D2380" s="182" t="s">
        <v>118</v>
      </c>
      <c r="E2380" s="183" t="s">
        <v>4151</v>
      </c>
      <c r="F2380" s="184" t="s">
        <v>4152</v>
      </c>
      <c r="G2380" s="185" t="s">
        <v>128</v>
      </c>
      <c r="H2380" s="186">
        <v>120</v>
      </c>
      <c r="I2380" s="187"/>
      <c r="J2380" s="188">
        <f>ROUND(I2380*H2380,2)</f>
        <v>0</v>
      </c>
      <c r="K2380" s="184" t="s">
        <v>122</v>
      </c>
      <c r="L2380" s="41"/>
      <c r="M2380" s="189" t="s">
        <v>19</v>
      </c>
      <c r="N2380" s="190" t="s">
        <v>43</v>
      </c>
      <c r="O2380" s="81"/>
      <c r="P2380" s="191">
        <f>O2380*H2380</f>
        <v>0</v>
      </c>
      <c r="Q2380" s="191">
        <v>0</v>
      </c>
      <c r="R2380" s="191">
        <f>Q2380*H2380</f>
        <v>0</v>
      </c>
      <c r="S2380" s="191">
        <v>0</v>
      </c>
      <c r="T2380" s="192">
        <f>S2380*H2380</f>
        <v>0</v>
      </c>
      <c r="U2380" s="35"/>
      <c r="V2380" s="35"/>
      <c r="W2380" s="35"/>
      <c r="X2380" s="35"/>
      <c r="Y2380" s="35"/>
      <c r="Z2380" s="35"/>
      <c r="AA2380" s="35"/>
      <c r="AB2380" s="35"/>
      <c r="AC2380" s="35"/>
      <c r="AD2380" s="35"/>
      <c r="AE2380" s="35"/>
      <c r="AR2380" s="193" t="s">
        <v>123</v>
      </c>
      <c r="AT2380" s="193" t="s">
        <v>118</v>
      </c>
      <c r="AU2380" s="193" t="s">
        <v>72</v>
      </c>
      <c r="AY2380" s="14" t="s">
        <v>124</v>
      </c>
      <c r="BE2380" s="194">
        <f>IF(N2380="základní",J2380,0)</f>
        <v>0</v>
      </c>
      <c r="BF2380" s="194">
        <f>IF(N2380="snížená",J2380,0)</f>
        <v>0</v>
      </c>
      <c r="BG2380" s="194">
        <f>IF(N2380="zákl. přenesená",J2380,0)</f>
        <v>0</v>
      </c>
      <c r="BH2380" s="194">
        <f>IF(N2380="sníž. přenesená",J2380,0)</f>
        <v>0</v>
      </c>
      <c r="BI2380" s="194">
        <f>IF(N2380="nulová",J2380,0)</f>
        <v>0</v>
      </c>
      <c r="BJ2380" s="14" t="s">
        <v>79</v>
      </c>
      <c r="BK2380" s="194">
        <f>ROUND(I2380*H2380,2)</f>
        <v>0</v>
      </c>
      <c r="BL2380" s="14" t="s">
        <v>123</v>
      </c>
      <c r="BM2380" s="193" t="s">
        <v>4153</v>
      </c>
    </row>
    <row r="2381" s="2" customFormat="1">
      <c r="A2381" s="35"/>
      <c r="B2381" s="36"/>
      <c r="C2381" s="37"/>
      <c r="D2381" s="195" t="s">
        <v>125</v>
      </c>
      <c r="E2381" s="37"/>
      <c r="F2381" s="196" t="s">
        <v>4152</v>
      </c>
      <c r="G2381" s="37"/>
      <c r="H2381" s="37"/>
      <c r="I2381" s="197"/>
      <c r="J2381" s="37"/>
      <c r="K2381" s="37"/>
      <c r="L2381" s="41"/>
      <c r="M2381" s="198"/>
      <c r="N2381" s="199"/>
      <c r="O2381" s="81"/>
      <c r="P2381" s="81"/>
      <c r="Q2381" s="81"/>
      <c r="R2381" s="81"/>
      <c r="S2381" s="81"/>
      <c r="T2381" s="82"/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T2381" s="14" t="s">
        <v>125</v>
      </c>
      <c r="AU2381" s="14" t="s">
        <v>72</v>
      </c>
    </row>
    <row r="2382" s="2" customFormat="1" ht="16.5" customHeight="1">
      <c r="A2382" s="35"/>
      <c r="B2382" s="36"/>
      <c r="C2382" s="182" t="s">
        <v>2154</v>
      </c>
      <c r="D2382" s="182" t="s">
        <v>118</v>
      </c>
      <c r="E2382" s="183" t="s">
        <v>4154</v>
      </c>
      <c r="F2382" s="184" t="s">
        <v>4155</v>
      </c>
      <c r="G2382" s="185" t="s">
        <v>128</v>
      </c>
      <c r="H2382" s="186">
        <v>120</v>
      </c>
      <c r="I2382" s="187"/>
      <c r="J2382" s="188">
        <f>ROUND(I2382*H2382,2)</f>
        <v>0</v>
      </c>
      <c r="K2382" s="184" t="s">
        <v>122</v>
      </c>
      <c r="L2382" s="41"/>
      <c r="M2382" s="189" t="s">
        <v>19</v>
      </c>
      <c r="N2382" s="190" t="s">
        <v>43</v>
      </c>
      <c r="O2382" s="81"/>
      <c r="P2382" s="191">
        <f>O2382*H2382</f>
        <v>0</v>
      </c>
      <c r="Q2382" s="191">
        <v>0</v>
      </c>
      <c r="R2382" s="191">
        <f>Q2382*H2382</f>
        <v>0</v>
      </c>
      <c r="S2382" s="191">
        <v>0</v>
      </c>
      <c r="T2382" s="192">
        <f>S2382*H2382</f>
        <v>0</v>
      </c>
      <c r="U2382" s="35"/>
      <c r="V2382" s="35"/>
      <c r="W2382" s="35"/>
      <c r="X2382" s="35"/>
      <c r="Y2382" s="35"/>
      <c r="Z2382" s="35"/>
      <c r="AA2382" s="35"/>
      <c r="AB2382" s="35"/>
      <c r="AC2382" s="35"/>
      <c r="AD2382" s="35"/>
      <c r="AE2382" s="35"/>
      <c r="AR2382" s="193" t="s">
        <v>123</v>
      </c>
      <c r="AT2382" s="193" t="s">
        <v>118</v>
      </c>
      <c r="AU2382" s="193" t="s">
        <v>72</v>
      </c>
      <c r="AY2382" s="14" t="s">
        <v>124</v>
      </c>
      <c r="BE2382" s="194">
        <f>IF(N2382="základní",J2382,0)</f>
        <v>0</v>
      </c>
      <c r="BF2382" s="194">
        <f>IF(N2382="snížená",J2382,0)</f>
        <v>0</v>
      </c>
      <c r="BG2382" s="194">
        <f>IF(N2382="zákl. přenesená",J2382,0)</f>
        <v>0</v>
      </c>
      <c r="BH2382" s="194">
        <f>IF(N2382="sníž. přenesená",J2382,0)</f>
        <v>0</v>
      </c>
      <c r="BI2382" s="194">
        <f>IF(N2382="nulová",J2382,0)</f>
        <v>0</v>
      </c>
      <c r="BJ2382" s="14" t="s">
        <v>79</v>
      </c>
      <c r="BK2382" s="194">
        <f>ROUND(I2382*H2382,2)</f>
        <v>0</v>
      </c>
      <c r="BL2382" s="14" t="s">
        <v>123</v>
      </c>
      <c r="BM2382" s="193" t="s">
        <v>4156</v>
      </c>
    </row>
    <row r="2383" s="2" customFormat="1">
      <c r="A2383" s="35"/>
      <c r="B2383" s="36"/>
      <c r="C2383" s="37"/>
      <c r="D2383" s="195" t="s">
        <v>125</v>
      </c>
      <c r="E2383" s="37"/>
      <c r="F2383" s="196" t="s">
        <v>4155</v>
      </c>
      <c r="G2383" s="37"/>
      <c r="H2383" s="37"/>
      <c r="I2383" s="197"/>
      <c r="J2383" s="37"/>
      <c r="K2383" s="37"/>
      <c r="L2383" s="41"/>
      <c r="M2383" s="198"/>
      <c r="N2383" s="199"/>
      <c r="O2383" s="81"/>
      <c r="P2383" s="81"/>
      <c r="Q2383" s="81"/>
      <c r="R2383" s="81"/>
      <c r="S2383" s="81"/>
      <c r="T2383" s="82"/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T2383" s="14" t="s">
        <v>125</v>
      </c>
      <c r="AU2383" s="14" t="s">
        <v>72</v>
      </c>
    </row>
    <row r="2384" s="2" customFormat="1" ht="24.15" customHeight="1">
      <c r="A2384" s="35"/>
      <c r="B2384" s="36"/>
      <c r="C2384" s="182" t="s">
        <v>4157</v>
      </c>
      <c r="D2384" s="182" t="s">
        <v>118</v>
      </c>
      <c r="E2384" s="183" t="s">
        <v>4158</v>
      </c>
      <c r="F2384" s="184" t="s">
        <v>4159</v>
      </c>
      <c r="G2384" s="185" t="s">
        <v>128</v>
      </c>
      <c r="H2384" s="186">
        <v>120</v>
      </c>
      <c r="I2384" s="187"/>
      <c r="J2384" s="188">
        <f>ROUND(I2384*H2384,2)</f>
        <v>0</v>
      </c>
      <c r="K2384" s="184" t="s">
        <v>122</v>
      </c>
      <c r="L2384" s="41"/>
      <c r="M2384" s="189" t="s">
        <v>19</v>
      </c>
      <c r="N2384" s="190" t="s">
        <v>43</v>
      </c>
      <c r="O2384" s="81"/>
      <c r="P2384" s="191">
        <f>O2384*H2384</f>
        <v>0</v>
      </c>
      <c r="Q2384" s="191">
        <v>0</v>
      </c>
      <c r="R2384" s="191">
        <f>Q2384*H2384</f>
        <v>0</v>
      </c>
      <c r="S2384" s="191">
        <v>0</v>
      </c>
      <c r="T2384" s="192">
        <f>S2384*H2384</f>
        <v>0</v>
      </c>
      <c r="U2384" s="35"/>
      <c r="V2384" s="35"/>
      <c r="W2384" s="35"/>
      <c r="X2384" s="35"/>
      <c r="Y2384" s="35"/>
      <c r="Z2384" s="35"/>
      <c r="AA2384" s="35"/>
      <c r="AB2384" s="35"/>
      <c r="AC2384" s="35"/>
      <c r="AD2384" s="35"/>
      <c r="AE2384" s="35"/>
      <c r="AR2384" s="193" t="s">
        <v>123</v>
      </c>
      <c r="AT2384" s="193" t="s">
        <v>118</v>
      </c>
      <c r="AU2384" s="193" t="s">
        <v>72</v>
      </c>
      <c r="AY2384" s="14" t="s">
        <v>124</v>
      </c>
      <c r="BE2384" s="194">
        <f>IF(N2384="základní",J2384,0)</f>
        <v>0</v>
      </c>
      <c r="BF2384" s="194">
        <f>IF(N2384="snížená",J2384,0)</f>
        <v>0</v>
      </c>
      <c r="BG2384" s="194">
        <f>IF(N2384="zákl. přenesená",J2384,0)</f>
        <v>0</v>
      </c>
      <c r="BH2384" s="194">
        <f>IF(N2384="sníž. přenesená",J2384,0)</f>
        <v>0</v>
      </c>
      <c r="BI2384" s="194">
        <f>IF(N2384="nulová",J2384,0)</f>
        <v>0</v>
      </c>
      <c r="BJ2384" s="14" t="s">
        <v>79</v>
      </c>
      <c r="BK2384" s="194">
        <f>ROUND(I2384*H2384,2)</f>
        <v>0</v>
      </c>
      <c r="BL2384" s="14" t="s">
        <v>123</v>
      </c>
      <c r="BM2384" s="193" t="s">
        <v>4160</v>
      </c>
    </row>
    <row r="2385" s="2" customFormat="1">
      <c r="A2385" s="35"/>
      <c r="B2385" s="36"/>
      <c r="C2385" s="37"/>
      <c r="D2385" s="195" t="s">
        <v>125</v>
      </c>
      <c r="E2385" s="37"/>
      <c r="F2385" s="196" t="s">
        <v>4159</v>
      </c>
      <c r="G2385" s="37"/>
      <c r="H2385" s="37"/>
      <c r="I2385" s="197"/>
      <c r="J2385" s="37"/>
      <c r="K2385" s="37"/>
      <c r="L2385" s="41"/>
      <c r="M2385" s="198"/>
      <c r="N2385" s="199"/>
      <c r="O2385" s="81"/>
      <c r="P2385" s="81"/>
      <c r="Q2385" s="81"/>
      <c r="R2385" s="81"/>
      <c r="S2385" s="81"/>
      <c r="T2385" s="82"/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T2385" s="14" t="s">
        <v>125</v>
      </c>
      <c r="AU2385" s="14" t="s">
        <v>72</v>
      </c>
    </row>
    <row r="2386" s="2" customFormat="1" ht="24.15" customHeight="1">
      <c r="A2386" s="35"/>
      <c r="B2386" s="36"/>
      <c r="C2386" s="182" t="s">
        <v>2158</v>
      </c>
      <c r="D2386" s="182" t="s">
        <v>118</v>
      </c>
      <c r="E2386" s="183" t="s">
        <v>4161</v>
      </c>
      <c r="F2386" s="184" t="s">
        <v>4162</v>
      </c>
      <c r="G2386" s="185" t="s">
        <v>128</v>
      </c>
      <c r="H2386" s="186">
        <v>120</v>
      </c>
      <c r="I2386" s="187"/>
      <c r="J2386" s="188">
        <f>ROUND(I2386*H2386,2)</f>
        <v>0</v>
      </c>
      <c r="K2386" s="184" t="s">
        <v>122</v>
      </c>
      <c r="L2386" s="41"/>
      <c r="M2386" s="189" t="s">
        <v>19</v>
      </c>
      <c r="N2386" s="190" t="s">
        <v>43</v>
      </c>
      <c r="O2386" s="81"/>
      <c r="P2386" s="191">
        <f>O2386*H2386</f>
        <v>0</v>
      </c>
      <c r="Q2386" s="191">
        <v>0</v>
      </c>
      <c r="R2386" s="191">
        <f>Q2386*H2386</f>
        <v>0</v>
      </c>
      <c r="S2386" s="191">
        <v>0</v>
      </c>
      <c r="T2386" s="192">
        <f>S2386*H2386</f>
        <v>0</v>
      </c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R2386" s="193" t="s">
        <v>123</v>
      </c>
      <c r="AT2386" s="193" t="s">
        <v>118</v>
      </c>
      <c r="AU2386" s="193" t="s">
        <v>72</v>
      </c>
      <c r="AY2386" s="14" t="s">
        <v>124</v>
      </c>
      <c r="BE2386" s="194">
        <f>IF(N2386="základní",J2386,0)</f>
        <v>0</v>
      </c>
      <c r="BF2386" s="194">
        <f>IF(N2386="snížená",J2386,0)</f>
        <v>0</v>
      </c>
      <c r="BG2386" s="194">
        <f>IF(N2386="zákl. přenesená",J2386,0)</f>
        <v>0</v>
      </c>
      <c r="BH2386" s="194">
        <f>IF(N2386="sníž. přenesená",J2386,0)</f>
        <v>0</v>
      </c>
      <c r="BI2386" s="194">
        <f>IF(N2386="nulová",J2386,0)</f>
        <v>0</v>
      </c>
      <c r="BJ2386" s="14" t="s">
        <v>79</v>
      </c>
      <c r="BK2386" s="194">
        <f>ROUND(I2386*H2386,2)</f>
        <v>0</v>
      </c>
      <c r="BL2386" s="14" t="s">
        <v>123</v>
      </c>
      <c r="BM2386" s="193" t="s">
        <v>4163</v>
      </c>
    </row>
    <row r="2387" s="2" customFormat="1">
      <c r="A2387" s="35"/>
      <c r="B2387" s="36"/>
      <c r="C2387" s="37"/>
      <c r="D2387" s="195" t="s">
        <v>125</v>
      </c>
      <c r="E2387" s="37"/>
      <c r="F2387" s="196" t="s">
        <v>4162</v>
      </c>
      <c r="G2387" s="37"/>
      <c r="H2387" s="37"/>
      <c r="I2387" s="197"/>
      <c r="J2387" s="37"/>
      <c r="K2387" s="37"/>
      <c r="L2387" s="41"/>
      <c r="M2387" s="198"/>
      <c r="N2387" s="199"/>
      <c r="O2387" s="81"/>
      <c r="P2387" s="81"/>
      <c r="Q2387" s="81"/>
      <c r="R2387" s="81"/>
      <c r="S2387" s="81"/>
      <c r="T2387" s="82"/>
      <c r="U2387" s="35"/>
      <c r="V2387" s="35"/>
      <c r="W2387" s="35"/>
      <c r="X2387" s="35"/>
      <c r="Y2387" s="35"/>
      <c r="Z2387" s="35"/>
      <c r="AA2387" s="35"/>
      <c r="AB2387" s="35"/>
      <c r="AC2387" s="35"/>
      <c r="AD2387" s="35"/>
      <c r="AE2387" s="35"/>
      <c r="AT2387" s="14" t="s">
        <v>125</v>
      </c>
      <c r="AU2387" s="14" t="s">
        <v>72</v>
      </c>
    </row>
    <row r="2388" s="2" customFormat="1" ht="24.15" customHeight="1">
      <c r="A2388" s="35"/>
      <c r="B2388" s="36"/>
      <c r="C2388" s="182" t="s">
        <v>4164</v>
      </c>
      <c r="D2388" s="182" t="s">
        <v>118</v>
      </c>
      <c r="E2388" s="183" t="s">
        <v>4165</v>
      </c>
      <c r="F2388" s="184" t="s">
        <v>4166</v>
      </c>
      <c r="G2388" s="185" t="s">
        <v>128</v>
      </c>
      <c r="H2388" s="186">
        <v>60</v>
      </c>
      <c r="I2388" s="187"/>
      <c r="J2388" s="188">
        <f>ROUND(I2388*H2388,2)</f>
        <v>0</v>
      </c>
      <c r="K2388" s="184" t="s">
        <v>122</v>
      </c>
      <c r="L2388" s="41"/>
      <c r="M2388" s="189" t="s">
        <v>19</v>
      </c>
      <c r="N2388" s="190" t="s">
        <v>43</v>
      </c>
      <c r="O2388" s="81"/>
      <c r="P2388" s="191">
        <f>O2388*H2388</f>
        <v>0</v>
      </c>
      <c r="Q2388" s="191">
        <v>0</v>
      </c>
      <c r="R2388" s="191">
        <f>Q2388*H2388</f>
        <v>0</v>
      </c>
      <c r="S2388" s="191">
        <v>0</v>
      </c>
      <c r="T2388" s="192">
        <f>S2388*H2388</f>
        <v>0</v>
      </c>
      <c r="U2388" s="35"/>
      <c r="V2388" s="35"/>
      <c r="W2388" s="35"/>
      <c r="X2388" s="35"/>
      <c r="Y2388" s="35"/>
      <c r="Z2388" s="35"/>
      <c r="AA2388" s="35"/>
      <c r="AB2388" s="35"/>
      <c r="AC2388" s="35"/>
      <c r="AD2388" s="35"/>
      <c r="AE2388" s="35"/>
      <c r="AR2388" s="193" t="s">
        <v>123</v>
      </c>
      <c r="AT2388" s="193" t="s">
        <v>118</v>
      </c>
      <c r="AU2388" s="193" t="s">
        <v>72</v>
      </c>
      <c r="AY2388" s="14" t="s">
        <v>124</v>
      </c>
      <c r="BE2388" s="194">
        <f>IF(N2388="základní",J2388,0)</f>
        <v>0</v>
      </c>
      <c r="BF2388" s="194">
        <f>IF(N2388="snížená",J2388,0)</f>
        <v>0</v>
      </c>
      <c r="BG2388" s="194">
        <f>IF(N2388="zákl. přenesená",J2388,0)</f>
        <v>0</v>
      </c>
      <c r="BH2388" s="194">
        <f>IF(N2388="sníž. přenesená",J2388,0)</f>
        <v>0</v>
      </c>
      <c r="BI2388" s="194">
        <f>IF(N2388="nulová",J2388,0)</f>
        <v>0</v>
      </c>
      <c r="BJ2388" s="14" t="s">
        <v>79</v>
      </c>
      <c r="BK2388" s="194">
        <f>ROUND(I2388*H2388,2)</f>
        <v>0</v>
      </c>
      <c r="BL2388" s="14" t="s">
        <v>123</v>
      </c>
      <c r="BM2388" s="193" t="s">
        <v>4167</v>
      </c>
    </row>
    <row r="2389" s="2" customFormat="1">
      <c r="A2389" s="35"/>
      <c r="B2389" s="36"/>
      <c r="C2389" s="37"/>
      <c r="D2389" s="195" t="s">
        <v>125</v>
      </c>
      <c r="E2389" s="37"/>
      <c r="F2389" s="196" t="s">
        <v>4166</v>
      </c>
      <c r="G2389" s="37"/>
      <c r="H2389" s="37"/>
      <c r="I2389" s="197"/>
      <c r="J2389" s="37"/>
      <c r="K2389" s="37"/>
      <c r="L2389" s="41"/>
      <c r="M2389" s="198"/>
      <c r="N2389" s="199"/>
      <c r="O2389" s="81"/>
      <c r="P2389" s="81"/>
      <c r="Q2389" s="81"/>
      <c r="R2389" s="81"/>
      <c r="S2389" s="81"/>
      <c r="T2389" s="82"/>
      <c r="U2389" s="35"/>
      <c r="V2389" s="35"/>
      <c r="W2389" s="35"/>
      <c r="X2389" s="35"/>
      <c r="Y2389" s="35"/>
      <c r="Z2389" s="35"/>
      <c r="AA2389" s="35"/>
      <c r="AB2389" s="35"/>
      <c r="AC2389" s="35"/>
      <c r="AD2389" s="35"/>
      <c r="AE2389" s="35"/>
      <c r="AT2389" s="14" t="s">
        <v>125</v>
      </c>
      <c r="AU2389" s="14" t="s">
        <v>72</v>
      </c>
    </row>
    <row r="2390" s="2" customFormat="1" ht="24.15" customHeight="1">
      <c r="A2390" s="35"/>
      <c r="B2390" s="36"/>
      <c r="C2390" s="182" t="s">
        <v>2161</v>
      </c>
      <c r="D2390" s="182" t="s">
        <v>118</v>
      </c>
      <c r="E2390" s="183" t="s">
        <v>4168</v>
      </c>
      <c r="F2390" s="184" t="s">
        <v>4169</v>
      </c>
      <c r="G2390" s="185" t="s">
        <v>128</v>
      </c>
      <c r="H2390" s="186">
        <v>60</v>
      </c>
      <c r="I2390" s="187"/>
      <c r="J2390" s="188">
        <f>ROUND(I2390*H2390,2)</f>
        <v>0</v>
      </c>
      <c r="K2390" s="184" t="s">
        <v>122</v>
      </c>
      <c r="L2390" s="41"/>
      <c r="M2390" s="189" t="s">
        <v>19</v>
      </c>
      <c r="N2390" s="190" t="s">
        <v>43</v>
      </c>
      <c r="O2390" s="81"/>
      <c r="P2390" s="191">
        <f>O2390*H2390</f>
        <v>0</v>
      </c>
      <c r="Q2390" s="191">
        <v>0</v>
      </c>
      <c r="R2390" s="191">
        <f>Q2390*H2390</f>
        <v>0</v>
      </c>
      <c r="S2390" s="191">
        <v>0</v>
      </c>
      <c r="T2390" s="192">
        <f>S2390*H2390</f>
        <v>0</v>
      </c>
      <c r="U2390" s="35"/>
      <c r="V2390" s="35"/>
      <c r="W2390" s="35"/>
      <c r="X2390" s="35"/>
      <c r="Y2390" s="35"/>
      <c r="Z2390" s="35"/>
      <c r="AA2390" s="35"/>
      <c r="AB2390" s="35"/>
      <c r="AC2390" s="35"/>
      <c r="AD2390" s="35"/>
      <c r="AE2390" s="35"/>
      <c r="AR2390" s="193" t="s">
        <v>123</v>
      </c>
      <c r="AT2390" s="193" t="s">
        <v>118</v>
      </c>
      <c r="AU2390" s="193" t="s">
        <v>72</v>
      </c>
      <c r="AY2390" s="14" t="s">
        <v>124</v>
      </c>
      <c r="BE2390" s="194">
        <f>IF(N2390="základní",J2390,0)</f>
        <v>0</v>
      </c>
      <c r="BF2390" s="194">
        <f>IF(N2390="snížená",J2390,0)</f>
        <v>0</v>
      </c>
      <c r="BG2390" s="194">
        <f>IF(N2390="zákl. přenesená",J2390,0)</f>
        <v>0</v>
      </c>
      <c r="BH2390" s="194">
        <f>IF(N2390="sníž. přenesená",J2390,0)</f>
        <v>0</v>
      </c>
      <c r="BI2390" s="194">
        <f>IF(N2390="nulová",J2390,0)</f>
        <v>0</v>
      </c>
      <c r="BJ2390" s="14" t="s">
        <v>79</v>
      </c>
      <c r="BK2390" s="194">
        <f>ROUND(I2390*H2390,2)</f>
        <v>0</v>
      </c>
      <c r="BL2390" s="14" t="s">
        <v>123</v>
      </c>
      <c r="BM2390" s="193" t="s">
        <v>4170</v>
      </c>
    </row>
    <row r="2391" s="2" customFormat="1">
      <c r="A2391" s="35"/>
      <c r="B2391" s="36"/>
      <c r="C2391" s="37"/>
      <c r="D2391" s="195" t="s">
        <v>125</v>
      </c>
      <c r="E2391" s="37"/>
      <c r="F2391" s="196" t="s">
        <v>4169</v>
      </c>
      <c r="G2391" s="37"/>
      <c r="H2391" s="37"/>
      <c r="I2391" s="197"/>
      <c r="J2391" s="37"/>
      <c r="K2391" s="37"/>
      <c r="L2391" s="41"/>
      <c r="M2391" s="198"/>
      <c r="N2391" s="199"/>
      <c r="O2391" s="81"/>
      <c r="P2391" s="81"/>
      <c r="Q2391" s="81"/>
      <c r="R2391" s="81"/>
      <c r="S2391" s="81"/>
      <c r="T2391" s="82"/>
      <c r="U2391" s="35"/>
      <c r="V2391" s="35"/>
      <c r="W2391" s="35"/>
      <c r="X2391" s="35"/>
      <c r="Y2391" s="35"/>
      <c r="Z2391" s="35"/>
      <c r="AA2391" s="35"/>
      <c r="AB2391" s="35"/>
      <c r="AC2391" s="35"/>
      <c r="AD2391" s="35"/>
      <c r="AE2391" s="35"/>
      <c r="AT2391" s="14" t="s">
        <v>125</v>
      </c>
      <c r="AU2391" s="14" t="s">
        <v>72</v>
      </c>
    </row>
    <row r="2392" s="2" customFormat="1" ht="24.15" customHeight="1">
      <c r="A2392" s="35"/>
      <c r="B2392" s="36"/>
      <c r="C2392" s="182" t="s">
        <v>4171</v>
      </c>
      <c r="D2392" s="182" t="s">
        <v>118</v>
      </c>
      <c r="E2392" s="183" t="s">
        <v>4172</v>
      </c>
      <c r="F2392" s="184" t="s">
        <v>4173</v>
      </c>
      <c r="G2392" s="185" t="s">
        <v>128</v>
      </c>
      <c r="H2392" s="186">
        <v>60</v>
      </c>
      <c r="I2392" s="187"/>
      <c r="J2392" s="188">
        <f>ROUND(I2392*H2392,2)</f>
        <v>0</v>
      </c>
      <c r="K2392" s="184" t="s">
        <v>122</v>
      </c>
      <c r="L2392" s="41"/>
      <c r="M2392" s="189" t="s">
        <v>19</v>
      </c>
      <c r="N2392" s="190" t="s">
        <v>43</v>
      </c>
      <c r="O2392" s="81"/>
      <c r="P2392" s="191">
        <f>O2392*H2392</f>
        <v>0</v>
      </c>
      <c r="Q2392" s="191">
        <v>0</v>
      </c>
      <c r="R2392" s="191">
        <f>Q2392*H2392</f>
        <v>0</v>
      </c>
      <c r="S2392" s="191">
        <v>0</v>
      </c>
      <c r="T2392" s="192">
        <f>S2392*H2392</f>
        <v>0</v>
      </c>
      <c r="U2392" s="35"/>
      <c r="V2392" s="35"/>
      <c r="W2392" s="35"/>
      <c r="X2392" s="35"/>
      <c r="Y2392" s="35"/>
      <c r="Z2392" s="35"/>
      <c r="AA2392" s="35"/>
      <c r="AB2392" s="35"/>
      <c r="AC2392" s="35"/>
      <c r="AD2392" s="35"/>
      <c r="AE2392" s="35"/>
      <c r="AR2392" s="193" t="s">
        <v>123</v>
      </c>
      <c r="AT2392" s="193" t="s">
        <v>118</v>
      </c>
      <c r="AU2392" s="193" t="s">
        <v>72</v>
      </c>
      <c r="AY2392" s="14" t="s">
        <v>124</v>
      </c>
      <c r="BE2392" s="194">
        <f>IF(N2392="základní",J2392,0)</f>
        <v>0</v>
      </c>
      <c r="BF2392" s="194">
        <f>IF(N2392="snížená",J2392,0)</f>
        <v>0</v>
      </c>
      <c r="BG2392" s="194">
        <f>IF(N2392="zákl. přenesená",J2392,0)</f>
        <v>0</v>
      </c>
      <c r="BH2392" s="194">
        <f>IF(N2392="sníž. přenesená",J2392,0)</f>
        <v>0</v>
      </c>
      <c r="BI2392" s="194">
        <f>IF(N2392="nulová",J2392,0)</f>
        <v>0</v>
      </c>
      <c r="BJ2392" s="14" t="s">
        <v>79</v>
      </c>
      <c r="BK2392" s="194">
        <f>ROUND(I2392*H2392,2)</f>
        <v>0</v>
      </c>
      <c r="BL2392" s="14" t="s">
        <v>123</v>
      </c>
      <c r="BM2392" s="193" t="s">
        <v>4174</v>
      </c>
    </row>
    <row r="2393" s="2" customFormat="1">
      <c r="A2393" s="35"/>
      <c r="B2393" s="36"/>
      <c r="C2393" s="37"/>
      <c r="D2393" s="195" t="s">
        <v>125</v>
      </c>
      <c r="E2393" s="37"/>
      <c r="F2393" s="196" t="s">
        <v>4173</v>
      </c>
      <c r="G2393" s="37"/>
      <c r="H2393" s="37"/>
      <c r="I2393" s="197"/>
      <c r="J2393" s="37"/>
      <c r="K2393" s="37"/>
      <c r="L2393" s="41"/>
      <c r="M2393" s="198"/>
      <c r="N2393" s="199"/>
      <c r="O2393" s="81"/>
      <c r="P2393" s="81"/>
      <c r="Q2393" s="81"/>
      <c r="R2393" s="81"/>
      <c r="S2393" s="81"/>
      <c r="T2393" s="82"/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T2393" s="14" t="s">
        <v>125</v>
      </c>
      <c r="AU2393" s="14" t="s">
        <v>72</v>
      </c>
    </row>
    <row r="2394" s="2" customFormat="1" ht="16.5" customHeight="1">
      <c r="A2394" s="35"/>
      <c r="B2394" s="36"/>
      <c r="C2394" s="182" t="s">
        <v>2165</v>
      </c>
      <c r="D2394" s="182" t="s">
        <v>118</v>
      </c>
      <c r="E2394" s="183" t="s">
        <v>4175</v>
      </c>
      <c r="F2394" s="184" t="s">
        <v>4176</v>
      </c>
      <c r="G2394" s="185" t="s">
        <v>128</v>
      </c>
      <c r="H2394" s="186">
        <v>60</v>
      </c>
      <c r="I2394" s="187"/>
      <c r="J2394" s="188">
        <f>ROUND(I2394*H2394,2)</f>
        <v>0</v>
      </c>
      <c r="K2394" s="184" t="s">
        <v>122</v>
      </c>
      <c r="L2394" s="41"/>
      <c r="M2394" s="189" t="s">
        <v>19</v>
      </c>
      <c r="N2394" s="190" t="s">
        <v>43</v>
      </c>
      <c r="O2394" s="81"/>
      <c r="P2394" s="191">
        <f>O2394*H2394</f>
        <v>0</v>
      </c>
      <c r="Q2394" s="191">
        <v>0</v>
      </c>
      <c r="R2394" s="191">
        <f>Q2394*H2394</f>
        <v>0</v>
      </c>
      <c r="S2394" s="191">
        <v>0</v>
      </c>
      <c r="T2394" s="192">
        <f>S2394*H2394</f>
        <v>0</v>
      </c>
      <c r="U2394" s="35"/>
      <c r="V2394" s="35"/>
      <c r="W2394" s="35"/>
      <c r="X2394" s="35"/>
      <c r="Y2394" s="35"/>
      <c r="Z2394" s="35"/>
      <c r="AA2394" s="35"/>
      <c r="AB2394" s="35"/>
      <c r="AC2394" s="35"/>
      <c r="AD2394" s="35"/>
      <c r="AE2394" s="35"/>
      <c r="AR2394" s="193" t="s">
        <v>123</v>
      </c>
      <c r="AT2394" s="193" t="s">
        <v>118</v>
      </c>
      <c r="AU2394" s="193" t="s">
        <v>72</v>
      </c>
      <c r="AY2394" s="14" t="s">
        <v>124</v>
      </c>
      <c r="BE2394" s="194">
        <f>IF(N2394="základní",J2394,0)</f>
        <v>0</v>
      </c>
      <c r="BF2394" s="194">
        <f>IF(N2394="snížená",J2394,0)</f>
        <v>0</v>
      </c>
      <c r="BG2394" s="194">
        <f>IF(N2394="zákl. přenesená",J2394,0)</f>
        <v>0</v>
      </c>
      <c r="BH2394" s="194">
        <f>IF(N2394="sníž. přenesená",J2394,0)</f>
        <v>0</v>
      </c>
      <c r="BI2394" s="194">
        <f>IF(N2394="nulová",J2394,0)</f>
        <v>0</v>
      </c>
      <c r="BJ2394" s="14" t="s">
        <v>79</v>
      </c>
      <c r="BK2394" s="194">
        <f>ROUND(I2394*H2394,2)</f>
        <v>0</v>
      </c>
      <c r="BL2394" s="14" t="s">
        <v>123</v>
      </c>
      <c r="BM2394" s="193" t="s">
        <v>4177</v>
      </c>
    </row>
    <row r="2395" s="2" customFormat="1">
      <c r="A2395" s="35"/>
      <c r="B2395" s="36"/>
      <c r="C2395" s="37"/>
      <c r="D2395" s="195" t="s">
        <v>125</v>
      </c>
      <c r="E2395" s="37"/>
      <c r="F2395" s="196" t="s">
        <v>4176</v>
      </c>
      <c r="G2395" s="37"/>
      <c r="H2395" s="37"/>
      <c r="I2395" s="197"/>
      <c r="J2395" s="37"/>
      <c r="K2395" s="37"/>
      <c r="L2395" s="41"/>
      <c r="M2395" s="198"/>
      <c r="N2395" s="199"/>
      <c r="O2395" s="81"/>
      <c r="P2395" s="81"/>
      <c r="Q2395" s="81"/>
      <c r="R2395" s="81"/>
      <c r="S2395" s="81"/>
      <c r="T2395" s="82"/>
      <c r="U2395" s="35"/>
      <c r="V2395" s="35"/>
      <c r="W2395" s="35"/>
      <c r="X2395" s="35"/>
      <c r="Y2395" s="35"/>
      <c r="Z2395" s="35"/>
      <c r="AA2395" s="35"/>
      <c r="AB2395" s="35"/>
      <c r="AC2395" s="35"/>
      <c r="AD2395" s="35"/>
      <c r="AE2395" s="35"/>
      <c r="AT2395" s="14" t="s">
        <v>125</v>
      </c>
      <c r="AU2395" s="14" t="s">
        <v>72</v>
      </c>
    </row>
    <row r="2396" s="2" customFormat="1" ht="16.5" customHeight="1">
      <c r="A2396" s="35"/>
      <c r="B2396" s="36"/>
      <c r="C2396" s="182" t="s">
        <v>4178</v>
      </c>
      <c r="D2396" s="182" t="s">
        <v>118</v>
      </c>
      <c r="E2396" s="183" t="s">
        <v>4179</v>
      </c>
      <c r="F2396" s="184" t="s">
        <v>4180</v>
      </c>
      <c r="G2396" s="185" t="s">
        <v>128</v>
      </c>
      <c r="H2396" s="186">
        <v>60</v>
      </c>
      <c r="I2396" s="187"/>
      <c r="J2396" s="188">
        <f>ROUND(I2396*H2396,2)</f>
        <v>0</v>
      </c>
      <c r="K2396" s="184" t="s">
        <v>122</v>
      </c>
      <c r="L2396" s="41"/>
      <c r="M2396" s="189" t="s">
        <v>19</v>
      </c>
      <c r="N2396" s="190" t="s">
        <v>43</v>
      </c>
      <c r="O2396" s="81"/>
      <c r="P2396" s="191">
        <f>O2396*H2396</f>
        <v>0</v>
      </c>
      <c r="Q2396" s="191">
        <v>0</v>
      </c>
      <c r="R2396" s="191">
        <f>Q2396*H2396</f>
        <v>0</v>
      </c>
      <c r="S2396" s="191">
        <v>0</v>
      </c>
      <c r="T2396" s="192">
        <f>S2396*H2396</f>
        <v>0</v>
      </c>
      <c r="U2396" s="35"/>
      <c r="V2396" s="35"/>
      <c r="W2396" s="35"/>
      <c r="X2396" s="35"/>
      <c r="Y2396" s="35"/>
      <c r="Z2396" s="35"/>
      <c r="AA2396" s="35"/>
      <c r="AB2396" s="35"/>
      <c r="AC2396" s="35"/>
      <c r="AD2396" s="35"/>
      <c r="AE2396" s="35"/>
      <c r="AR2396" s="193" t="s">
        <v>123</v>
      </c>
      <c r="AT2396" s="193" t="s">
        <v>118</v>
      </c>
      <c r="AU2396" s="193" t="s">
        <v>72</v>
      </c>
      <c r="AY2396" s="14" t="s">
        <v>124</v>
      </c>
      <c r="BE2396" s="194">
        <f>IF(N2396="základní",J2396,0)</f>
        <v>0</v>
      </c>
      <c r="BF2396" s="194">
        <f>IF(N2396="snížená",J2396,0)</f>
        <v>0</v>
      </c>
      <c r="BG2396" s="194">
        <f>IF(N2396="zákl. přenesená",J2396,0)</f>
        <v>0</v>
      </c>
      <c r="BH2396" s="194">
        <f>IF(N2396="sníž. přenesená",J2396,0)</f>
        <v>0</v>
      </c>
      <c r="BI2396" s="194">
        <f>IF(N2396="nulová",J2396,0)</f>
        <v>0</v>
      </c>
      <c r="BJ2396" s="14" t="s">
        <v>79</v>
      </c>
      <c r="BK2396" s="194">
        <f>ROUND(I2396*H2396,2)</f>
        <v>0</v>
      </c>
      <c r="BL2396" s="14" t="s">
        <v>123</v>
      </c>
      <c r="BM2396" s="193" t="s">
        <v>4181</v>
      </c>
    </row>
    <row r="2397" s="2" customFormat="1">
      <c r="A2397" s="35"/>
      <c r="B2397" s="36"/>
      <c r="C2397" s="37"/>
      <c r="D2397" s="195" t="s">
        <v>125</v>
      </c>
      <c r="E2397" s="37"/>
      <c r="F2397" s="196" t="s">
        <v>4180</v>
      </c>
      <c r="G2397" s="37"/>
      <c r="H2397" s="37"/>
      <c r="I2397" s="197"/>
      <c r="J2397" s="37"/>
      <c r="K2397" s="37"/>
      <c r="L2397" s="41"/>
      <c r="M2397" s="198"/>
      <c r="N2397" s="199"/>
      <c r="O2397" s="81"/>
      <c r="P2397" s="81"/>
      <c r="Q2397" s="81"/>
      <c r="R2397" s="81"/>
      <c r="S2397" s="81"/>
      <c r="T2397" s="82"/>
      <c r="U2397" s="35"/>
      <c r="V2397" s="35"/>
      <c r="W2397" s="35"/>
      <c r="X2397" s="35"/>
      <c r="Y2397" s="35"/>
      <c r="Z2397" s="35"/>
      <c r="AA2397" s="35"/>
      <c r="AB2397" s="35"/>
      <c r="AC2397" s="35"/>
      <c r="AD2397" s="35"/>
      <c r="AE2397" s="35"/>
      <c r="AT2397" s="14" t="s">
        <v>125</v>
      </c>
      <c r="AU2397" s="14" t="s">
        <v>72</v>
      </c>
    </row>
    <row r="2398" s="2" customFormat="1" ht="16.5" customHeight="1">
      <c r="A2398" s="35"/>
      <c r="B2398" s="36"/>
      <c r="C2398" s="182" t="s">
        <v>2168</v>
      </c>
      <c r="D2398" s="182" t="s">
        <v>118</v>
      </c>
      <c r="E2398" s="183" t="s">
        <v>4182</v>
      </c>
      <c r="F2398" s="184" t="s">
        <v>4183</v>
      </c>
      <c r="G2398" s="185" t="s">
        <v>128</v>
      </c>
      <c r="H2398" s="186">
        <v>60</v>
      </c>
      <c r="I2398" s="187"/>
      <c r="J2398" s="188">
        <f>ROUND(I2398*H2398,2)</f>
        <v>0</v>
      </c>
      <c r="K2398" s="184" t="s">
        <v>122</v>
      </c>
      <c r="L2398" s="41"/>
      <c r="M2398" s="189" t="s">
        <v>19</v>
      </c>
      <c r="N2398" s="190" t="s">
        <v>43</v>
      </c>
      <c r="O2398" s="81"/>
      <c r="P2398" s="191">
        <f>O2398*H2398</f>
        <v>0</v>
      </c>
      <c r="Q2398" s="191">
        <v>0</v>
      </c>
      <c r="R2398" s="191">
        <f>Q2398*H2398</f>
        <v>0</v>
      </c>
      <c r="S2398" s="191">
        <v>0</v>
      </c>
      <c r="T2398" s="192">
        <f>S2398*H2398</f>
        <v>0</v>
      </c>
      <c r="U2398" s="35"/>
      <c r="V2398" s="35"/>
      <c r="W2398" s="35"/>
      <c r="X2398" s="35"/>
      <c r="Y2398" s="35"/>
      <c r="Z2398" s="35"/>
      <c r="AA2398" s="35"/>
      <c r="AB2398" s="35"/>
      <c r="AC2398" s="35"/>
      <c r="AD2398" s="35"/>
      <c r="AE2398" s="35"/>
      <c r="AR2398" s="193" t="s">
        <v>123</v>
      </c>
      <c r="AT2398" s="193" t="s">
        <v>118</v>
      </c>
      <c r="AU2398" s="193" t="s">
        <v>72</v>
      </c>
      <c r="AY2398" s="14" t="s">
        <v>124</v>
      </c>
      <c r="BE2398" s="194">
        <f>IF(N2398="základní",J2398,0)</f>
        <v>0</v>
      </c>
      <c r="BF2398" s="194">
        <f>IF(N2398="snížená",J2398,0)</f>
        <v>0</v>
      </c>
      <c r="BG2398" s="194">
        <f>IF(N2398="zákl. přenesená",J2398,0)</f>
        <v>0</v>
      </c>
      <c r="BH2398" s="194">
        <f>IF(N2398="sníž. přenesená",J2398,0)</f>
        <v>0</v>
      </c>
      <c r="BI2398" s="194">
        <f>IF(N2398="nulová",J2398,0)</f>
        <v>0</v>
      </c>
      <c r="BJ2398" s="14" t="s">
        <v>79</v>
      </c>
      <c r="BK2398" s="194">
        <f>ROUND(I2398*H2398,2)</f>
        <v>0</v>
      </c>
      <c r="BL2398" s="14" t="s">
        <v>123</v>
      </c>
      <c r="BM2398" s="193" t="s">
        <v>4184</v>
      </c>
    </row>
    <row r="2399" s="2" customFormat="1">
      <c r="A2399" s="35"/>
      <c r="B2399" s="36"/>
      <c r="C2399" s="37"/>
      <c r="D2399" s="195" t="s">
        <v>125</v>
      </c>
      <c r="E2399" s="37"/>
      <c r="F2399" s="196" t="s">
        <v>4183</v>
      </c>
      <c r="G2399" s="37"/>
      <c r="H2399" s="37"/>
      <c r="I2399" s="197"/>
      <c r="J2399" s="37"/>
      <c r="K2399" s="37"/>
      <c r="L2399" s="41"/>
      <c r="M2399" s="198"/>
      <c r="N2399" s="199"/>
      <c r="O2399" s="81"/>
      <c r="P2399" s="81"/>
      <c r="Q2399" s="81"/>
      <c r="R2399" s="81"/>
      <c r="S2399" s="81"/>
      <c r="T2399" s="82"/>
      <c r="U2399" s="35"/>
      <c r="V2399" s="35"/>
      <c r="W2399" s="35"/>
      <c r="X2399" s="35"/>
      <c r="Y2399" s="35"/>
      <c r="Z2399" s="35"/>
      <c r="AA2399" s="35"/>
      <c r="AB2399" s="35"/>
      <c r="AC2399" s="35"/>
      <c r="AD2399" s="35"/>
      <c r="AE2399" s="35"/>
      <c r="AT2399" s="14" t="s">
        <v>125</v>
      </c>
      <c r="AU2399" s="14" t="s">
        <v>72</v>
      </c>
    </row>
    <row r="2400" s="2" customFormat="1" ht="21.75" customHeight="1">
      <c r="A2400" s="35"/>
      <c r="B2400" s="36"/>
      <c r="C2400" s="182" t="s">
        <v>4185</v>
      </c>
      <c r="D2400" s="182" t="s">
        <v>118</v>
      </c>
      <c r="E2400" s="183" t="s">
        <v>4186</v>
      </c>
      <c r="F2400" s="184" t="s">
        <v>4187</v>
      </c>
      <c r="G2400" s="185" t="s">
        <v>128</v>
      </c>
      <c r="H2400" s="186">
        <v>60</v>
      </c>
      <c r="I2400" s="187"/>
      <c r="J2400" s="188">
        <f>ROUND(I2400*H2400,2)</f>
        <v>0</v>
      </c>
      <c r="K2400" s="184" t="s">
        <v>122</v>
      </c>
      <c r="L2400" s="41"/>
      <c r="M2400" s="189" t="s">
        <v>19</v>
      </c>
      <c r="N2400" s="190" t="s">
        <v>43</v>
      </c>
      <c r="O2400" s="81"/>
      <c r="P2400" s="191">
        <f>O2400*H2400</f>
        <v>0</v>
      </c>
      <c r="Q2400" s="191">
        <v>0</v>
      </c>
      <c r="R2400" s="191">
        <f>Q2400*H2400</f>
        <v>0</v>
      </c>
      <c r="S2400" s="191">
        <v>0</v>
      </c>
      <c r="T2400" s="192">
        <f>S2400*H2400</f>
        <v>0</v>
      </c>
      <c r="U2400" s="35"/>
      <c r="V2400" s="35"/>
      <c r="W2400" s="35"/>
      <c r="X2400" s="35"/>
      <c r="Y2400" s="35"/>
      <c r="Z2400" s="35"/>
      <c r="AA2400" s="35"/>
      <c r="AB2400" s="35"/>
      <c r="AC2400" s="35"/>
      <c r="AD2400" s="35"/>
      <c r="AE2400" s="35"/>
      <c r="AR2400" s="193" t="s">
        <v>123</v>
      </c>
      <c r="AT2400" s="193" t="s">
        <v>118</v>
      </c>
      <c r="AU2400" s="193" t="s">
        <v>72</v>
      </c>
      <c r="AY2400" s="14" t="s">
        <v>124</v>
      </c>
      <c r="BE2400" s="194">
        <f>IF(N2400="základní",J2400,0)</f>
        <v>0</v>
      </c>
      <c r="BF2400" s="194">
        <f>IF(N2400="snížená",J2400,0)</f>
        <v>0</v>
      </c>
      <c r="BG2400" s="194">
        <f>IF(N2400="zákl. přenesená",J2400,0)</f>
        <v>0</v>
      </c>
      <c r="BH2400" s="194">
        <f>IF(N2400="sníž. přenesená",J2400,0)</f>
        <v>0</v>
      </c>
      <c r="BI2400" s="194">
        <f>IF(N2400="nulová",J2400,0)</f>
        <v>0</v>
      </c>
      <c r="BJ2400" s="14" t="s">
        <v>79</v>
      </c>
      <c r="BK2400" s="194">
        <f>ROUND(I2400*H2400,2)</f>
        <v>0</v>
      </c>
      <c r="BL2400" s="14" t="s">
        <v>123</v>
      </c>
      <c r="BM2400" s="193" t="s">
        <v>4188</v>
      </c>
    </row>
    <row r="2401" s="2" customFormat="1">
      <c r="A2401" s="35"/>
      <c r="B2401" s="36"/>
      <c r="C2401" s="37"/>
      <c r="D2401" s="195" t="s">
        <v>125</v>
      </c>
      <c r="E2401" s="37"/>
      <c r="F2401" s="196" t="s">
        <v>4187</v>
      </c>
      <c r="G2401" s="37"/>
      <c r="H2401" s="37"/>
      <c r="I2401" s="197"/>
      <c r="J2401" s="37"/>
      <c r="K2401" s="37"/>
      <c r="L2401" s="41"/>
      <c r="M2401" s="198"/>
      <c r="N2401" s="199"/>
      <c r="O2401" s="81"/>
      <c r="P2401" s="81"/>
      <c r="Q2401" s="81"/>
      <c r="R2401" s="81"/>
      <c r="S2401" s="81"/>
      <c r="T2401" s="82"/>
      <c r="U2401" s="35"/>
      <c r="V2401" s="35"/>
      <c r="W2401" s="35"/>
      <c r="X2401" s="35"/>
      <c r="Y2401" s="35"/>
      <c r="Z2401" s="35"/>
      <c r="AA2401" s="35"/>
      <c r="AB2401" s="35"/>
      <c r="AC2401" s="35"/>
      <c r="AD2401" s="35"/>
      <c r="AE2401" s="35"/>
      <c r="AT2401" s="14" t="s">
        <v>125</v>
      </c>
      <c r="AU2401" s="14" t="s">
        <v>72</v>
      </c>
    </row>
    <row r="2402" s="2" customFormat="1" ht="21.75" customHeight="1">
      <c r="A2402" s="35"/>
      <c r="B2402" s="36"/>
      <c r="C2402" s="182" t="s">
        <v>2172</v>
      </c>
      <c r="D2402" s="182" t="s">
        <v>118</v>
      </c>
      <c r="E2402" s="183" t="s">
        <v>4189</v>
      </c>
      <c r="F2402" s="184" t="s">
        <v>4190</v>
      </c>
      <c r="G2402" s="185" t="s">
        <v>128</v>
      </c>
      <c r="H2402" s="186">
        <v>60</v>
      </c>
      <c r="I2402" s="187"/>
      <c r="J2402" s="188">
        <f>ROUND(I2402*H2402,2)</f>
        <v>0</v>
      </c>
      <c r="K2402" s="184" t="s">
        <v>122</v>
      </c>
      <c r="L2402" s="41"/>
      <c r="M2402" s="189" t="s">
        <v>19</v>
      </c>
      <c r="N2402" s="190" t="s">
        <v>43</v>
      </c>
      <c r="O2402" s="81"/>
      <c r="P2402" s="191">
        <f>O2402*H2402</f>
        <v>0</v>
      </c>
      <c r="Q2402" s="191">
        <v>0</v>
      </c>
      <c r="R2402" s="191">
        <f>Q2402*H2402</f>
        <v>0</v>
      </c>
      <c r="S2402" s="191">
        <v>0</v>
      </c>
      <c r="T2402" s="192">
        <f>S2402*H2402</f>
        <v>0</v>
      </c>
      <c r="U2402" s="35"/>
      <c r="V2402" s="35"/>
      <c r="W2402" s="35"/>
      <c r="X2402" s="35"/>
      <c r="Y2402" s="35"/>
      <c r="Z2402" s="35"/>
      <c r="AA2402" s="35"/>
      <c r="AB2402" s="35"/>
      <c r="AC2402" s="35"/>
      <c r="AD2402" s="35"/>
      <c r="AE2402" s="35"/>
      <c r="AR2402" s="193" t="s">
        <v>123</v>
      </c>
      <c r="AT2402" s="193" t="s">
        <v>118</v>
      </c>
      <c r="AU2402" s="193" t="s">
        <v>72</v>
      </c>
      <c r="AY2402" s="14" t="s">
        <v>124</v>
      </c>
      <c r="BE2402" s="194">
        <f>IF(N2402="základní",J2402,0)</f>
        <v>0</v>
      </c>
      <c r="BF2402" s="194">
        <f>IF(N2402="snížená",J2402,0)</f>
        <v>0</v>
      </c>
      <c r="BG2402" s="194">
        <f>IF(N2402="zákl. přenesená",J2402,0)</f>
        <v>0</v>
      </c>
      <c r="BH2402" s="194">
        <f>IF(N2402="sníž. přenesená",J2402,0)</f>
        <v>0</v>
      </c>
      <c r="BI2402" s="194">
        <f>IF(N2402="nulová",J2402,0)</f>
        <v>0</v>
      </c>
      <c r="BJ2402" s="14" t="s">
        <v>79</v>
      </c>
      <c r="BK2402" s="194">
        <f>ROUND(I2402*H2402,2)</f>
        <v>0</v>
      </c>
      <c r="BL2402" s="14" t="s">
        <v>123</v>
      </c>
      <c r="BM2402" s="193" t="s">
        <v>4191</v>
      </c>
    </row>
    <row r="2403" s="2" customFormat="1">
      <c r="A2403" s="35"/>
      <c r="B2403" s="36"/>
      <c r="C2403" s="37"/>
      <c r="D2403" s="195" t="s">
        <v>125</v>
      </c>
      <c r="E2403" s="37"/>
      <c r="F2403" s="196" t="s">
        <v>4190</v>
      </c>
      <c r="G2403" s="37"/>
      <c r="H2403" s="37"/>
      <c r="I2403" s="197"/>
      <c r="J2403" s="37"/>
      <c r="K2403" s="37"/>
      <c r="L2403" s="41"/>
      <c r="M2403" s="198"/>
      <c r="N2403" s="199"/>
      <c r="O2403" s="81"/>
      <c r="P2403" s="81"/>
      <c r="Q2403" s="81"/>
      <c r="R2403" s="81"/>
      <c r="S2403" s="81"/>
      <c r="T2403" s="82"/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T2403" s="14" t="s">
        <v>125</v>
      </c>
      <c r="AU2403" s="14" t="s">
        <v>72</v>
      </c>
    </row>
    <row r="2404" s="2" customFormat="1" ht="21.75" customHeight="1">
      <c r="A2404" s="35"/>
      <c r="B2404" s="36"/>
      <c r="C2404" s="182" t="s">
        <v>4192</v>
      </c>
      <c r="D2404" s="182" t="s">
        <v>118</v>
      </c>
      <c r="E2404" s="183" t="s">
        <v>4193</v>
      </c>
      <c r="F2404" s="184" t="s">
        <v>4194</v>
      </c>
      <c r="G2404" s="185" t="s">
        <v>128</v>
      </c>
      <c r="H2404" s="186">
        <v>60</v>
      </c>
      <c r="I2404" s="187"/>
      <c r="J2404" s="188">
        <f>ROUND(I2404*H2404,2)</f>
        <v>0</v>
      </c>
      <c r="K2404" s="184" t="s">
        <v>122</v>
      </c>
      <c r="L2404" s="41"/>
      <c r="M2404" s="189" t="s">
        <v>19</v>
      </c>
      <c r="N2404" s="190" t="s">
        <v>43</v>
      </c>
      <c r="O2404" s="81"/>
      <c r="P2404" s="191">
        <f>O2404*H2404</f>
        <v>0</v>
      </c>
      <c r="Q2404" s="191">
        <v>0</v>
      </c>
      <c r="R2404" s="191">
        <f>Q2404*H2404</f>
        <v>0</v>
      </c>
      <c r="S2404" s="191">
        <v>0</v>
      </c>
      <c r="T2404" s="192">
        <f>S2404*H2404</f>
        <v>0</v>
      </c>
      <c r="U2404" s="35"/>
      <c r="V2404" s="35"/>
      <c r="W2404" s="35"/>
      <c r="X2404" s="35"/>
      <c r="Y2404" s="35"/>
      <c r="Z2404" s="35"/>
      <c r="AA2404" s="35"/>
      <c r="AB2404" s="35"/>
      <c r="AC2404" s="35"/>
      <c r="AD2404" s="35"/>
      <c r="AE2404" s="35"/>
      <c r="AR2404" s="193" t="s">
        <v>123</v>
      </c>
      <c r="AT2404" s="193" t="s">
        <v>118</v>
      </c>
      <c r="AU2404" s="193" t="s">
        <v>72</v>
      </c>
      <c r="AY2404" s="14" t="s">
        <v>124</v>
      </c>
      <c r="BE2404" s="194">
        <f>IF(N2404="základní",J2404,0)</f>
        <v>0</v>
      </c>
      <c r="BF2404" s="194">
        <f>IF(N2404="snížená",J2404,0)</f>
        <v>0</v>
      </c>
      <c r="BG2404" s="194">
        <f>IF(N2404="zákl. přenesená",J2404,0)</f>
        <v>0</v>
      </c>
      <c r="BH2404" s="194">
        <f>IF(N2404="sníž. přenesená",J2404,0)</f>
        <v>0</v>
      </c>
      <c r="BI2404" s="194">
        <f>IF(N2404="nulová",J2404,0)</f>
        <v>0</v>
      </c>
      <c r="BJ2404" s="14" t="s">
        <v>79</v>
      </c>
      <c r="BK2404" s="194">
        <f>ROUND(I2404*H2404,2)</f>
        <v>0</v>
      </c>
      <c r="BL2404" s="14" t="s">
        <v>123</v>
      </c>
      <c r="BM2404" s="193" t="s">
        <v>4195</v>
      </c>
    </row>
    <row r="2405" s="2" customFormat="1">
      <c r="A2405" s="35"/>
      <c r="B2405" s="36"/>
      <c r="C2405" s="37"/>
      <c r="D2405" s="195" t="s">
        <v>125</v>
      </c>
      <c r="E2405" s="37"/>
      <c r="F2405" s="196" t="s">
        <v>4194</v>
      </c>
      <c r="G2405" s="37"/>
      <c r="H2405" s="37"/>
      <c r="I2405" s="197"/>
      <c r="J2405" s="37"/>
      <c r="K2405" s="37"/>
      <c r="L2405" s="41"/>
      <c r="M2405" s="198"/>
      <c r="N2405" s="199"/>
      <c r="O2405" s="81"/>
      <c r="P2405" s="81"/>
      <c r="Q2405" s="81"/>
      <c r="R2405" s="81"/>
      <c r="S2405" s="81"/>
      <c r="T2405" s="82"/>
      <c r="U2405" s="35"/>
      <c r="V2405" s="35"/>
      <c r="W2405" s="35"/>
      <c r="X2405" s="35"/>
      <c r="Y2405" s="35"/>
      <c r="Z2405" s="35"/>
      <c r="AA2405" s="35"/>
      <c r="AB2405" s="35"/>
      <c r="AC2405" s="35"/>
      <c r="AD2405" s="35"/>
      <c r="AE2405" s="35"/>
      <c r="AT2405" s="14" t="s">
        <v>125</v>
      </c>
      <c r="AU2405" s="14" t="s">
        <v>72</v>
      </c>
    </row>
    <row r="2406" s="2" customFormat="1" ht="16.5" customHeight="1">
      <c r="A2406" s="35"/>
      <c r="B2406" s="36"/>
      <c r="C2406" s="182" t="s">
        <v>2175</v>
      </c>
      <c r="D2406" s="182" t="s">
        <v>118</v>
      </c>
      <c r="E2406" s="183" t="s">
        <v>4196</v>
      </c>
      <c r="F2406" s="184" t="s">
        <v>4197</v>
      </c>
      <c r="G2406" s="185" t="s">
        <v>128</v>
      </c>
      <c r="H2406" s="186">
        <v>60</v>
      </c>
      <c r="I2406" s="187"/>
      <c r="J2406" s="188">
        <f>ROUND(I2406*H2406,2)</f>
        <v>0</v>
      </c>
      <c r="K2406" s="184" t="s">
        <v>122</v>
      </c>
      <c r="L2406" s="41"/>
      <c r="M2406" s="189" t="s">
        <v>19</v>
      </c>
      <c r="N2406" s="190" t="s">
        <v>43</v>
      </c>
      <c r="O2406" s="81"/>
      <c r="P2406" s="191">
        <f>O2406*H2406</f>
        <v>0</v>
      </c>
      <c r="Q2406" s="191">
        <v>0</v>
      </c>
      <c r="R2406" s="191">
        <f>Q2406*H2406</f>
        <v>0</v>
      </c>
      <c r="S2406" s="191">
        <v>0</v>
      </c>
      <c r="T2406" s="192">
        <f>S2406*H2406</f>
        <v>0</v>
      </c>
      <c r="U2406" s="35"/>
      <c r="V2406" s="35"/>
      <c r="W2406" s="35"/>
      <c r="X2406" s="35"/>
      <c r="Y2406" s="35"/>
      <c r="Z2406" s="35"/>
      <c r="AA2406" s="35"/>
      <c r="AB2406" s="35"/>
      <c r="AC2406" s="35"/>
      <c r="AD2406" s="35"/>
      <c r="AE2406" s="35"/>
      <c r="AR2406" s="193" t="s">
        <v>123</v>
      </c>
      <c r="AT2406" s="193" t="s">
        <v>118</v>
      </c>
      <c r="AU2406" s="193" t="s">
        <v>72</v>
      </c>
      <c r="AY2406" s="14" t="s">
        <v>124</v>
      </c>
      <c r="BE2406" s="194">
        <f>IF(N2406="základní",J2406,0)</f>
        <v>0</v>
      </c>
      <c r="BF2406" s="194">
        <f>IF(N2406="snížená",J2406,0)</f>
        <v>0</v>
      </c>
      <c r="BG2406" s="194">
        <f>IF(N2406="zákl. přenesená",J2406,0)</f>
        <v>0</v>
      </c>
      <c r="BH2406" s="194">
        <f>IF(N2406="sníž. přenesená",J2406,0)</f>
        <v>0</v>
      </c>
      <c r="BI2406" s="194">
        <f>IF(N2406="nulová",J2406,0)</f>
        <v>0</v>
      </c>
      <c r="BJ2406" s="14" t="s">
        <v>79</v>
      </c>
      <c r="BK2406" s="194">
        <f>ROUND(I2406*H2406,2)</f>
        <v>0</v>
      </c>
      <c r="BL2406" s="14" t="s">
        <v>123</v>
      </c>
      <c r="BM2406" s="193" t="s">
        <v>4198</v>
      </c>
    </row>
    <row r="2407" s="2" customFormat="1">
      <c r="A2407" s="35"/>
      <c r="B2407" s="36"/>
      <c r="C2407" s="37"/>
      <c r="D2407" s="195" t="s">
        <v>125</v>
      </c>
      <c r="E2407" s="37"/>
      <c r="F2407" s="196" t="s">
        <v>4197</v>
      </c>
      <c r="G2407" s="37"/>
      <c r="H2407" s="37"/>
      <c r="I2407" s="197"/>
      <c r="J2407" s="37"/>
      <c r="K2407" s="37"/>
      <c r="L2407" s="41"/>
      <c r="M2407" s="198"/>
      <c r="N2407" s="199"/>
      <c r="O2407" s="81"/>
      <c r="P2407" s="81"/>
      <c r="Q2407" s="81"/>
      <c r="R2407" s="81"/>
      <c r="S2407" s="81"/>
      <c r="T2407" s="82"/>
      <c r="U2407" s="35"/>
      <c r="V2407" s="35"/>
      <c r="W2407" s="35"/>
      <c r="X2407" s="35"/>
      <c r="Y2407" s="35"/>
      <c r="Z2407" s="35"/>
      <c r="AA2407" s="35"/>
      <c r="AB2407" s="35"/>
      <c r="AC2407" s="35"/>
      <c r="AD2407" s="35"/>
      <c r="AE2407" s="35"/>
      <c r="AT2407" s="14" t="s">
        <v>125</v>
      </c>
      <c r="AU2407" s="14" t="s">
        <v>72</v>
      </c>
    </row>
    <row r="2408" s="2" customFormat="1" ht="16.5" customHeight="1">
      <c r="A2408" s="35"/>
      <c r="B2408" s="36"/>
      <c r="C2408" s="182" t="s">
        <v>4199</v>
      </c>
      <c r="D2408" s="182" t="s">
        <v>118</v>
      </c>
      <c r="E2408" s="183" t="s">
        <v>4200</v>
      </c>
      <c r="F2408" s="184" t="s">
        <v>4201</v>
      </c>
      <c r="G2408" s="185" t="s">
        <v>128</v>
      </c>
      <c r="H2408" s="186">
        <v>60</v>
      </c>
      <c r="I2408" s="187"/>
      <c r="J2408" s="188">
        <f>ROUND(I2408*H2408,2)</f>
        <v>0</v>
      </c>
      <c r="K2408" s="184" t="s">
        <v>122</v>
      </c>
      <c r="L2408" s="41"/>
      <c r="M2408" s="189" t="s">
        <v>19</v>
      </c>
      <c r="N2408" s="190" t="s">
        <v>43</v>
      </c>
      <c r="O2408" s="81"/>
      <c r="P2408" s="191">
        <f>O2408*H2408</f>
        <v>0</v>
      </c>
      <c r="Q2408" s="191">
        <v>0</v>
      </c>
      <c r="R2408" s="191">
        <f>Q2408*H2408</f>
        <v>0</v>
      </c>
      <c r="S2408" s="191">
        <v>0</v>
      </c>
      <c r="T2408" s="192">
        <f>S2408*H2408</f>
        <v>0</v>
      </c>
      <c r="U2408" s="35"/>
      <c r="V2408" s="35"/>
      <c r="W2408" s="35"/>
      <c r="X2408" s="35"/>
      <c r="Y2408" s="35"/>
      <c r="Z2408" s="35"/>
      <c r="AA2408" s="35"/>
      <c r="AB2408" s="35"/>
      <c r="AC2408" s="35"/>
      <c r="AD2408" s="35"/>
      <c r="AE2408" s="35"/>
      <c r="AR2408" s="193" t="s">
        <v>123</v>
      </c>
      <c r="AT2408" s="193" t="s">
        <v>118</v>
      </c>
      <c r="AU2408" s="193" t="s">
        <v>72</v>
      </c>
      <c r="AY2408" s="14" t="s">
        <v>124</v>
      </c>
      <c r="BE2408" s="194">
        <f>IF(N2408="základní",J2408,0)</f>
        <v>0</v>
      </c>
      <c r="BF2408" s="194">
        <f>IF(N2408="snížená",J2408,0)</f>
        <v>0</v>
      </c>
      <c r="BG2408" s="194">
        <f>IF(N2408="zákl. přenesená",J2408,0)</f>
        <v>0</v>
      </c>
      <c r="BH2408" s="194">
        <f>IF(N2408="sníž. přenesená",J2408,0)</f>
        <v>0</v>
      </c>
      <c r="BI2408" s="194">
        <f>IF(N2408="nulová",J2408,0)</f>
        <v>0</v>
      </c>
      <c r="BJ2408" s="14" t="s">
        <v>79</v>
      </c>
      <c r="BK2408" s="194">
        <f>ROUND(I2408*H2408,2)</f>
        <v>0</v>
      </c>
      <c r="BL2408" s="14" t="s">
        <v>123</v>
      </c>
      <c r="BM2408" s="193" t="s">
        <v>4202</v>
      </c>
    </row>
    <row r="2409" s="2" customFormat="1">
      <c r="A2409" s="35"/>
      <c r="B2409" s="36"/>
      <c r="C2409" s="37"/>
      <c r="D2409" s="195" t="s">
        <v>125</v>
      </c>
      <c r="E2409" s="37"/>
      <c r="F2409" s="196" t="s">
        <v>4201</v>
      </c>
      <c r="G2409" s="37"/>
      <c r="H2409" s="37"/>
      <c r="I2409" s="197"/>
      <c r="J2409" s="37"/>
      <c r="K2409" s="37"/>
      <c r="L2409" s="41"/>
      <c r="M2409" s="198"/>
      <c r="N2409" s="199"/>
      <c r="O2409" s="81"/>
      <c r="P2409" s="81"/>
      <c r="Q2409" s="81"/>
      <c r="R2409" s="81"/>
      <c r="S2409" s="81"/>
      <c r="T2409" s="82"/>
      <c r="U2409" s="35"/>
      <c r="V2409" s="35"/>
      <c r="W2409" s="35"/>
      <c r="X2409" s="35"/>
      <c r="Y2409" s="35"/>
      <c r="Z2409" s="35"/>
      <c r="AA2409" s="35"/>
      <c r="AB2409" s="35"/>
      <c r="AC2409" s="35"/>
      <c r="AD2409" s="35"/>
      <c r="AE2409" s="35"/>
      <c r="AT2409" s="14" t="s">
        <v>125</v>
      </c>
      <c r="AU2409" s="14" t="s">
        <v>72</v>
      </c>
    </row>
    <row r="2410" s="2" customFormat="1" ht="16.5" customHeight="1">
      <c r="A2410" s="35"/>
      <c r="B2410" s="36"/>
      <c r="C2410" s="182" t="s">
        <v>2179</v>
      </c>
      <c r="D2410" s="182" t="s">
        <v>118</v>
      </c>
      <c r="E2410" s="183" t="s">
        <v>4203</v>
      </c>
      <c r="F2410" s="184" t="s">
        <v>4204</v>
      </c>
      <c r="G2410" s="185" t="s">
        <v>128</v>
      </c>
      <c r="H2410" s="186">
        <v>60</v>
      </c>
      <c r="I2410" s="187"/>
      <c r="J2410" s="188">
        <f>ROUND(I2410*H2410,2)</f>
        <v>0</v>
      </c>
      <c r="K2410" s="184" t="s">
        <v>122</v>
      </c>
      <c r="L2410" s="41"/>
      <c r="M2410" s="189" t="s">
        <v>19</v>
      </c>
      <c r="N2410" s="190" t="s">
        <v>43</v>
      </c>
      <c r="O2410" s="81"/>
      <c r="P2410" s="191">
        <f>O2410*H2410</f>
        <v>0</v>
      </c>
      <c r="Q2410" s="191">
        <v>0</v>
      </c>
      <c r="R2410" s="191">
        <f>Q2410*H2410</f>
        <v>0</v>
      </c>
      <c r="S2410" s="191">
        <v>0</v>
      </c>
      <c r="T2410" s="192">
        <f>S2410*H2410</f>
        <v>0</v>
      </c>
      <c r="U2410" s="35"/>
      <c r="V2410" s="35"/>
      <c r="W2410" s="35"/>
      <c r="X2410" s="35"/>
      <c r="Y2410" s="35"/>
      <c r="Z2410" s="35"/>
      <c r="AA2410" s="35"/>
      <c r="AB2410" s="35"/>
      <c r="AC2410" s="35"/>
      <c r="AD2410" s="35"/>
      <c r="AE2410" s="35"/>
      <c r="AR2410" s="193" t="s">
        <v>123</v>
      </c>
      <c r="AT2410" s="193" t="s">
        <v>118</v>
      </c>
      <c r="AU2410" s="193" t="s">
        <v>72</v>
      </c>
      <c r="AY2410" s="14" t="s">
        <v>124</v>
      </c>
      <c r="BE2410" s="194">
        <f>IF(N2410="základní",J2410,0)</f>
        <v>0</v>
      </c>
      <c r="BF2410" s="194">
        <f>IF(N2410="snížená",J2410,0)</f>
        <v>0</v>
      </c>
      <c r="BG2410" s="194">
        <f>IF(N2410="zákl. přenesená",J2410,0)</f>
        <v>0</v>
      </c>
      <c r="BH2410" s="194">
        <f>IF(N2410="sníž. přenesená",J2410,0)</f>
        <v>0</v>
      </c>
      <c r="BI2410" s="194">
        <f>IF(N2410="nulová",J2410,0)</f>
        <v>0</v>
      </c>
      <c r="BJ2410" s="14" t="s">
        <v>79</v>
      </c>
      <c r="BK2410" s="194">
        <f>ROUND(I2410*H2410,2)</f>
        <v>0</v>
      </c>
      <c r="BL2410" s="14" t="s">
        <v>123</v>
      </c>
      <c r="BM2410" s="193" t="s">
        <v>4205</v>
      </c>
    </row>
    <row r="2411" s="2" customFormat="1">
      <c r="A2411" s="35"/>
      <c r="B2411" s="36"/>
      <c r="C2411" s="37"/>
      <c r="D2411" s="195" t="s">
        <v>125</v>
      </c>
      <c r="E2411" s="37"/>
      <c r="F2411" s="196" t="s">
        <v>4204</v>
      </c>
      <c r="G2411" s="37"/>
      <c r="H2411" s="37"/>
      <c r="I2411" s="197"/>
      <c r="J2411" s="37"/>
      <c r="K2411" s="37"/>
      <c r="L2411" s="41"/>
      <c r="M2411" s="198"/>
      <c r="N2411" s="199"/>
      <c r="O2411" s="81"/>
      <c r="P2411" s="81"/>
      <c r="Q2411" s="81"/>
      <c r="R2411" s="81"/>
      <c r="S2411" s="81"/>
      <c r="T2411" s="82"/>
      <c r="U2411" s="35"/>
      <c r="V2411" s="35"/>
      <c r="W2411" s="35"/>
      <c r="X2411" s="35"/>
      <c r="Y2411" s="35"/>
      <c r="Z2411" s="35"/>
      <c r="AA2411" s="35"/>
      <c r="AB2411" s="35"/>
      <c r="AC2411" s="35"/>
      <c r="AD2411" s="35"/>
      <c r="AE2411" s="35"/>
      <c r="AT2411" s="14" t="s">
        <v>125</v>
      </c>
      <c r="AU2411" s="14" t="s">
        <v>72</v>
      </c>
    </row>
    <row r="2412" s="2" customFormat="1" ht="16.5" customHeight="1">
      <c r="A2412" s="35"/>
      <c r="B2412" s="36"/>
      <c r="C2412" s="182" t="s">
        <v>4206</v>
      </c>
      <c r="D2412" s="182" t="s">
        <v>118</v>
      </c>
      <c r="E2412" s="183" t="s">
        <v>4207</v>
      </c>
      <c r="F2412" s="184" t="s">
        <v>4208</v>
      </c>
      <c r="G2412" s="185" t="s">
        <v>128</v>
      </c>
      <c r="H2412" s="186">
        <v>60</v>
      </c>
      <c r="I2412" s="187"/>
      <c r="J2412" s="188">
        <f>ROUND(I2412*H2412,2)</f>
        <v>0</v>
      </c>
      <c r="K2412" s="184" t="s">
        <v>122</v>
      </c>
      <c r="L2412" s="41"/>
      <c r="M2412" s="189" t="s">
        <v>19</v>
      </c>
      <c r="N2412" s="190" t="s">
        <v>43</v>
      </c>
      <c r="O2412" s="81"/>
      <c r="P2412" s="191">
        <f>O2412*H2412</f>
        <v>0</v>
      </c>
      <c r="Q2412" s="191">
        <v>0</v>
      </c>
      <c r="R2412" s="191">
        <f>Q2412*H2412</f>
        <v>0</v>
      </c>
      <c r="S2412" s="191">
        <v>0</v>
      </c>
      <c r="T2412" s="192">
        <f>S2412*H2412</f>
        <v>0</v>
      </c>
      <c r="U2412" s="35"/>
      <c r="V2412" s="35"/>
      <c r="W2412" s="35"/>
      <c r="X2412" s="35"/>
      <c r="Y2412" s="35"/>
      <c r="Z2412" s="35"/>
      <c r="AA2412" s="35"/>
      <c r="AB2412" s="35"/>
      <c r="AC2412" s="35"/>
      <c r="AD2412" s="35"/>
      <c r="AE2412" s="35"/>
      <c r="AR2412" s="193" t="s">
        <v>123</v>
      </c>
      <c r="AT2412" s="193" t="s">
        <v>118</v>
      </c>
      <c r="AU2412" s="193" t="s">
        <v>72</v>
      </c>
      <c r="AY2412" s="14" t="s">
        <v>124</v>
      </c>
      <c r="BE2412" s="194">
        <f>IF(N2412="základní",J2412,0)</f>
        <v>0</v>
      </c>
      <c r="BF2412" s="194">
        <f>IF(N2412="snížená",J2412,0)</f>
        <v>0</v>
      </c>
      <c r="BG2412" s="194">
        <f>IF(N2412="zákl. přenesená",J2412,0)</f>
        <v>0</v>
      </c>
      <c r="BH2412" s="194">
        <f>IF(N2412="sníž. přenesená",J2412,0)</f>
        <v>0</v>
      </c>
      <c r="BI2412" s="194">
        <f>IF(N2412="nulová",J2412,0)</f>
        <v>0</v>
      </c>
      <c r="BJ2412" s="14" t="s">
        <v>79</v>
      </c>
      <c r="BK2412" s="194">
        <f>ROUND(I2412*H2412,2)</f>
        <v>0</v>
      </c>
      <c r="BL2412" s="14" t="s">
        <v>123</v>
      </c>
      <c r="BM2412" s="193" t="s">
        <v>4209</v>
      </c>
    </row>
    <row r="2413" s="2" customFormat="1">
      <c r="A2413" s="35"/>
      <c r="B2413" s="36"/>
      <c r="C2413" s="37"/>
      <c r="D2413" s="195" t="s">
        <v>125</v>
      </c>
      <c r="E2413" s="37"/>
      <c r="F2413" s="196" t="s">
        <v>4208</v>
      </c>
      <c r="G2413" s="37"/>
      <c r="H2413" s="37"/>
      <c r="I2413" s="197"/>
      <c r="J2413" s="37"/>
      <c r="K2413" s="37"/>
      <c r="L2413" s="41"/>
      <c r="M2413" s="198"/>
      <c r="N2413" s="199"/>
      <c r="O2413" s="81"/>
      <c r="P2413" s="81"/>
      <c r="Q2413" s="81"/>
      <c r="R2413" s="81"/>
      <c r="S2413" s="81"/>
      <c r="T2413" s="82"/>
      <c r="U2413" s="35"/>
      <c r="V2413" s="35"/>
      <c r="W2413" s="35"/>
      <c r="X2413" s="35"/>
      <c r="Y2413" s="35"/>
      <c r="Z2413" s="35"/>
      <c r="AA2413" s="35"/>
      <c r="AB2413" s="35"/>
      <c r="AC2413" s="35"/>
      <c r="AD2413" s="35"/>
      <c r="AE2413" s="35"/>
      <c r="AT2413" s="14" t="s">
        <v>125</v>
      </c>
      <c r="AU2413" s="14" t="s">
        <v>72</v>
      </c>
    </row>
    <row r="2414" s="2" customFormat="1" ht="16.5" customHeight="1">
      <c r="A2414" s="35"/>
      <c r="B2414" s="36"/>
      <c r="C2414" s="182" t="s">
        <v>2182</v>
      </c>
      <c r="D2414" s="182" t="s">
        <v>118</v>
      </c>
      <c r="E2414" s="183" t="s">
        <v>4210</v>
      </c>
      <c r="F2414" s="184" t="s">
        <v>4211</v>
      </c>
      <c r="G2414" s="185" t="s">
        <v>128</v>
      </c>
      <c r="H2414" s="186">
        <v>60</v>
      </c>
      <c r="I2414" s="187"/>
      <c r="J2414" s="188">
        <f>ROUND(I2414*H2414,2)</f>
        <v>0</v>
      </c>
      <c r="K2414" s="184" t="s">
        <v>122</v>
      </c>
      <c r="L2414" s="41"/>
      <c r="M2414" s="189" t="s">
        <v>19</v>
      </c>
      <c r="N2414" s="190" t="s">
        <v>43</v>
      </c>
      <c r="O2414" s="81"/>
      <c r="P2414" s="191">
        <f>O2414*H2414</f>
        <v>0</v>
      </c>
      <c r="Q2414" s="191">
        <v>0</v>
      </c>
      <c r="R2414" s="191">
        <f>Q2414*H2414</f>
        <v>0</v>
      </c>
      <c r="S2414" s="191">
        <v>0</v>
      </c>
      <c r="T2414" s="192">
        <f>S2414*H2414</f>
        <v>0</v>
      </c>
      <c r="U2414" s="35"/>
      <c r="V2414" s="35"/>
      <c r="W2414" s="35"/>
      <c r="X2414" s="35"/>
      <c r="Y2414" s="35"/>
      <c r="Z2414" s="35"/>
      <c r="AA2414" s="35"/>
      <c r="AB2414" s="35"/>
      <c r="AC2414" s="35"/>
      <c r="AD2414" s="35"/>
      <c r="AE2414" s="35"/>
      <c r="AR2414" s="193" t="s">
        <v>123</v>
      </c>
      <c r="AT2414" s="193" t="s">
        <v>118</v>
      </c>
      <c r="AU2414" s="193" t="s">
        <v>72</v>
      </c>
      <c r="AY2414" s="14" t="s">
        <v>124</v>
      </c>
      <c r="BE2414" s="194">
        <f>IF(N2414="základní",J2414,0)</f>
        <v>0</v>
      </c>
      <c r="BF2414" s="194">
        <f>IF(N2414="snížená",J2414,0)</f>
        <v>0</v>
      </c>
      <c r="BG2414" s="194">
        <f>IF(N2414="zákl. přenesená",J2414,0)</f>
        <v>0</v>
      </c>
      <c r="BH2414" s="194">
        <f>IF(N2414="sníž. přenesená",J2414,0)</f>
        <v>0</v>
      </c>
      <c r="BI2414" s="194">
        <f>IF(N2414="nulová",J2414,0)</f>
        <v>0</v>
      </c>
      <c r="BJ2414" s="14" t="s">
        <v>79</v>
      </c>
      <c r="BK2414" s="194">
        <f>ROUND(I2414*H2414,2)</f>
        <v>0</v>
      </c>
      <c r="BL2414" s="14" t="s">
        <v>123</v>
      </c>
      <c r="BM2414" s="193" t="s">
        <v>4212</v>
      </c>
    </row>
    <row r="2415" s="2" customFormat="1">
      <c r="A2415" s="35"/>
      <c r="B2415" s="36"/>
      <c r="C2415" s="37"/>
      <c r="D2415" s="195" t="s">
        <v>125</v>
      </c>
      <c r="E2415" s="37"/>
      <c r="F2415" s="196" t="s">
        <v>4211</v>
      </c>
      <c r="G2415" s="37"/>
      <c r="H2415" s="37"/>
      <c r="I2415" s="197"/>
      <c r="J2415" s="37"/>
      <c r="K2415" s="37"/>
      <c r="L2415" s="41"/>
      <c r="M2415" s="198"/>
      <c r="N2415" s="199"/>
      <c r="O2415" s="81"/>
      <c r="P2415" s="81"/>
      <c r="Q2415" s="81"/>
      <c r="R2415" s="81"/>
      <c r="S2415" s="81"/>
      <c r="T2415" s="82"/>
      <c r="U2415" s="35"/>
      <c r="V2415" s="35"/>
      <c r="W2415" s="35"/>
      <c r="X2415" s="35"/>
      <c r="Y2415" s="35"/>
      <c r="Z2415" s="35"/>
      <c r="AA2415" s="35"/>
      <c r="AB2415" s="35"/>
      <c r="AC2415" s="35"/>
      <c r="AD2415" s="35"/>
      <c r="AE2415" s="35"/>
      <c r="AT2415" s="14" t="s">
        <v>125</v>
      </c>
      <c r="AU2415" s="14" t="s">
        <v>72</v>
      </c>
    </row>
    <row r="2416" s="2" customFormat="1" ht="21.75" customHeight="1">
      <c r="A2416" s="35"/>
      <c r="B2416" s="36"/>
      <c r="C2416" s="182" t="s">
        <v>4213</v>
      </c>
      <c r="D2416" s="182" t="s">
        <v>118</v>
      </c>
      <c r="E2416" s="183" t="s">
        <v>4214</v>
      </c>
      <c r="F2416" s="184" t="s">
        <v>4215</v>
      </c>
      <c r="G2416" s="185" t="s">
        <v>128</v>
      </c>
      <c r="H2416" s="186">
        <v>60</v>
      </c>
      <c r="I2416" s="187"/>
      <c r="J2416" s="188">
        <f>ROUND(I2416*H2416,2)</f>
        <v>0</v>
      </c>
      <c r="K2416" s="184" t="s">
        <v>122</v>
      </c>
      <c r="L2416" s="41"/>
      <c r="M2416" s="189" t="s">
        <v>19</v>
      </c>
      <c r="N2416" s="190" t="s">
        <v>43</v>
      </c>
      <c r="O2416" s="81"/>
      <c r="P2416" s="191">
        <f>O2416*H2416</f>
        <v>0</v>
      </c>
      <c r="Q2416" s="191">
        <v>0</v>
      </c>
      <c r="R2416" s="191">
        <f>Q2416*H2416</f>
        <v>0</v>
      </c>
      <c r="S2416" s="191">
        <v>0</v>
      </c>
      <c r="T2416" s="192">
        <f>S2416*H2416</f>
        <v>0</v>
      </c>
      <c r="U2416" s="35"/>
      <c r="V2416" s="35"/>
      <c r="W2416" s="35"/>
      <c r="X2416" s="35"/>
      <c r="Y2416" s="35"/>
      <c r="Z2416" s="35"/>
      <c r="AA2416" s="35"/>
      <c r="AB2416" s="35"/>
      <c r="AC2416" s="35"/>
      <c r="AD2416" s="35"/>
      <c r="AE2416" s="35"/>
      <c r="AR2416" s="193" t="s">
        <v>123</v>
      </c>
      <c r="AT2416" s="193" t="s">
        <v>118</v>
      </c>
      <c r="AU2416" s="193" t="s">
        <v>72</v>
      </c>
      <c r="AY2416" s="14" t="s">
        <v>124</v>
      </c>
      <c r="BE2416" s="194">
        <f>IF(N2416="základní",J2416,0)</f>
        <v>0</v>
      </c>
      <c r="BF2416" s="194">
        <f>IF(N2416="snížená",J2416,0)</f>
        <v>0</v>
      </c>
      <c r="BG2416" s="194">
        <f>IF(N2416="zákl. přenesená",J2416,0)</f>
        <v>0</v>
      </c>
      <c r="BH2416" s="194">
        <f>IF(N2416="sníž. přenesená",J2416,0)</f>
        <v>0</v>
      </c>
      <c r="BI2416" s="194">
        <f>IF(N2416="nulová",J2416,0)</f>
        <v>0</v>
      </c>
      <c r="BJ2416" s="14" t="s">
        <v>79</v>
      </c>
      <c r="BK2416" s="194">
        <f>ROUND(I2416*H2416,2)</f>
        <v>0</v>
      </c>
      <c r="BL2416" s="14" t="s">
        <v>123</v>
      </c>
      <c r="BM2416" s="193" t="s">
        <v>4216</v>
      </c>
    </row>
    <row r="2417" s="2" customFormat="1">
      <c r="A2417" s="35"/>
      <c r="B2417" s="36"/>
      <c r="C2417" s="37"/>
      <c r="D2417" s="195" t="s">
        <v>125</v>
      </c>
      <c r="E2417" s="37"/>
      <c r="F2417" s="196" t="s">
        <v>4215</v>
      </c>
      <c r="G2417" s="37"/>
      <c r="H2417" s="37"/>
      <c r="I2417" s="197"/>
      <c r="J2417" s="37"/>
      <c r="K2417" s="37"/>
      <c r="L2417" s="41"/>
      <c r="M2417" s="198"/>
      <c r="N2417" s="199"/>
      <c r="O2417" s="81"/>
      <c r="P2417" s="81"/>
      <c r="Q2417" s="81"/>
      <c r="R2417" s="81"/>
      <c r="S2417" s="81"/>
      <c r="T2417" s="82"/>
      <c r="U2417" s="35"/>
      <c r="V2417" s="35"/>
      <c r="W2417" s="35"/>
      <c r="X2417" s="35"/>
      <c r="Y2417" s="35"/>
      <c r="Z2417" s="35"/>
      <c r="AA2417" s="35"/>
      <c r="AB2417" s="35"/>
      <c r="AC2417" s="35"/>
      <c r="AD2417" s="35"/>
      <c r="AE2417" s="35"/>
      <c r="AT2417" s="14" t="s">
        <v>125</v>
      </c>
      <c r="AU2417" s="14" t="s">
        <v>72</v>
      </c>
    </row>
    <row r="2418" s="2" customFormat="1" ht="21.75" customHeight="1">
      <c r="A2418" s="35"/>
      <c r="B2418" s="36"/>
      <c r="C2418" s="182" t="s">
        <v>2186</v>
      </c>
      <c r="D2418" s="182" t="s">
        <v>118</v>
      </c>
      <c r="E2418" s="183" t="s">
        <v>4217</v>
      </c>
      <c r="F2418" s="184" t="s">
        <v>4218</v>
      </c>
      <c r="G2418" s="185" t="s">
        <v>128</v>
      </c>
      <c r="H2418" s="186">
        <v>160</v>
      </c>
      <c r="I2418" s="187"/>
      <c r="J2418" s="188">
        <f>ROUND(I2418*H2418,2)</f>
        <v>0</v>
      </c>
      <c r="K2418" s="184" t="s">
        <v>122</v>
      </c>
      <c r="L2418" s="41"/>
      <c r="M2418" s="189" t="s">
        <v>19</v>
      </c>
      <c r="N2418" s="190" t="s">
        <v>43</v>
      </c>
      <c r="O2418" s="81"/>
      <c r="P2418" s="191">
        <f>O2418*H2418</f>
        <v>0</v>
      </c>
      <c r="Q2418" s="191">
        <v>0</v>
      </c>
      <c r="R2418" s="191">
        <f>Q2418*H2418</f>
        <v>0</v>
      </c>
      <c r="S2418" s="191">
        <v>0</v>
      </c>
      <c r="T2418" s="192">
        <f>S2418*H2418</f>
        <v>0</v>
      </c>
      <c r="U2418" s="35"/>
      <c r="V2418" s="35"/>
      <c r="W2418" s="35"/>
      <c r="X2418" s="35"/>
      <c r="Y2418" s="35"/>
      <c r="Z2418" s="35"/>
      <c r="AA2418" s="35"/>
      <c r="AB2418" s="35"/>
      <c r="AC2418" s="35"/>
      <c r="AD2418" s="35"/>
      <c r="AE2418" s="35"/>
      <c r="AR2418" s="193" t="s">
        <v>123</v>
      </c>
      <c r="AT2418" s="193" t="s">
        <v>118</v>
      </c>
      <c r="AU2418" s="193" t="s">
        <v>72</v>
      </c>
      <c r="AY2418" s="14" t="s">
        <v>124</v>
      </c>
      <c r="BE2418" s="194">
        <f>IF(N2418="základní",J2418,0)</f>
        <v>0</v>
      </c>
      <c r="BF2418" s="194">
        <f>IF(N2418="snížená",J2418,0)</f>
        <v>0</v>
      </c>
      <c r="BG2418" s="194">
        <f>IF(N2418="zákl. přenesená",J2418,0)</f>
        <v>0</v>
      </c>
      <c r="BH2418" s="194">
        <f>IF(N2418="sníž. přenesená",J2418,0)</f>
        <v>0</v>
      </c>
      <c r="BI2418" s="194">
        <f>IF(N2418="nulová",J2418,0)</f>
        <v>0</v>
      </c>
      <c r="BJ2418" s="14" t="s">
        <v>79</v>
      </c>
      <c r="BK2418" s="194">
        <f>ROUND(I2418*H2418,2)</f>
        <v>0</v>
      </c>
      <c r="BL2418" s="14" t="s">
        <v>123</v>
      </c>
      <c r="BM2418" s="193" t="s">
        <v>4219</v>
      </c>
    </row>
    <row r="2419" s="2" customFormat="1">
      <c r="A2419" s="35"/>
      <c r="B2419" s="36"/>
      <c r="C2419" s="37"/>
      <c r="D2419" s="195" t="s">
        <v>125</v>
      </c>
      <c r="E2419" s="37"/>
      <c r="F2419" s="196" t="s">
        <v>4218</v>
      </c>
      <c r="G2419" s="37"/>
      <c r="H2419" s="37"/>
      <c r="I2419" s="197"/>
      <c r="J2419" s="37"/>
      <c r="K2419" s="37"/>
      <c r="L2419" s="41"/>
      <c r="M2419" s="198"/>
      <c r="N2419" s="199"/>
      <c r="O2419" s="81"/>
      <c r="P2419" s="81"/>
      <c r="Q2419" s="81"/>
      <c r="R2419" s="81"/>
      <c r="S2419" s="81"/>
      <c r="T2419" s="82"/>
      <c r="U2419" s="35"/>
      <c r="V2419" s="35"/>
      <c r="W2419" s="35"/>
      <c r="X2419" s="35"/>
      <c r="Y2419" s="35"/>
      <c r="Z2419" s="35"/>
      <c r="AA2419" s="35"/>
      <c r="AB2419" s="35"/>
      <c r="AC2419" s="35"/>
      <c r="AD2419" s="35"/>
      <c r="AE2419" s="35"/>
      <c r="AT2419" s="14" t="s">
        <v>125</v>
      </c>
      <c r="AU2419" s="14" t="s">
        <v>72</v>
      </c>
    </row>
    <row r="2420" s="2" customFormat="1" ht="21.75" customHeight="1">
      <c r="A2420" s="35"/>
      <c r="B2420" s="36"/>
      <c r="C2420" s="182" t="s">
        <v>4220</v>
      </c>
      <c r="D2420" s="182" t="s">
        <v>118</v>
      </c>
      <c r="E2420" s="183" t="s">
        <v>4221</v>
      </c>
      <c r="F2420" s="184" t="s">
        <v>4222</v>
      </c>
      <c r="G2420" s="185" t="s">
        <v>128</v>
      </c>
      <c r="H2420" s="186">
        <v>160</v>
      </c>
      <c r="I2420" s="187"/>
      <c r="J2420" s="188">
        <f>ROUND(I2420*H2420,2)</f>
        <v>0</v>
      </c>
      <c r="K2420" s="184" t="s">
        <v>122</v>
      </c>
      <c r="L2420" s="41"/>
      <c r="M2420" s="189" t="s">
        <v>19</v>
      </c>
      <c r="N2420" s="190" t="s">
        <v>43</v>
      </c>
      <c r="O2420" s="81"/>
      <c r="P2420" s="191">
        <f>O2420*H2420</f>
        <v>0</v>
      </c>
      <c r="Q2420" s="191">
        <v>0</v>
      </c>
      <c r="R2420" s="191">
        <f>Q2420*H2420</f>
        <v>0</v>
      </c>
      <c r="S2420" s="191">
        <v>0</v>
      </c>
      <c r="T2420" s="192">
        <f>S2420*H2420</f>
        <v>0</v>
      </c>
      <c r="U2420" s="35"/>
      <c r="V2420" s="35"/>
      <c r="W2420" s="35"/>
      <c r="X2420" s="35"/>
      <c r="Y2420" s="35"/>
      <c r="Z2420" s="35"/>
      <c r="AA2420" s="35"/>
      <c r="AB2420" s="35"/>
      <c r="AC2420" s="35"/>
      <c r="AD2420" s="35"/>
      <c r="AE2420" s="35"/>
      <c r="AR2420" s="193" t="s">
        <v>123</v>
      </c>
      <c r="AT2420" s="193" t="s">
        <v>118</v>
      </c>
      <c r="AU2420" s="193" t="s">
        <v>72</v>
      </c>
      <c r="AY2420" s="14" t="s">
        <v>124</v>
      </c>
      <c r="BE2420" s="194">
        <f>IF(N2420="základní",J2420,0)</f>
        <v>0</v>
      </c>
      <c r="BF2420" s="194">
        <f>IF(N2420="snížená",J2420,0)</f>
        <v>0</v>
      </c>
      <c r="BG2420" s="194">
        <f>IF(N2420="zákl. přenesená",J2420,0)</f>
        <v>0</v>
      </c>
      <c r="BH2420" s="194">
        <f>IF(N2420="sníž. přenesená",J2420,0)</f>
        <v>0</v>
      </c>
      <c r="BI2420" s="194">
        <f>IF(N2420="nulová",J2420,0)</f>
        <v>0</v>
      </c>
      <c r="BJ2420" s="14" t="s">
        <v>79</v>
      </c>
      <c r="BK2420" s="194">
        <f>ROUND(I2420*H2420,2)</f>
        <v>0</v>
      </c>
      <c r="BL2420" s="14" t="s">
        <v>123</v>
      </c>
      <c r="BM2420" s="193" t="s">
        <v>4223</v>
      </c>
    </row>
    <row r="2421" s="2" customFormat="1">
      <c r="A2421" s="35"/>
      <c r="B2421" s="36"/>
      <c r="C2421" s="37"/>
      <c r="D2421" s="195" t="s">
        <v>125</v>
      </c>
      <c r="E2421" s="37"/>
      <c r="F2421" s="196" t="s">
        <v>4222</v>
      </c>
      <c r="G2421" s="37"/>
      <c r="H2421" s="37"/>
      <c r="I2421" s="197"/>
      <c r="J2421" s="37"/>
      <c r="K2421" s="37"/>
      <c r="L2421" s="41"/>
      <c r="M2421" s="198"/>
      <c r="N2421" s="199"/>
      <c r="O2421" s="81"/>
      <c r="P2421" s="81"/>
      <c r="Q2421" s="81"/>
      <c r="R2421" s="81"/>
      <c r="S2421" s="81"/>
      <c r="T2421" s="82"/>
      <c r="U2421" s="35"/>
      <c r="V2421" s="35"/>
      <c r="W2421" s="35"/>
      <c r="X2421" s="35"/>
      <c r="Y2421" s="35"/>
      <c r="Z2421" s="35"/>
      <c r="AA2421" s="35"/>
      <c r="AB2421" s="35"/>
      <c r="AC2421" s="35"/>
      <c r="AD2421" s="35"/>
      <c r="AE2421" s="35"/>
      <c r="AT2421" s="14" t="s">
        <v>125</v>
      </c>
      <c r="AU2421" s="14" t="s">
        <v>72</v>
      </c>
    </row>
    <row r="2422" s="2" customFormat="1" ht="21.75" customHeight="1">
      <c r="A2422" s="35"/>
      <c r="B2422" s="36"/>
      <c r="C2422" s="182" t="s">
        <v>2189</v>
      </c>
      <c r="D2422" s="182" t="s">
        <v>118</v>
      </c>
      <c r="E2422" s="183" t="s">
        <v>4224</v>
      </c>
      <c r="F2422" s="184" t="s">
        <v>4225</v>
      </c>
      <c r="G2422" s="185" t="s">
        <v>128</v>
      </c>
      <c r="H2422" s="186">
        <v>160</v>
      </c>
      <c r="I2422" s="187"/>
      <c r="J2422" s="188">
        <f>ROUND(I2422*H2422,2)</f>
        <v>0</v>
      </c>
      <c r="K2422" s="184" t="s">
        <v>122</v>
      </c>
      <c r="L2422" s="41"/>
      <c r="M2422" s="189" t="s">
        <v>19</v>
      </c>
      <c r="N2422" s="190" t="s">
        <v>43</v>
      </c>
      <c r="O2422" s="81"/>
      <c r="P2422" s="191">
        <f>O2422*H2422</f>
        <v>0</v>
      </c>
      <c r="Q2422" s="191">
        <v>0</v>
      </c>
      <c r="R2422" s="191">
        <f>Q2422*H2422</f>
        <v>0</v>
      </c>
      <c r="S2422" s="191">
        <v>0</v>
      </c>
      <c r="T2422" s="192">
        <f>S2422*H2422</f>
        <v>0</v>
      </c>
      <c r="U2422" s="35"/>
      <c r="V2422" s="35"/>
      <c r="W2422" s="35"/>
      <c r="X2422" s="35"/>
      <c r="Y2422" s="35"/>
      <c r="Z2422" s="35"/>
      <c r="AA2422" s="35"/>
      <c r="AB2422" s="35"/>
      <c r="AC2422" s="35"/>
      <c r="AD2422" s="35"/>
      <c r="AE2422" s="35"/>
      <c r="AR2422" s="193" t="s">
        <v>123</v>
      </c>
      <c r="AT2422" s="193" t="s">
        <v>118</v>
      </c>
      <c r="AU2422" s="193" t="s">
        <v>72</v>
      </c>
      <c r="AY2422" s="14" t="s">
        <v>124</v>
      </c>
      <c r="BE2422" s="194">
        <f>IF(N2422="základní",J2422,0)</f>
        <v>0</v>
      </c>
      <c r="BF2422" s="194">
        <f>IF(N2422="snížená",J2422,0)</f>
        <v>0</v>
      </c>
      <c r="BG2422" s="194">
        <f>IF(N2422="zákl. přenesená",J2422,0)</f>
        <v>0</v>
      </c>
      <c r="BH2422" s="194">
        <f>IF(N2422="sníž. přenesená",J2422,0)</f>
        <v>0</v>
      </c>
      <c r="BI2422" s="194">
        <f>IF(N2422="nulová",J2422,0)</f>
        <v>0</v>
      </c>
      <c r="BJ2422" s="14" t="s">
        <v>79</v>
      </c>
      <c r="BK2422" s="194">
        <f>ROUND(I2422*H2422,2)</f>
        <v>0</v>
      </c>
      <c r="BL2422" s="14" t="s">
        <v>123</v>
      </c>
      <c r="BM2422" s="193" t="s">
        <v>4226</v>
      </c>
    </row>
    <row r="2423" s="2" customFormat="1">
      <c r="A2423" s="35"/>
      <c r="B2423" s="36"/>
      <c r="C2423" s="37"/>
      <c r="D2423" s="195" t="s">
        <v>125</v>
      </c>
      <c r="E2423" s="37"/>
      <c r="F2423" s="196" t="s">
        <v>4225</v>
      </c>
      <c r="G2423" s="37"/>
      <c r="H2423" s="37"/>
      <c r="I2423" s="197"/>
      <c r="J2423" s="37"/>
      <c r="K2423" s="37"/>
      <c r="L2423" s="41"/>
      <c r="M2423" s="198"/>
      <c r="N2423" s="199"/>
      <c r="O2423" s="81"/>
      <c r="P2423" s="81"/>
      <c r="Q2423" s="81"/>
      <c r="R2423" s="81"/>
      <c r="S2423" s="81"/>
      <c r="T2423" s="82"/>
      <c r="U2423" s="35"/>
      <c r="V2423" s="35"/>
      <c r="W2423" s="35"/>
      <c r="X2423" s="35"/>
      <c r="Y2423" s="35"/>
      <c r="Z2423" s="35"/>
      <c r="AA2423" s="35"/>
      <c r="AB2423" s="35"/>
      <c r="AC2423" s="35"/>
      <c r="AD2423" s="35"/>
      <c r="AE2423" s="35"/>
      <c r="AT2423" s="14" t="s">
        <v>125</v>
      </c>
      <c r="AU2423" s="14" t="s">
        <v>72</v>
      </c>
    </row>
    <row r="2424" s="2" customFormat="1" ht="16.5" customHeight="1">
      <c r="A2424" s="35"/>
      <c r="B2424" s="36"/>
      <c r="C2424" s="182" t="s">
        <v>4227</v>
      </c>
      <c r="D2424" s="182" t="s">
        <v>118</v>
      </c>
      <c r="E2424" s="183" t="s">
        <v>4228</v>
      </c>
      <c r="F2424" s="184" t="s">
        <v>4229</v>
      </c>
      <c r="G2424" s="185" t="s">
        <v>128</v>
      </c>
      <c r="H2424" s="186">
        <v>160</v>
      </c>
      <c r="I2424" s="187"/>
      <c r="J2424" s="188">
        <f>ROUND(I2424*H2424,2)</f>
        <v>0</v>
      </c>
      <c r="K2424" s="184" t="s">
        <v>122</v>
      </c>
      <c r="L2424" s="41"/>
      <c r="M2424" s="189" t="s">
        <v>19</v>
      </c>
      <c r="N2424" s="190" t="s">
        <v>43</v>
      </c>
      <c r="O2424" s="81"/>
      <c r="P2424" s="191">
        <f>O2424*H2424</f>
        <v>0</v>
      </c>
      <c r="Q2424" s="191">
        <v>0</v>
      </c>
      <c r="R2424" s="191">
        <f>Q2424*H2424</f>
        <v>0</v>
      </c>
      <c r="S2424" s="191">
        <v>0</v>
      </c>
      <c r="T2424" s="192">
        <f>S2424*H2424</f>
        <v>0</v>
      </c>
      <c r="U2424" s="35"/>
      <c r="V2424" s="35"/>
      <c r="W2424" s="35"/>
      <c r="X2424" s="35"/>
      <c r="Y2424" s="35"/>
      <c r="Z2424" s="35"/>
      <c r="AA2424" s="35"/>
      <c r="AB2424" s="35"/>
      <c r="AC2424" s="35"/>
      <c r="AD2424" s="35"/>
      <c r="AE2424" s="35"/>
      <c r="AR2424" s="193" t="s">
        <v>123</v>
      </c>
      <c r="AT2424" s="193" t="s">
        <v>118</v>
      </c>
      <c r="AU2424" s="193" t="s">
        <v>72</v>
      </c>
      <c r="AY2424" s="14" t="s">
        <v>124</v>
      </c>
      <c r="BE2424" s="194">
        <f>IF(N2424="základní",J2424,0)</f>
        <v>0</v>
      </c>
      <c r="BF2424" s="194">
        <f>IF(N2424="snížená",J2424,0)</f>
        <v>0</v>
      </c>
      <c r="BG2424" s="194">
        <f>IF(N2424="zákl. přenesená",J2424,0)</f>
        <v>0</v>
      </c>
      <c r="BH2424" s="194">
        <f>IF(N2424="sníž. přenesená",J2424,0)</f>
        <v>0</v>
      </c>
      <c r="BI2424" s="194">
        <f>IF(N2424="nulová",J2424,0)</f>
        <v>0</v>
      </c>
      <c r="BJ2424" s="14" t="s">
        <v>79</v>
      </c>
      <c r="BK2424" s="194">
        <f>ROUND(I2424*H2424,2)</f>
        <v>0</v>
      </c>
      <c r="BL2424" s="14" t="s">
        <v>123</v>
      </c>
      <c r="BM2424" s="193" t="s">
        <v>4230</v>
      </c>
    </row>
    <row r="2425" s="2" customFormat="1">
      <c r="A2425" s="35"/>
      <c r="B2425" s="36"/>
      <c r="C2425" s="37"/>
      <c r="D2425" s="195" t="s">
        <v>125</v>
      </c>
      <c r="E2425" s="37"/>
      <c r="F2425" s="196" t="s">
        <v>4229</v>
      </c>
      <c r="G2425" s="37"/>
      <c r="H2425" s="37"/>
      <c r="I2425" s="197"/>
      <c r="J2425" s="37"/>
      <c r="K2425" s="37"/>
      <c r="L2425" s="41"/>
      <c r="M2425" s="198"/>
      <c r="N2425" s="199"/>
      <c r="O2425" s="81"/>
      <c r="P2425" s="81"/>
      <c r="Q2425" s="81"/>
      <c r="R2425" s="81"/>
      <c r="S2425" s="81"/>
      <c r="T2425" s="82"/>
      <c r="U2425" s="35"/>
      <c r="V2425" s="35"/>
      <c r="W2425" s="35"/>
      <c r="X2425" s="35"/>
      <c r="Y2425" s="35"/>
      <c r="Z2425" s="35"/>
      <c r="AA2425" s="35"/>
      <c r="AB2425" s="35"/>
      <c r="AC2425" s="35"/>
      <c r="AD2425" s="35"/>
      <c r="AE2425" s="35"/>
      <c r="AT2425" s="14" t="s">
        <v>125</v>
      </c>
      <c r="AU2425" s="14" t="s">
        <v>72</v>
      </c>
    </row>
    <row r="2426" s="2" customFormat="1" ht="21.75" customHeight="1">
      <c r="A2426" s="35"/>
      <c r="B2426" s="36"/>
      <c r="C2426" s="182" t="s">
        <v>2193</v>
      </c>
      <c r="D2426" s="182" t="s">
        <v>118</v>
      </c>
      <c r="E2426" s="183" t="s">
        <v>4231</v>
      </c>
      <c r="F2426" s="184" t="s">
        <v>4232</v>
      </c>
      <c r="G2426" s="185" t="s">
        <v>128</v>
      </c>
      <c r="H2426" s="186">
        <v>160</v>
      </c>
      <c r="I2426" s="187"/>
      <c r="J2426" s="188">
        <f>ROUND(I2426*H2426,2)</f>
        <v>0</v>
      </c>
      <c r="K2426" s="184" t="s">
        <v>122</v>
      </c>
      <c r="L2426" s="41"/>
      <c r="M2426" s="189" t="s">
        <v>19</v>
      </c>
      <c r="N2426" s="190" t="s">
        <v>43</v>
      </c>
      <c r="O2426" s="81"/>
      <c r="P2426" s="191">
        <f>O2426*H2426</f>
        <v>0</v>
      </c>
      <c r="Q2426" s="191">
        <v>0</v>
      </c>
      <c r="R2426" s="191">
        <f>Q2426*H2426</f>
        <v>0</v>
      </c>
      <c r="S2426" s="191">
        <v>0</v>
      </c>
      <c r="T2426" s="192">
        <f>S2426*H2426</f>
        <v>0</v>
      </c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R2426" s="193" t="s">
        <v>123</v>
      </c>
      <c r="AT2426" s="193" t="s">
        <v>118</v>
      </c>
      <c r="AU2426" s="193" t="s">
        <v>72</v>
      </c>
      <c r="AY2426" s="14" t="s">
        <v>124</v>
      </c>
      <c r="BE2426" s="194">
        <f>IF(N2426="základní",J2426,0)</f>
        <v>0</v>
      </c>
      <c r="BF2426" s="194">
        <f>IF(N2426="snížená",J2426,0)</f>
        <v>0</v>
      </c>
      <c r="BG2426" s="194">
        <f>IF(N2426="zákl. přenesená",J2426,0)</f>
        <v>0</v>
      </c>
      <c r="BH2426" s="194">
        <f>IF(N2426="sníž. přenesená",J2426,0)</f>
        <v>0</v>
      </c>
      <c r="BI2426" s="194">
        <f>IF(N2426="nulová",J2426,0)</f>
        <v>0</v>
      </c>
      <c r="BJ2426" s="14" t="s">
        <v>79</v>
      </c>
      <c r="BK2426" s="194">
        <f>ROUND(I2426*H2426,2)</f>
        <v>0</v>
      </c>
      <c r="BL2426" s="14" t="s">
        <v>123</v>
      </c>
      <c r="BM2426" s="193" t="s">
        <v>4233</v>
      </c>
    </row>
    <row r="2427" s="2" customFormat="1">
      <c r="A2427" s="35"/>
      <c r="B2427" s="36"/>
      <c r="C2427" s="37"/>
      <c r="D2427" s="195" t="s">
        <v>125</v>
      </c>
      <c r="E2427" s="37"/>
      <c r="F2427" s="196" t="s">
        <v>4232</v>
      </c>
      <c r="G2427" s="37"/>
      <c r="H2427" s="37"/>
      <c r="I2427" s="197"/>
      <c r="J2427" s="37"/>
      <c r="K2427" s="37"/>
      <c r="L2427" s="41"/>
      <c r="M2427" s="198"/>
      <c r="N2427" s="199"/>
      <c r="O2427" s="81"/>
      <c r="P2427" s="81"/>
      <c r="Q2427" s="81"/>
      <c r="R2427" s="81"/>
      <c r="S2427" s="81"/>
      <c r="T2427" s="82"/>
      <c r="U2427" s="35"/>
      <c r="V2427" s="35"/>
      <c r="W2427" s="35"/>
      <c r="X2427" s="35"/>
      <c r="Y2427" s="35"/>
      <c r="Z2427" s="35"/>
      <c r="AA2427" s="35"/>
      <c r="AB2427" s="35"/>
      <c r="AC2427" s="35"/>
      <c r="AD2427" s="35"/>
      <c r="AE2427" s="35"/>
      <c r="AT2427" s="14" t="s">
        <v>125</v>
      </c>
      <c r="AU2427" s="14" t="s">
        <v>72</v>
      </c>
    </row>
    <row r="2428" s="2" customFormat="1" ht="24.15" customHeight="1">
      <c r="A2428" s="35"/>
      <c r="B2428" s="36"/>
      <c r="C2428" s="182" t="s">
        <v>4234</v>
      </c>
      <c r="D2428" s="182" t="s">
        <v>118</v>
      </c>
      <c r="E2428" s="183" t="s">
        <v>4235</v>
      </c>
      <c r="F2428" s="184" t="s">
        <v>4236</v>
      </c>
      <c r="G2428" s="185" t="s">
        <v>128</v>
      </c>
      <c r="H2428" s="186">
        <v>160</v>
      </c>
      <c r="I2428" s="187"/>
      <c r="J2428" s="188">
        <f>ROUND(I2428*H2428,2)</f>
        <v>0</v>
      </c>
      <c r="K2428" s="184" t="s">
        <v>122</v>
      </c>
      <c r="L2428" s="41"/>
      <c r="M2428" s="189" t="s">
        <v>19</v>
      </c>
      <c r="N2428" s="190" t="s">
        <v>43</v>
      </c>
      <c r="O2428" s="81"/>
      <c r="P2428" s="191">
        <f>O2428*H2428</f>
        <v>0</v>
      </c>
      <c r="Q2428" s="191">
        <v>0</v>
      </c>
      <c r="R2428" s="191">
        <f>Q2428*H2428</f>
        <v>0</v>
      </c>
      <c r="S2428" s="191">
        <v>0</v>
      </c>
      <c r="T2428" s="192">
        <f>S2428*H2428</f>
        <v>0</v>
      </c>
      <c r="U2428" s="35"/>
      <c r="V2428" s="35"/>
      <c r="W2428" s="35"/>
      <c r="X2428" s="35"/>
      <c r="Y2428" s="35"/>
      <c r="Z2428" s="35"/>
      <c r="AA2428" s="35"/>
      <c r="AB2428" s="35"/>
      <c r="AC2428" s="35"/>
      <c r="AD2428" s="35"/>
      <c r="AE2428" s="35"/>
      <c r="AR2428" s="193" t="s">
        <v>123</v>
      </c>
      <c r="AT2428" s="193" t="s">
        <v>118</v>
      </c>
      <c r="AU2428" s="193" t="s">
        <v>72</v>
      </c>
      <c r="AY2428" s="14" t="s">
        <v>124</v>
      </c>
      <c r="BE2428" s="194">
        <f>IF(N2428="základní",J2428,0)</f>
        <v>0</v>
      </c>
      <c r="BF2428" s="194">
        <f>IF(N2428="snížená",J2428,0)</f>
        <v>0</v>
      </c>
      <c r="BG2428" s="194">
        <f>IF(N2428="zákl. přenesená",J2428,0)</f>
        <v>0</v>
      </c>
      <c r="BH2428" s="194">
        <f>IF(N2428="sníž. přenesená",J2428,0)</f>
        <v>0</v>
      </c>
      <c r="BI2428" s="194">
        <f>IF(N2428="nulová",J2428,0)</f>
        <v>0</v>
      </c>
      <c r="BJ2428" s="14" t="s">
        <v>79</v>
      </c>
      <c r="BK2428" s="194">
        <f>ROUND(I2428*H2428,2)</f>
        <v>0</v>
      </c>
      <c r="BL2428" s="14" t="s">
        <v>123</v>
      </c>
      <c r="BM2428" s="193" t="s">
        <v>4237</v>
      </c>
    </row>
    <row r="2429" s="2" customFormat="1">
      <c r="A2429" s="35"/>
      <c r="B2429" s="36"/>
      <c r="C2429" s="37"/>
      <c r="D2429" s="195" t="s">
        <v>125</v>
      </c>
      <c r="E2429" s="37"/>
      <c r="F2429" s="196" t="s">
        <v>4236</v>
      </c>
      <c r="G2429" s="37"/>
      <c r="H2429" s="37"/>
      <c r="I2429" s="197"/>
      <c r="J2429" s="37"/>
      <c r="K2429" s="37"/>
      <c r="L2429" s="41"/>
      <c r="M2429" s="198"/>
      <c r="N2429" s="199"/>
      <c r="O2429" s="81"/>
      <c r="P2429" s="81"/>
      <c r="Q2429" s="81"/>
      <c r="R2429" s="81"/>
      <c r="S2429" s="81"/>
      <c r="T2429" s="82"/>
      <c r="U2429" s="35"/>
      <c r="V2429" s="35"/>
      <c r="W2429" s="35"/>
      <c r="X2429" s="35"/>
      <c r="Y2429" s="35"/>
      <c r="Z2429" s="35"/>
      <c r="AA2429" s="35"/>
      <c r="AB2429" s="35"/>
      <c r="AC2429" s="35"/>
      <c r="AD2429" s="35"/>
      <c r="AE2429" s="35"/>
      <c r="AT2429" s="14" t="s">
        <v>125</v>
      </c>
      <c r="AU2429" s="14" t="s">
        <v>72</v>
      </c>
    </row>
    <row r="2430" s="2" customFormat="1" ht="24.15" customHeight="1">
      <c r="A2430" s="35"/>
      <c r="B2430" s="36"/>
      <c r="C2430" s="182" t="s">
        <v>2196</v>
      </c>
      <c r="D2430" s="182" t="s">
        <v>118</v>
      </c>
      <c r="E2430" s="183" t="s">
        <v>4238</v>
      </c>
      <c r="F2430" s="184" t="s">
        <v>4239</v>
      </c>
      <c r="G2430" s="185" t="s">
        <v>128</v>
      </c>
      <c r="H2430" s="186">
        <v>120</v>
      </c>
      <c r="I2430" s="187"/>
      <c r="J2430" s="188">
        <f>ROUND(I2430*H2430,2)</f>
        <v>0</v>
      </c>
      <c r="K2430" s="184" t="s">
        <v>122</v>
      </c>
      <c r="L2430" s="41"/>
      <c r="M2430" s="189" t="s">
        <v>19</v>
      </c>
      <c r="N2430" s="190" t="s">
        <v>43</v>
      </c>
      <c r="O2430" s="81"/>
      <c r="P2430" s="191">
        <f>O2430*H2430</f>
        <v>0</v>
      </c>
      <c r="Q2430" s="191">
        <v>0</v>
      </c>
      <c r="R2430" s="191">
        <f>Q2430*H2430</f>
        <v>0</v>
      </c>
      <c r="S2430" s="191">
        <v>0</v>
      </c>
      <c r="T2430" s="192">
        <f>S2430*H2430</f>
        <v>0</v>
      </c>
      <c r="U2430" s="35"/>
      <c r="V2430" s="35"/>
      <c r="W2430" s="35"/>
      <c r="X2430" s="35"/>
      <c r="Y2430" s="35"/>
      <c r="Z2430" s="35"/>
      <c r="AA2430" s="35"/>
      <c r="AB2430" s="35"/>
      <c r="AC2430" s="35"/>
      <c r="AD2430" s="35"/>
      <c r="AE2430" s="35"/>
      <c r="AR2430" s="193" t="s">
        <v>123</v>
      </c>
      <c r="AT2430" s="193" t="s">
        <v>118</v>
      </c>
      <c r="AU2430" s="193" t="s">
        <v>72</v>
      </c>
      <c r="AY2430" s="14" t="s">
        <v>124</v>
      </c>
      <c r="BE2430" s="194">
        <f>IF(N2430="základní",J2430,0)</f>
        <v>0</v>
      </c>
      <c r="BF2430" s="194">
        <f>IF(N2430="snížená",J2430,0)</f>
        <v>0</v>
      </c>
      <c r="BG2430" s="194">
        <f>IF(N2430="zákl. přenesená",J2430,0)</f>
        <v>0</v>
      </c>
      <c r="BH2430" s="194">
        <f>IF(N2430="sníž. přenesená",J2430,0)</f>
        <v>0</v>
      </c>
      <c r="BI2430" s="194">
        <f>IF(N2430="nulová",J2430,0)</f>
        <v>0</v>
      </c>
      <c r="BJ2430" s="14" t="s">
        <v>79</v>
      </c>
      <c r="BK2430" s="194">
        <f>ROUND(I2430*H2430,2)</f>
        <v>0</v>
      </c>
      <c r="BL2430" s="14" t="s">
        <v>123</v>
      </c>
      <c r="BM2430" s="193" t="s">
        <v>4240</v>
      </c>
    </row>
    <row r="2431" s="2" customFormat="1">
      <c r="A2431" s="35"/>
      <c r="B2431" s="36"/>
      <c r="C2431" s="37"/>
      <c r="D2431" s="195" t="s">
        <v>125</v>
      </c>
      <c r="E2431" s="37"/>
      <c r="F2431" s="196" t="s">
        <v>4239</v>
      </c>
      <c r="G2431" s="37"/>
      <c r="H2431" s="37"/>
      <c r="I2431" s="197"/>
      <c r="J2431" s="37"/>
      <c r="K2431" s="37"/>
      <c r="L2431" s="41"/>
      <c r="M2431" s="198"/>
      <c r="N2431" s="199"/>
      <c r="O2431" s="81"/>
      <c r="P2431" s="81"/>
      <c r="Q2431" s="81"/>
      <c r="R2431" s="81"/>
      <c r="S2431" s="81"/>
      <c r="T2431" s="82"/>
      <c r="U2431" s="35"/>
      <c r="V2431" s="35"/>
      <c r="W2431" s="35"/>
      <c r="X2431" s="35"/>
      <c r="Y2431" s="35"/>
      <c r="Z2431" s="35"/>
      <c r="AA2431" s="35"/>
      <c r="AB2431" s="35"/>
      <c r="AC2431" s="35"/>
      <c r="AD2431" s="35"/>
      <c r="AE2431" s="35"/>
      <c r="AT2431" s="14" t="s">
        <v>125</v>
      </c>
      <c r="AU2431" s="14" t="s">
        <v>72</v>
      </c>
    </row>
    <row r="2432" s="2" customFormat="1" ht="24.15" customHeight="1">
      <c r="A2432" s="35"/>
      <c r="B2432" s="36"/>
      <c r="C2432" s="182" t="s">
        <v>4241</v>
      </c>
      <c r="D2432" s="182" t="s">
        <v>118</v>
      </c>
      <c r="E2432" s="183" t="s">
        <v>4242</v>
      </c>
      <c r="F2432" s="184" t="s">
        <v>4243</v>
      </c>
      <c r="G2432" s="185" t="s">
        <v>128</v>
      </c>
      <c r="H2432" s="186">
        <v>120</v>
      </c>
      <c r="I2432" s="187"/>
      <c r="J2432" s="188">
        <f>ROUND(I2432*H2432,2)</f>
        <v>0</v>
      </c>
      <c r="K2432" s="184" t="s">
        <v>122</v>
      </c>
      <c r="L2432" s="41"/>
      <c r="M2432" s="189" t="s">
        <v>19</v>
      </c>
      <c r="N2432" s="190" t="s">
        <v>43</v>
      </c>
      <c r="O2432" s="81"/>
      <c r="P2432" s="191">
        <f>O2432*H2432</f>
        <v>0</v>
      </c>
      <c r="Q2432" s="191">
        <v>0</v>
      </c>
      <c r="R2432" s="191">
        <f>Q2432*H2432</f>
        <v>0</v>
      </c>
      <c r="S2432" s="191">
        <v>0</v>
      </c>
      <c r="T2432" s="192">
        <f>S2432*H2432</f>
        <v>0</v>
      </c>
      <c r="U2432" s="35"/>
      <c r="V2432" s="35"/>
      <c r="W2432" s="35"/>
      <c r="X2432" s="35"/>
      <c r="Y2432" s="35"/>
      <c r="Z2432" s="35"/>
      <c r="AA2432" s="35"/>
      <c r="AB2432" s="35"/>
      <c r="AC2432" s="35"/>
      <c r="AD2432" s="35"/>
      <c r="AE2432" s="35"/>
      <c r="AR2432" s="193" t="s">
        <v>123</v>
      </c>
      <c r="AT2432" s="193" t="s">
        <v>118</v>
      </c>
      <c r="AU2432" s="193" t="s">
        <v>72</v>
      </c>
      <c r="AY2432" s="14" t="s">
        <v>124</v>
      </c>
      <c r="BE2432" s="194">
        <f>IF(N2432="základní",J2432,0)</f>
        <v>0</v>
      </c>
      <c r="BF2432" s="194">
        <f>IF(N2432="snížená",J2432,0)</f>
        <v>0</v>
      </c>
      <c r="BG2432" s="194">
        <f>IF(N2432="zákl. přenesená",J2432,0)</f>
        <v>0</v>
      </c>
      <c r="BH2432" s="194">
        <f>IF(N2432="sníž. přenesená",J2432,0)</f>
        <v>0</v>
      </c>
      <c r="BI2432" s="194">
        <f>IF(N2432="nulová",J2432,0)</f>
        <v>0</v>
      </c>
      <c r="BJ2432" s="14" t="s">
        <v>79</v>
      </c>
      <c r="BK2432" s="194">
        <f>ROUND(I2432*H2432,2)</f>
        <v>0</v>
      </c>
      <c r="BL2432" s="14" t="s">
        <v>123</v>
      </c>
      <c r="BM2432" s="193" t="s">
        <v>4244</v>
      </c>
    </row>
    <row r="2433" s="2" customFormat="1">
      <c r="A2433" s="35"/>
      <c r="B2433" s="36"/>
      <c r="C2433" s="37"/>
      <c r="D2433" s="195" t="s">
        <v>125</v>
      </c>
      <c r="E2433" s="37"/>
      <c r="F2433" s="196" t="s">
        <v>4243</v>
      </c>
      <c r="G2433" s="37"/>
      <c r="H2433" s="37"/>
      <c r="I2433" s="197"/>
      <c r="J2433" s="37"/>
      <c r="K2433" s="37"/>
      <c r="L2433" s="41"/>
      <c r="M2433" s="198"/>
      <c r="N2433" s="199"/>
      <c r="O2433" s="81"/>
      <c r="P2433" s="81"/>
      <c r="Q2433" s="81"/>
      <c r="R2433" s="81"/>
      <c r="S2433" s="81"/>
      <c r="T2433" s="82"/>
      <c r="U2433" s="35"/>
      <c r="V2433" s="35"/>
      <c r="W2433" s="35"/>
      <c r="X2433" s="35"/>
      <c r="Y2433" s="35"/>
      <c r="Z2433" s="35"/>
      <c r="AA2433" s="35"/>
      <c r="AB2433" s="35"/>
      <c r="AC2433" s="35"/>
      <c r="AD2433" s="35"/>
      <c r="AE2433" s="35"/>
      <c r="AT2433" s="14" t="s">
        <v>125</v>
      </c>
      <c r="AU2433" s="14" t="s">
        <v>72</v>
      </c>
    </row>
    <row r="2434" s="2" customFormat="1" ht="16.5" customHeight="1">
      <c r="A2434" s="35"/>
      <c r="B2434" s="36"/>
      <c r="C2434" s="182" t="s">
        <v>2200</v>
      </c>
      <c r="D2434" s="182" t="s">
        <v>118</v>
      </c>
      <c r="E2434" s="183" t="s">
        <v>4245</v>
      </c>
      <c r="F2434" s="184" t="s">
        <v>4246</v>
      </c>
      <c r="G2434" s="185" t="s">
        <v>128</v>
      </c>
      <c r="H2434" s="186">
        <v>120</v>
      </c>
      <c r="I2434" s="187"/>
      <c r="J2434" s="188">
        <f>ROUND(I2434*H2434,2)</f>
        <v>0</v>
      </c>
      <c r="K2434" s="184" t="s">
        <v>122</v>
      </c>
      <c r="L2434" s="41"/>
      <c r="M2434" s="189" t="s">
        <v>19</v>
      </c>
      <c r="N2434" s="190" t="s">
        <v>43</v>
      </c>
      <c r="O2434" s="81"/>
      <c r="P2434" s="191">
        <f>O2434*H2434</f>
        <v>0</v>
      </c>
      <c r="Q2434" s="191">
        <v>0</v>
      </c>
      <c r="R2434" s="191">
        <f>Q2434*H2434</f>
        <v>0</v>
      </c>
      <c r="S2434" s="191">
        <v>0</v>
      </c>
      <c r="T2434" s="192">
        <f>S2434*H2434</f>
        <v>0</v>
      </c>
      <c r="U2434" s="35"/>
      <c r="V2434" s="35"/>
      <c r="W2434" s="35"/>
      <c r="X2434" s="35"/>
      <c r="Y2434" s="35"/>
      <c r="Z2434" s="35"/>
      <c r="AA2434" s="35"/>
      <c r="AB2434" s="35"/>
      <c r="AC2434" s="35"/>
      <c r="AD2434" s="35"/>
      <c r="AE2434" s="35"/>
      <c r="AR2434" s="193" t="s">
        <v>123</v>
      </c>
      <c r="AT2434" s="193" t="s">
        <v>118</v>
      </c>
      <c r="AU2434" s="193" t="s">
        <v>72</v>
      </c>
      <c r="AY2434" s="14" t="s">
        <v>124</v>
      </c>
      <c r="BE2434" s="194">
        <f>IF(N2434="základní",J2434,0)</f>
        <v>0</v>
      </c>
      <c r="BF2434" s="194">
        <f>IF(N2434="snížená",J2434,0)</f>
        <v>0</v>
      </c>
      <c r="BG2434" s="194">
        <f>IF(N2434="zákl. přenesená",J2434,0)</f>
        <v>0</v>
      </c>
      <c r="BH2434" s="194">
        <f>IF(N2434="sníž. přenesená",J2434,0)</f>
        <v>0</v>
      </c>
      <c r="BI2434" s="194">
        <f>IF(N2434="nulová",J2434,0)</f>
        <v>0</v>
      </c>
      <c r="BJ2434" s="14" t="s">
        <v>79</v>
      </c>
      <c r="BK2434" s="194">
        <f>ROUND(I2434*H2434,2)</f>
        <v>0</v>
      </c>
      <c r="BL2434" s="14" t="s">
        <v>123</v>
      </c>
      <c r="BM2434" s="193" t="s">
        <v>4247</v>
      </c>
    </row>
    <row r="2435" s="2" customFormat="1">
      <c r="A2435" s="35"/>
      <c r="B2435" s="36"/>
      <c r="C2435" s="37"/>
      <c r="D2435" s="195" t="s">
        <v>125</v>
      </c>
      <c r="E2435" s="37"/>
      <c r="F2435" s="196" t="s">
        <v>4246</v>
      </c>
      <c r="G2435" s="37"/>
      <c r="H2435" s="37"/>
      <c r="I2435" s="197"/>
      <c r="J2435" s="37"/>
      <c r="K2435" s="37"/>
      <c r="L2435" s="41"/>
      <c r="M2435" s="198"/>
      <c r="N2435" s="199"/>
      <c r="O2435" s="81"/>
      <c r="P2435" s="81"/>
      <c r="Q2435" s="81"/>
      <c r="R2435" s="81"/>
      <c r="S2435" s="81"/>
      <c r="T2435" s="82"/>
      <c r="U2435" s="35"/>
      <c r="V2435" s="35"/>
      <c r="W2435" s="35"/>
      <c r="X2435" s="35"/>
      <c r="Y2435" s="35"/>
      <c r="Z2435" s="35"/>
      <c r="AA2435" s="35"/>
      <c r="AB2435" s="35"/>
      <c r="AC2435" s="35"/>
      <c r="AD2435" s="35"/>
      <c r="AE2435" s="35"/>
      <c r="AT2435" s="14" t="s">
        <v>125</v>
      </c>
      <c r="AU2435" s="14" t="s">
        <v>72</v>
      </c>
    </row>
    <row r="2436" s="2" customFormat="1" ht="24.15" customHeight="1">
      <c r="A2436" s="35"/>
      <c r="B2436" s="36"/>
      <c r="C2436" s="182" t="s">
        <v>4248</v>
      </c>
      <c r="D2436" s="182" t="s">
        <v>118</v>
      </c>
      <c r="E2436" s="183" t="s">
        <v>4249</v>
      </c>
      <c r="F2436" s="184" t="s">
        <v>4250</v>
      </c>
      <c r="G2436" s="185" t="s">
        <v>128</v>
      </c>
      <c r="H2436" s="186">
        <v>120</v>
      </c>
      <c r="I2436" s="187"/>
      <c r="J2436" s="188">
        <f>ROUND(I2436*H2436,2)</f>
        <v>0</v>
      </c>
      <c r="K2436" s="184" t="s">
        <v>122</v>
      </c>
      <c r="L2436" s="41"/>
      <c r="M2436" s="189" t="s">
        <v>19</v>
      </c>
      <c r="N2436" s="190" t="s">
        <v>43</v>
      </c>
      <c r="O2436" s="81"/>
      <c r="P2436" s="191">
        <f>O2436*H2436</f>
        <v>0</v>
      </c>
      <c r="Q2436" s="191">
        <v>0</v>
      </c>
      <c r="R2436" s="191">
        <f>Q2436*H2436</f>
        <v>0</v>
      </c>
      <c r="S2436" s="191">
        <v>0</v>
      </c>
      <c r="T2436" s="192">
        <f>S2436*H2436</f>
        <v>0</v>
      </c>
      <c r="U2436" s="35"/>
      <c r="V2436" s="35"/>
      <c r="W2436" s="35"/>
      <c r="X2436" s="35"/>
      <c r="Y2436" s="35"/>
      <c r="Z2436" s="35"/>
      <c r="AA2436" s="35"/>
      <c r="AB2436" s="35"/>
      <c r="AC2436" s="35"/>
      <c r="AD2436" s="35"/>
      <c r="AE2436" s="35"/>
      <c r="AR2436" s="193" t="s">
        <v>123</v>
      </c>
      <c r="AT2436" s="193" t="s">
        <v>118</v>
      </c>
      <c r="AU2436" s="193" t="s">
        <v>72</v>
      </c>
      <c r="AY2436" s="14" t="s">
        <v>124</v>
      </c>
      <c r="BE2436" s="194">
        <f>IF(N2436="základní",J2436,0)</f>
        <v>0</v>
      </c>
      <c r="BF2436" s="194">
        <f>IF(N2436="snížená",J2436,0)</f>
        <v>0</v>
      </c>
      <c r="BG2436" s="194">
        <f>IF(N2436="zákl. přenesená",J2436,0)</f>
        <v>0</v>
      </c>
      <c r="BH2436" s="194">
        <f>IF(N2436="sníž. přenesená",J2436,0)</f>
        <v>0</v>
      </c>
      <c r="BI2436" s="194">
        <f>IF(N2436="nulová",J2436,0)</f>
        <v>0</v>
      </c>
      <c r="BJ2436" s="14" t="s">
        <v>79</v>
      </c>
      <c r="BK2436" s="194">
        <f>ROUND(I2436*H2436,2)</f>
        <v>0</v>
      </c>
      <c r="BL2436" s="14" t="s">
        <v>123</v>
      </c>
      <c r="BM2436" s="193" t="s">
        <v>4251</v>
      </c>
    </row>
    <row r="2437" s="2" customFormat="1">
      <c r="A2437" s="35"/>
      <c r="B2437" s="36"/>
      <c r="C2437" s="37"/>
      <c r="D2437" s="195" t="s">
        <v>125</v>
      </c>
      <c r="E2437" s="37"/>
      <c r="F2437" s="196" t="s">
        <v>4250</v>
      </c>
      <c r="G2437" s="37"/>
      <c r="H2437" s="37"/>
      <c r="I2437" s="197"/>
      <c r="J2437" s="37"/>
      <c r="K2437" s="37"/>
      <c r="L2437" s="41"/>
      <c r="M2437" s="198"/>
      <c r="N2437" s="199"/>
      <c r="O2437" s="81"/>
      <c r="P2437" s="81"/>
      <c r="Q2437" s="81"/>
      <c r="R2437" s="81"/>
      <c r="S2437" s="81"/>
      <c r="T2437" s="82"/>
      <c r="U2437" s="35"/>
      <c r="V2437" s="35"/>
      <c r="W2437" s="35"/>
      <c r="X2437" s="35"/>
      <c r="Y2437" s="35"/>
      <c r="Z2437" s="35"/>
      <c r="AA2437" s="35"/>
      <c r="AB2437" s="35"/>
      <c r="AC2437" s="35"/>
      <c r="AD2437" s="35"/>
      <c r="AE2437" s="35"/>
      <c r="AT2437" s="14" t="s">
        <v>125</v>
      </c>
      <c r="AU2437" s="14" t="s">
        <v>72</v>
      </c>
    </row>
    <row r="2438" s="2" customFormat="1" ht="21.75" customHeight="1">
      <c r="A2438" s="35"/>
      <c r="B2438" s="36"/>
      <c r="C2438" s="182" t="s">
        <v>2203</v>
      </c>
      <c r="D2438" s="182" t="s">
        <v>118</v>
      </c>
      <c r="E2438" s="183" t="s">
        <v>4252</v>
      </c>
      <c r="F2438" s="184" t="s">
        <v>4253</v>
      </c>
      <c r="G2438" s="185" t="s">
        <v>128</v>
      </c>
      <c r="H2438" s="186">
        <v>100</v>
      </c>
      <c r="I2438" s="187"/>
      <c r="J2438" s="188">
        <f>ROUND(I2438*H2438,2)</f>
        <v>0</v>
      </c>
      <c r="K2438" s="184" t="s">
        <v>122</v>
      </c>
      <c r="L2438" s="41"/>
      <c r="M2438" s="189" t="s">
        <v>19</v>
      </c>
      <c r="N2438" s="190" t="s">
        <v>43</v>
      </c>
      <c r="O2438" s="81"/>
      <c r="P2438" s="191">
        <f>O2438*H2438</f>
        <v>0</v>
      </c>
      <c r="Q2438" s="191">
        <v>0</v>
      </c>
      <c r="R2438" s="191">
        <f>Q2438*H2438</f>
        <v>0</v>
      </c>
      <c r="S2438" s="191">
        <v>0</v>
      </c>
      <c r="T2438" s="192">
        <f>S2438*H2438</f>
        <v>0</v>
      </c>
      <c r="U2438" s="35"/>
      <c r="V2438" s="35"/>
      <c r="W2438" s="35"/>
      <c r="X2438" s="35"/>
      <c r="Y2438" s="35"/>
      <c r="Z2438" s="35"/>
      <c r="AA2438" s="35"/>
      <c r="AB2438" s="35"/>
      <c r="AC2438" s="35"/>
      <c r="AD2438" s="35"/>
      <c r="AE2438" s="35"/>
      <c r="AR2438" s="193" t="s">
        <v>123</v>
      </c>
      <c r="AT2438" s="193" t="s">
        <v>118</v>
      </c>
      <c r="AU2438" s="193" t="s">
        <v>72</v>
      </c>
      <c r="AY2438" s="14" t="s">
        <v>124</v>
      </c>
      <c r="BE2438" s="194">
        <f>IF(N2438="základní",J2438,0)</f>
        <v>0</v>
      </c>
      <c r="BF2438" s="194">
        <f>IF(N2438="snížená",J2438,0)</f>
        <v>0</v>
      </c>
      <c r="BG2438" s="194">
        <f>IF(N2438="zákl. přenesená",J2438,0)</f>
        <v>0</v>
      </c>
      <c r="BH2438" s="194">
        <f>IF(N2438="sníž. přenesená",J2438,0)</f>
        <v>0</v>
      </c>
      <c r="BI2438" s="194">
        <f>IF(N2438="nulová",J2438,0)</f>
        <v>0</v>
      </c>
      <c r="BJ2438" s="14" t="s">
        <v>79</v>
      </c>
      <c r="BK2438" s="194">
        <f>ROUND(I2438*H2438,2)</f>
        <v>0</v>
      </c>
      <c r="BL2438" s="14" t="s">
        <v>123</v>
      </c>
      <c r="BM2438" s="193" t="s">
        <v>4254</v>
      </c>
    </row>
    <row r="2439" s="2" customFormat="1">
      <c r="A2439" s="35"/>
      <c r="B2439" s="36"/>
      <c r="C2439" s="37"/>
      <c r="D2439" s="195" t="s">
        <v>125</v>
      </c>
      <c r="E2439" s="37"/>
      <c r="F2439" s="196" t="s">
        <v>4253</v>
      </c>
      <c r="G2439" s="37"/>
      <c r="H2439" s="37"/>
      <c r="I2439" s="197"/>
      <c r="J2439" s="37"/>
      <c r="K2439" s="37"/>
      <c r="L2439" s="41"/>
      <c r="M2439" s="198"/>
      <c r="N2439" s="199"/>
      <c r="O2439" s="81"/>
      <c r="P2439" s="81"/>
      <c r="Q2439" s="81"/>
      <c r="R2439" s="81"/>
      <c r="S2439" s="81"/>
      <c r="T2439" s="82"/>
      <c r="U2439" s="35"/>
      <c r="V2439" s="35"/>
      <c r="W2439" s="35"/>
      <c r="X2439" s="35"/>
      <c r="Y2439" s="35"/>
      <c r="Z2439" s="35"/>
      <c r="AA2439" s="35"/>
      <c r="AB2439" s="35"/>
      <c r="AC2439" s="35"/>
      <c r="AD2439" s="35"/>
      <c r="AE2439" s="35"/>
      <c r="AT2439" s="14" t="s">
        <v>125</v>
      </c>
      <c r="AU2439" s="14" t="s">
        <v>72</v>
      </c>
    </row>
    <row r="2440" s="2" customFormat="1" ht="16.5" customHeight="1">
      <c r="A2440" s="35"/>
      <c r="B2440" s="36"/>
      <c r="C2440" s="182" t="s">
        <v>4255</v>
      </c>
      <c r="D2440" s="182" t="s">
        <v>118</v>
      </c>
      <c r="E2440" s="183" t="s">
        <v>4256</v>
      </c>
      <c r="F2440" s="184" t="s">
        <v>4257</v>
      </c>
      <c r="G2440" s="185" t="s">
        <v>132</v>
      </c>
      <c r="H2440" s="186">
        <v>2</v>
      </c>
      <c r="I2440" s="187"/>
      <c r="J2440" s="188">
        <f>ROUND(I2440*H2440,2)</f>
        <v>0</v>
      </c>
      <c r="K2440" s="184" t="s">
        <v>122</v>
      </c>
      <c r="L2440" s="41"/>
      <c r="M2440" s="189" t="s">
        <v>19</v>
      </c>
      <c r="N2440" s="190" t="s">
        <v>43</v>
      </c>
      <c r="O2440" s="81"/>
      <c r="P2440" s="191">
        <f>O2440*H2440</f>
        <v>0</v>
      </c>
      <c r="Q2440" s="191">
        <v>0</v>
      </c>
      <c r="R2440" s="191">
        <f>Q2440*H2440</f>
        <v>0</v>
      </c>
      <c r="S2440" s="191">
        <v>0</v>
      </c>
      <c r="T2440" s="192">
        <f>S2440*H2440</f>
        <v>0</v>
      </c>
      <c r="U2440" s="35"/>
      <c r="V2440" s="35"/>
      <c r="W2440" s="35"/>
      <c r="X2440" s="35"/>
      <c r="Y2440" s="35"/>
      <c r="Z2440" s="35"/>
      <c r="AA2440" s="35"/>
      <c r="AB2440" s="35"/>
      <c r="AC2440" s="35"/>
      <c r="AD2440" s="35"/>
      <c r="AE2440" s="35"/>
      <c r="AR2440" s="193" t="s">
        <v>123</v>
      </c>
      <c r="AT2440" s="193" t="s">
        <v>118</v>
      </c>
      <c r="AU2440" s="193" t="s">
        <v>72</v>
      </c>
      <c r="AY2440" s="14" t="s">
        <v>124</v>
      </c>
      <c r="BE2440" s="194">
        <f>IF(N2440="základní",J2440,0)</f>
        <v>0</v>
      </c>
      <c r="BF2440" s="194">
        <f>IF(N2440="snížená",J2440,0)</f>
        <v>0</v>
      </c>
      <c r="BG2440" s="194">
        <f>IF(N2440="zákl. přenesená",J2440,0)</f>
        <v>0</v>
      </c>
      <c r="BH2440" s="194">
        <f>IF(N2440="sníž. přenesená",J2440,0)</f>
        <v>0</v>
      </c>
      <c r="BI2440" s="194">
        <f>IF(N2440="nulová",J2440,0)</f>
        <v>0</v>
      </c>
      <c r="BJ2440" s="14" t="s">
        <v>79</v>
      </c>
      <c r="BK2440" s="194">
        <f>ROUND(I2440*H2440,2)</f>
        <v>0</v>
      </c>
      <c r="BL2440" s="14" t="s">
        <v>123</v>
      </c>
      <c r="BM2440" s="193" t="s">
        <v>4258</v>
      </c>
    </row>
    <row r="2441" s="2" customFormat="1">
      <c r="A2441" s="35"/>
      <c r="B2441" s="36"/>
      <c r="C2441" s="37"/>
      <c r="D2441" s="195" t="s">
        <v>125</v>
      </c>
      <c r="E2441" s="37"/>
      <c r="F2441" s="196" t="s">
        <v>4257</v>
      </c>
      <c r="G2441" s="37"/>
      <c r="H2441" s="37"/>
      <c r="I2441" s="197"/>
      <c r="J2441" s="37"/>
      <c r="K2441" s="37"/>
      <c r="L2441" s="41"/>
      <c r="M2441" s="198"/>
      <c r="N2441" s="199"/>
      <c r="O2441" s="81"/>
      <c r="P2441" s="81"/>
      <c r="Q2441" s="81"/>
      <c r="R2441" s="81"/>
      <c r="S2441" s="81"/>
      <c r="T2441" s="82"/>
      <c r="U2441" s="35"/>
      <c r="V2441" s="35"/>
      <c r="W2441" s="35"/>
      <c r="X2441" s="35"/>
      <c r="Y2441" s="35"/>
      <c r="Z2441" s="35"/>
      <c r="AA2441" s="35"/>
      <c r="AB2441" s="35"/>
      <c r="AC2441" s="35"/>
      <c r="AD2441" s="35"/>
      <c r="AE2441" s="35"/>
      <c r="AT2441" s="14" t="s">
        <v>125</v>
      </c>
      <c r="AU2441" s="14" t="s">
        <v>72</v>
      </c>
    </row>
    <row r="2442" s="2" customFormat="1" ht="16.5" customHeight="1">
      <c r="A2442" s="35"/>
      <c r="B2442" s="36"/>
      <c r="C2442" s="182" t="s">
        <v>2207</v>
      </c>
      <c r="D2442" s="182" t="s">
        <v>118</v>
      </c>
      <c r="E2442" s="183" t="s">
        <v>4259</v>
      </c>
      <c r="F2442" s="184" t="s">
        <v>4260</v>
      </c>
      <c r="G2442" s="185" t="s">
        <v>132</v>
      </c>
      <c r="H2442" s="186">
        <v>2</v>
      </c>
      <c r="I2442" s="187"/>
      <c r="J2442" s="188">
        <f>ROUND(I2442*H2442,2)</f>
        <v>0</v>
      </c>
      <c r="K2442" s="184" t="s">
        <v>122</v>
      </c>
      <c r="L2442" s="41"/>
      <c r="M2442" s="189" t="s">
        <v>19</v>
      </c>
      <c r="N2442" s="190" t="s">
        <v>43</v>
      </c>
      <c r="O2442" s="81"/>
      <c r="P2442" s="191">
        <f>O2442*H2442</f>
        <v>0</v>
      </c>
      <c r="Q2442" s="191">
        <v>0</v>
      </c>
      <c r="R2442" s="191">
        <f>Q2442*H2442</f>
        <v>0</v>
      </c>
      <c r="S2442" s="191">
        <v>0</v>
      </c>
      <c r="T2442" s="192">
        <f>S2442*H2442</f>
        <v>0</v>
      </c>
      <c r="U2442" s="35"/>
      <c r="V2442" s="35"/>
      <c r="W2442" s="35"/>
      <c r="X2442" s="35"/>
      <c r="Y2442" s="35"/>
      <c r="Z2442" s="35"/>
      <c r="AA2442" s="35"/>
      <c r="AB2442" s="35"/>
      <c r="AC2442" s="35"/>
      <c r="AD2442" s="35"/>
      <c r="AE2442" s="35"/>
      <c r="AR2442" s="193" t="s">
        <v>123</v>
      </c>
      <c r="AT2442" s="193" t="s">
        <v>118</v>
      </c>
      <c r="AU2442" s="193" t="s">
        <v>72</v>
      </c>
      <c r="AY2442" s="14" t="s">
        <v>124</v>
      </c>
      <c r="BE2442" s="194">
        <f>IF(N2442="základní",J2442,0)</f>
        <v>0</v>
      </c>
      <c r="BF2442" s="194">
        <f>IF(N2442="snížená",J2442,0)</f>
        <v>0</v>
      </c>
      <c r="BG2442" s="194">
        <f>IF(N2442="zákl. přenesená",J2442,0)</f>
        <v>0</v>
      </c>
      <c r="BH2442" s="194">
        <f>IF(N2442="sníž. přenesená",J2442,0)</f>
        <v>0</v>
      </c>
      <c r="BI2442" s="194">
        <f>IF(N2442="nulová",J2442,0)</f>
        <v>0</v>
      </c>
      <c r="BJ2442" s="14" t="s">
        <v>79</v>
      </c>
      <c r="BK2442" s="194">
        <f>ROUND(I2442*H2442,2)</f>
        <v>0</v>
      </c>
      <c r="BL2442" s="14" t="s">
        <v>123</v>
      </c>
      <c r="BM2442" s="193" t="s">
        <v>4261</v>
      </c>
    </row>
    <row r="2443" s="2" customFormat="1">
      <c r="A2443" s="35"/>
      <c r="B2443" s="36"/>
      <c r="C2443" s="37"/>
      <c r="D2443" s="195" t="s">
        <v>125</v>
      </c>
      <c r="E2443" s="37"/>
      <c r="F2443" s="196" t="s">
        <v>4260</v>
      </c>
      <c r="G2443" s="37"/>
      <c r="H2443" s="37"/>
      <c r="I2443" s="197"/>
      <c r="J2443" s="37"/>
      <c r="K2443" s="37"/>
      <c r="L2443" s="41"/>
      <c r="M2443" s="198"/>
      <c r="N2443" s="199"/>
      <c r="O2443" s="81"/>
      <c r="P2443" s="81"/>
      <c r="Q2443" s="81"/>
      <c r="R2443" s="81"/>
      <c r="S2443" s="81"/>
      <c r="T2443" s="82"/>
      <c r="U2443" s="35"/>
      <c r="V2443" s="35"/>
      <c r="W2443" s="35"/>
      <c r="X2443" s="35"/>
      <c r="Y2443" s="35"/>
      <c r="Z2443" s="35"/>
      <c r="AA2443" s="35"/>
      <c r="AB2443" s="35"/>
      <c r="AC2443" s="35"/>
      <c r="AD2443" s="35"/>
      <c r="AE2443" s="35"/>
      <c r="AT2443" s="14" t="s">
        <v>125</v>
      </c>
      <c r="AU2443" s="14" t="s">
        <v>72</v>
      </c>
    </row>
    <row r="2444" s="2" customFormat="1" ht="16.5" customHeight="1">
      <c r="A2444" s="35"/>
      <c r="B2444" s="36"/>
      <c r="C2444" s="182" t="s">
        <v>4262</v>
      </c>
      <c r="D2444" s="182" t="s">
        <v>118</v>
      </c>
      <c r="E2444" s="183" t="s">
        <v>4263</v>
      </c>
      <c r="F2444" s="184" t="s">
        <v>4264</v>
      </c>
      <c r="G2444" s="185" t="s">
        <v>132</v>
      </c>
      <c r="H2444" s="186">
        <v>2</v>
      </c>
      <c r="I2444" s="187"/>
      <c r="J2444" s="188">
        <f>ROUND(I2444*H2444,2)</f>
        <v>0</v>
      </c>
      <c r="K2444" s="184" t="s">
        <v>122</v>
      </c>
      <c r="L2444" s="41"/>
      <c r="M2444" s="189" t="s">
        <v>19</v>
      </c>
      <c r="N2444" s="190" t="s">
        <v>43</v>
      </c>
      <c r="O2444" s="81"/>
      <c r="P2444" s="191">
        <f>O2444*H2444</f>
        <v>0</v>
      </c>
      <c r="Q2444" s="191">
        <v>0</v>
      </c>
      <c r="R2444" s="191">
        <f>Q2444*H2444</f>
        <v>0</v>
      </c>
      <c r="S2444" s="191">
        <v>0</v>
      </c>
      <c r="T2444" s="192">
        <f>S2444*H2444</f>
        <v>0</v>
      </c>
      <c r="U2444" s="35"/>
      <c r="V2444" s="35"/>
      <c r="W2444" s="35"/>
      <c r="X2444" s="35"/>
      <c r="Y2444" s="35"/>
      <c r="Z2444" s="35"/>
      <c r="AA2444" s="35"/>
      <c r="AB2444" s="35"/>
      <c r="AC2444" s="35"/>
      <c r="AD2444" s="35"/>
      <c r="AE2444" s="35"/>
      <c r="AR2444" s="193" t="s">
        <v>123</v>
      </c>
      <c r="AT2444" s="193" t="s">
        <v>118</v>
      </c>
      <c r="AU2444" s="193" t="s">
        <v>72</v>
      </c>
      <c r="AY2444" s="14" t="s">
        <v>124</v>
      </c>
      <c r="BE2444" s="194">
        <f>IF(N2444="základní",J2444,0)</f>
        <v>0</v>
      </c>
      <c r="BF2444" s="194">
        <f>IF(N2444="snížená",J2444,0)</f>
        <v>0</v>
      </c>
      <c r="BG2444" s="194">
        <f>IF(N2444="zákl. přenesená",J2444,0)</f>
        <v>0</v>
      </c>
      <c r="BH2444" s="194">
        <f>IF(N2444="sníž. přenesená",J2444,0)</f>
        <v>0</v>
      </c>
      <c r="BI2444" s="194">
        <f>IF(N2444="nulová",J2444,0)</f>
        <v>0</v>
      </c>
      <c r="BJ2444" s="14" t="s">
        <v>79</v>
      </c>
      <c r="BK2444" s="194">
        <f>ROUND(I2444*H2444,2)</f>
        <v>0</v>
      </c>
      <c r="BL2444" s="14" t="s">
        <v>123</v>
      </c>
      <c r="BM2444" s="193" t="s">
        <v>4265</v>
      </c>
    </row>
    <row r="2445" s="2" customFormat="1">
      <c r="A2445" s="35"/>
      <c r="B2445" s="36"/>
      <c r="C2445" s="37"/>
      <c r="D2445" s="195" t="s">
        <v>125</v>
      </c>
      <c r="E2445" s="37"/>
      <c r="F2445" s="196" t="s">
        <v>4264</v>
      </c>
      <c r="G2445" s="37"/>
      <c r="H2445" s="37"/>
      <c r="I2445" s="197"/>
      <c r="J2445" s="37"/>
      <c r="K2445" s="37"/>
      <c r="L2445" s="41"/>
      <c r="M2445" s="198"/>
      <c r="N2445" s="199"/>
      <c r="O2445" s="81"/>
      <c r="P2445" s="81"/>
      <c r="Q2445" s="81"/>
      <c r="R2445" s="81"/>
      <c r="S2445" s="81"/>
      <c r="T2445" s="82"/>
      <c r="U2445" s="35"/>
      <c r="V2445" s="35"/>
      <c r="W2445" s="35"/>
      <c r="X2445" s="35"/>
      <c r="Y2445" s="35"/>
      <c r="Z2445" s="35"/>
      <c r="AA2445" s="35"/>
      <c r="AB2445" s="35"/>
      <c r="AC2445" s="35"/>
      <c r="AD2445" s="35"/>
      <c r="AE2445" s="35"/>
      <c r="AT2445" s="14" t="s">
        <v>125</v>
      </c>
      <c r="AU2445" s="14" t="s">
        <v>72</v>
      </c>
    </row>
    <row r="2446" s="2" customFormat="1" ht="16.5" customHeight="1">
      <c r="A2446" s="35"/>
      <c r="B2446" s="36"/>
      <c r="C2446" s="182" t="s">
        <v>2210</v>
      </c>
      <c r="D2446" s="182" t="s">
        <v>118</v>
      </c>
      <c r="E2446" s="183" t="s">
        <v>4266</v>
      </c>
      <c r="F2446" s="184" t="s">
        <v>4267</v>
      </c>
      <c r="G2446" s="185" t="s">
        <v>132</v>
      </c>
      <c r="H2446" s="186">
        <v>2</v>
      </c>
      <c r="I2446" s="187"/>
      <c r="J2446" s="188">
        <f>ROUND(I2446*H2446,2)</f>
        <v>0</v>
      </c>
      <c r="K2446" s="184" t="s">
        <v>122</v>
      </c>
      <c r="L2446" s="41"/>
      <c r="M2446" s="189" t="s">
        <v>19</v>
      </c>
      <c r="N2446" s="190" t="s">
        <v>43</v>
      </c>
      <c r="O2446" s="81"/>
      <c r="P2446" s="191">
        <f>O2446*H2446</f>
        <v>0</v>
      </c>
      <c r="Q2446" s="191">
        <v>0</v>
      </c>
      <c r="R2446" s="191">
        <f>Q2446*H2446</f>
        <v>0</v>
      </c>
      <c r="S2446" s="191">
        <v>0</v>
      </c>
      <c r="T2446" s="192">
        <f>S2446*H2446</f>
        <v>0</v>
      </c>
      <c r="U2446" s="35"/>
      <c r="V2446" s="35"/>
      <c r="W2446" s="35"/>
      <c r="X2446" s="35"/>
      <c r="Y2446" s="35"/>
      <c r="Z2446" s="35"/>
      <c r="AA2446" s="35"/>
      <c r="AB2446" s="35"/>
      <c r="AC2446" s="35"/>
      <c r="AD2446" s="35"/>
      <c r="AE2446" s="35"/>
      <c r="AR2446" s="193" t="s">
        <v>123</v>
      </c>
      <c r="AT2446" s="193" t="s">
        <v>118</v>
      </c>
      <c r="AU2446" s="193" t="s">
        <v>72</v>
      </c>
      <c r="AY2446" s="14" t="s">
        <v>124</v>
      </c>
      <c r="BE2446" s="194">
        <f>IF(N2446="základní",J2446,0)</f>
        <v>0</v>
      </c>
      <c r="BF2446" s="194">
        <f>IF(N2446="snížená",J2446,0)</f>
        <v>0</v>
      </c>
      <c r="BG2446" s="194">
        <f>IF(N2446="zákl. přenesená",J2446,0)</f>
        <v>0</v>
      </c>
      <c r="BH2446" s="194">
        <f>IF(N2446="sníž. přenesená",J2446,0)</f>
        <v>0</v>
      </c>
      <c r="BI2446" s="194">
        <f>IF(N2446="nulová",J2446,0)</f>
        <v>0</v>
      </c>
      <c r="BJ2446" s="14" t="s">
        <v>79</v>
      </c>
      <c r="BK2446" s="194">
        <f>ROUND(I2446*H2446,2)</f>
        <v>0</v>
      </c>
      <c r="BL2446" s="14" t="s">
        <v>123</v>
      </c>
      <c r="BM2446" s="193" t="s">
        <v>4268</v>
      </c>
    </row>
    <row r="2447" s="2" customFormat="1">
      <c r="A2447" s="35"/>
      <c r="B2447" s="36"/>
      <c r="C2447" s="37"/>
      <c r="D2447" s="195" t="s">
        <v>125</v>
      </c>
      <c r="E2447" s="37"/>
      <c r="F2447" s="196" t="s">
        <v>4267</v>
      </c>
      <c r="G2447" s="37"/>
      <c r="H2447" s="37"/>
      <c r="I2447" s="197"/>
      <c r="J2447" s="37"/>
      <c r="K2447" s="37"/>
      <c r="L2447" s="41"/>
      <c r="M2447" s="198"/>
      <c r="N2447" s="199"/>
      <c r="O2447" s="81"/>
      <c r="P2447" s="81"/>
      <c r="Q2447" s="81"/>
      <c r="R2447" s="81"/>
      <c r="S2447" s="81"/>
      <c r="T2447" s="82"/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T2447" s="14" t="s">
        <v>125</v>
      </c>
      <c r="AU2447" s="14" t="s">
        <v>72</v>
      </c>
    </row>
    <row r="2448" s="2" customFormat="1" ht="16.5" customHeight="1">
      <c r="A2448" s="35"/>
      <c r="B2448" s="36"/>
      <c r="C2448" s="182" t="s">
        <v>4269</v>
      </c>
      <c r="D2448" s="182" t="s">
        <v>118</v>
      </c>
      <c r="E2448" s="183" t="s">
        <v>4270</v>
      </c>
      <c r="F2448" s="184" t="s">
        <v>4271</v>
      </c>
      <c r="G2448" s="185" t="s">
        <v>132</v>
      </c>
      <c r="H2448" s="186">
        <v>2</v>
      </c>
      <c r="I2448" s="187"/>
      <c r="J2448" s="188">
        <f>ROUND(I2448*H2448,2)</f>
        <v>0</v>
      </c>
      <c r="K2448" s="184" t="s">
        <v>122</v>
      </c>
      <c r="L2448" s="41"/>
      <c r="M2448" s="189" t="s">
        <v>19</v>
      </c>
      <c r="N2448" s="190" t="s">
        <v>43</v>
      </c>
      <c r="O2448" s="81"/>
      <c r="P2448" s="191">
        <f>O2448*H2448</f>
        <v>0</v>
      </c>
      <c r="Q2448" s="191">
        <v>0</v>
      </c>
      <c r="R2448" s="191">
        <f>Q2448*H2448</f>
        <v>0</v>
      </c>
      <c r="S2448" s="191">
        <v>0</v>
      </c>
      <c r="T2448" s="192">
        <f>S2448*H2448</f>
        <v>0</v>
      </c>
      <c r="U2448" s="35"/>
      <c r="V2448" s="35"/>
      <c r="W2448" s="35"/>
      <c r="X2448" s="35"/>
      <c r="Y2448" s="35"/>
      <c r="Z2448" s="35"/>
      <c r="AA2448" s="35"/>
      <c r="AB2448" s="35"/>
      <c r="AC2448" s="35"/>
      <c r="AD2448" s="35"/>
      <c r="AE2448" s="35"/>
      <c r="AR2448" s="193" t="s">
        <v>123</v>
      </c>
      <c r="AT2448" s="193" t="s">
        <v>118</v>
      </c>
      <c r="AU2448" s="193" t="s">
        <v>72</v>
      </c>
      <c r="AY2448" s="14" t="s">
        <v>124</v>
      </c>
      <c r="BE2448" s="194">
        <f>IF(N2448="základní",J2448,0)</f>
        <v>0</v>
      </c>
      <c r="BF2448" s="194">
        <f>IF(N2448="snížená",J2448,0)</f>
        <v>0</v>
      </c>
      <c r="BG2448" s="194">
        <f>IF(N2448="zákl. přenesená",J2448,0)</f>
        <v>0</v>
      </c>
      <c r="BH2448" s="194">
        <f>IF(N2448="sníž. přenesená",J2448,0)</f>
        <v>0</v>
      </c>
      <c r="BI2448" s="194">
        <f>IF(N2448="nulová",J2448,0)</f>
        <v>0</v>
      </c>
      <c r="BJ2448" s="14" t="s">
        <v>79</v>
      </c>
      <c r="BK2448" s="194">
        <f>ROUND(I2448*H2448,2)</f>
        <v>0</v>
      </c>
      <c r="BL2448" s="14" t="s">
        <v>123</v>
      </c>
      <c r="BM2448" s="193" t="s">
        <v>4272</v>
      </c>
    </row>
    <row r="2449" s="2" customFormat="1">
      <c r="A2449" s="35"/>
      <c r="B2449" s="36"/>
      <c r="C2449" s="37"/>
      <c r="D2449" s="195" t="s">
        <v>125</v>
      </c>
      <c r="E2449" s="37"/>
      <c r="F2449" s="196" t="s">
        <v>4271</v>
      </c>
      <c r="G2449" s="37"/>
      <c r="H2449" s="37"/>
      <c r="I2449" s="197"/>
      <c r="J2449" s="37"/>
      <c r="K2449" s="37"/>
      <c r="L2449" s="41"/>
      <c r="M2449" s="198"/>
      <c r="N2449" s="199"/>
      <c r="O2449" s="81"/>
      <c r="P2449" s="81"/>
      <c r="Q2449" s="81"/>
      <c r="R2449" s="81"/>
      <c r="S2449" s="81"/>
      <c r="T2449" s="82"/>
      <c r="U2449" s="35"/>
      <c r="V2449" s="35"/>
      <c r="W2449" s="35"/>
      <c r="X2449" s="35"/>
      <c r="Y2449" s="35"/>
      <c r="Z2449" s="35"/>
      <c r="AA2449" s="35"/>
      <c r="AB2449" s="35"/>
      <c r="AC2449" s="35"/>
      <c r="AD2449" s="35"/>
      <c r="AE2449" s="35"/>
      <c r="AT2449" s="14" t="s">
        <v>125</v>
      </c>
      <c r="AU2449" s="14" t="s">
        <v>72</v>
      </c>
    </row>
    <row r="2450" s="2" customFormat="1" ht="16.5" customHeight="1">
      <c r="A2450" s="35"/>
      <c r="B2450" s="36"/>
      <c r="C2450" s="182" t="s">
        <v>2214</v>
      </c>
      <c r="D2450" s="182" t="s">
        <v>118</v>
      </c>
      <c r="E2450" s="183" t="s">
        <v>4273</v>
      </c>
      <c r="F2450" s="184" t="s">
        <v>4274</v>
      </c>
      <c r="G2450" s="185" t="s">
        <v>132</v>
      </c>
      <c r="H2450" s="186">
        <v>2</v>
      </c>
      <c r="I2450" s="187"/>
      <c r="J2450" s="188">
        <f>ROUND(I2450*H2450,2)</f>
        <v>0</v>
      </c>
      <c r="K2450" s="184" t="s">
        <v>122</v>
      </c>
      <c r="L2450" s="41"/>
      <c r="M2450" s="189" t="s">
        <v>19</v>
      </c>
      <c r="N2450" s="190" t="s">
        <v>43</v>
      </c>
      <c r="O2450" s="81"/>
      <c r="P2450" s="191">
        <f>O2450*H2450</f>
        <v>0</v>
      </c>
      <c r="Q2450" s="191">
        <v>0</v>
      </c>
      <c r="R2450" s="191">
        <f>Q2450*H2450</f>
        <v>0</v>
      </c>
      <c r="S2450" s="191">
        <v>0</v>
      </c>
      <c r="T2450" s="192">
        <f>S2450*H2450</f>
        <v>0</v>
      </c>
      <c r="U2450" s="35"/>
      <c r="V2450" s="35"/>
      <c r="W2450" s="35"/>
      <c r="X2450" s="35"/>
      <c r="Y2450" s="35"/>
      <c r="Z2450" s="35"/>
      <c r="AA2450" s="35"/>
      <c r="AB2450" s="35"/>
      <c r="AC2450" s="35"/>
      <c r="AD2450" s="35"/>
      <c r="AE2450" s="35"/>
      <c r="AR2450" s="193" t="s">
        <v>123</v>
      </c>
      <c r="AT2450" s="193" t="s">
        <v>118</v>
      </c>
      <c r="AU2450" s="193" t="s">
        <v>72</v>
      </c>
      <c r="AY2450" s="14" t="s">
        <v>124</v>
      </c>
      <c r="BE2450" s="194">
        <f>IF(N2450="základní",J2450,0)</f>
        <v>0</v>
      </c>
      <c r="BF2450" s="194">
        <f>IF(N2450="snížená",J2450,0)</f>
        <v>0</v>
      </c>
      <c r="BG2450" s="194">
        <f>IF(N2450="zákl. přenesená",J2450,0)</f>
        <v>0</v>
      </c>
      <c r="BH2450" s="194">
        <f>IF(N2450="sníž. přenesená",J2450,0)</f>
        <v>0</v>
      </c>
      <c r="BI2450" s="194">
        <f>IF(N2450="nulová",J2450,0)</f>
        <v>0</v>
      </c>
      <c r="BJ2450" s="14" t="s">
        <v>79</v>
      </c>
      <c r="BK2450" s="194">
        <f>ROUND(I2450*H2450,2)</f>
        <v>0</v>
      </c>
      <c r="BL2450" s="14" t="s">
        <v>123</v>
      </c>
      <c r="BM2450" s="193" t="s">
        <v>4275</v>
      </c>
    </row>
    <row r="2451" s="2" customFormat="1">
      <c r="A2451" s="35"/>
      <c r="B2451" s="36"/>
      <c r="C2451" s="37"/>
      <c r="D2451" s="195" t="s">
        <v>125</v>
      </c>
      <c r="E2451" s="37"/>
      <c r="F2451" s="196" t="s">
        <v>4274</v>
      </c>
      <c r="G2451" s="37"/>
      <c r="H2451" s="37"/>
      <c r="I2451" s="197"/>
      <c r="J2451" s="37"/>
      <c r="K2451" s="37"/>
      <c r="L2451" s="41"/>
      <c r="M2451" s="198"/>
      <c r="N2451" s="199"/>
      <c r="O2451" s="81"/>
      <c r="P2451" s="81"/>
      <c r="Q2451" s="81"/>
      <c r="R2451" s="81"/>
      <c r="S2451" s="81"/>
      <c r="T2451" s="82"/>
      <c r="U2451" s="35"/>
      <c r="V2451" s="35"/>
      <c r="W2451" s="35"/>
      <c r="X2451" s="35"/>
      <c r="Y2451" s="35"/>
      <c r="Z2451" s="35"/>
      <c r="AA2451" s="35"/>
      <c r="AB2451" s="35"/>
      <c r="AC2451" s="35"/>
      <c r="AD2451" s="35"/>
      <c r="AE2451" s="35"/>
      <c r="AT2451" s="14" t="s">
        <v>125</v>
      </c>
      <c r="AU2451" s="14" t="s">
        <v>72</v>
      </c>
    </row>
    <row r="2452" s="2" customFormat="1" ht="24.15" customHeight="1">
      <c r="A2452" s="35"/>
      <c r="B2452" s="36"/>
      <c r="C2452" s="182" t="s">
        <v>4276</v>
      </c>
      <c r="D2452" s="182" t="s">
        <v>118</v>
      </c>
      <c r="E2452" s="183" t="s">
        <v>4277</v>
      </c>
      <c r="F2452" s="184" t="s">
        <v>4278</v>
      </c>
      <c r="G2452" s="185" t="s">
        <v>333</v>
      </c>
      <c r="H2452" s="186">
        <v>40</v>
      </c>
      <c r="I2452" s="187"/>
      <c r="J2452" s="188">
        <f>ROUND(I2452*H2452,2)</f>
        <v>0</v>
      </c>
      <c r="K2452" s="184" t="s">
        <v>122</v>
      </c>
      <c r="L2452" s="41"/>
      <c r="M2452" s="189" t="s">
        <v>19</v>
      </c>
      <c r="N2452" s="190" t="s">
        <v>43</v>
      </c>
      <c r="O2452" s="81"/>
      <c r="P2452" s="191">
        <f>O2452*H2452</f>
        <v>0</v>
      </c>
      <c r="Q2452" s="191">
        <v>0</v>
      </c>
      <c r="R2452" s="191">
        <f>Q2452*H2452</f>
        <v>0</v>
      </c>
      <c r="S2452" s="191">
        <v>0</v>
      </c>
      <c r="T2452" s="192">
        <f>S2452*H2452</f>
        <v>0</v>
      </c>
      <c r="U2452" s="35"/>
      <c r="V2452" s="35"/>
      <c r="W2452" s="35"/>
      <c r="X2452" s="35"/>
      <c r="Y2452" s="35"/>
      <c r="Z2452" s="35"/>
      <c r="AA2452" s="35"/>
      <c r="AB2452" s="35"/>
      <c r="AC2452" s="35"/>
      <c r="AD2452" s="35"/>
      <c r="AE2452" s="35"/>
      <c r="AR2452" s="193" t="s">
        <v>123</v>
      </c>
      <c r="AT2452" s="193" t="s">
        <v>118</v>
      </c>
      <c r="AU2452" s="193" t="s">
        <v>72</v>
      </c>
      <c r="AY2452" s="14" t="s">
        <v>124</v>
      </c>
      <c r="BE2452" s="194">
        <f>IF(N2452="základní",J2452,0)</f>
        <v>0</v>
      </c>
      <c r="BF2452" s="194">
        <f>IF(N2452="snížená",J2452,0)</f>
        <v>0</v>
      </c>
      <c r="BG2452" s="194">
        <f>IF(N2452="zákl. přenesená",J2452,0)</f>
        <v>0</v>
      </c>
      <c r="BH2452" s="194">
        <f>IF(N2452="sníž. přenesená",J2452,0)</f>
        <v>0</v>
      </c>
      <c r="BI2452" s="194">
        <f>IF(N2452="nulová",J2452,0)</f>
        <v>0</v>
      </c>
      <c r="BJ2452" s="14" t="s">
        <v>79</v>
      </c>
      <c r="BK2452" s="194">
        <f>ROUND(I2452*H2452,2)</f>
        <v>0</v>
      </c>
      <c r="BL2452" s="14" t="s">
        <v>123</v>
      </c>
      <c r="BM2452" s="193" t="s">
        <v>4279</v>
      </c>
    </row>
    <row r="2453" s="2" customFormat="1">
      <c r="A2453" s="35"/>
      <c r="B2453" s="36"/>
      <c r="C2453" s="37"/>
      <c r="D2453" s="195" t="s">
        <v>125</v>
      </c>
      <c r="E2453" s="37"/>
      <c r="F2453" s="196" t="s">
        <v>4278</v>
      </c>
      <c r="G2453" s="37"/>
      <c r="H2453" s="37"/>
      <c r="I2453" s="197"/>
      <c r="J2453" s="37"/>
      <c r="K2453" s="37"/>
      <c r="L2453" s="41"/>
      <c r="M2453" s="198"/>
      <c r="N2453" s="199"/>
      <c r="O2453" s="81"/>
      <c r="P2453" s="81"/>
      <c r="Q2453" s="81"/>
      <c r="R2453" s="81"/>
      <c r="S2453" s="81"/>
      <c r="T2453" s="82"/>
      <c r="U2453" s="35"/>
      <c r="V2453" s="35"/>
      <c r="W2453" s="35"/>
      <c r="X2453" s="35"/>
      <c r="Y2453" s="35"/>
      <c r="Z2453" s="35"/>
      <c r="AA2453" s="35"/>
      <c r="AB2453" s="35"/>
      <c r="AC2453" s="35"/>
      <c r="AD2453" s="35"/>
      <c r="AE2453" s="35"/>
      <c r="AT2453" s="14" t="s">
        <v>125</v>
      </c>
      <c r="AU2453" s="14" t="s">
        <v>72</v>
      </c>
    </row>
    <row r="2454" s="2" customFormat="1" ht="24.15" customHeight="1">
      <c r="A2454" s="35"/>
      <c r="B2454" s="36"/>
      <c r="C2454" s="182" t="s">
        <v>2217</v>
      </c>
      <c r="D2454" s="182" t="s">
        <v>118</v>
      </c>
      <c r="E2454" s="183" t="s">
        <v>4280</v>
      </c>
      <c r="F2454" s="184" t="s">
        <v>4281</v>
      </c>
      <c r="G2454" s="185" t="s">
        <v>333</v>
      </c>
      <c r="H2454" s="186">
        <v>40</v>
      </c>
      <c r="I2454" s="187"/>
      <c r="J2454" s="188">
        <f>ROUND(I2454*H2454,2)</f>
        <v>0</v>
      </c>
      <c r="K2454" s="184" t="s">
        <v>122</v>
      </c>
      <c r="L2454" s="41"/>
      <c r="M2454" s="189" t="s">
        <v>19</v>
      </c>
      <c r="N2454" s="190" t="s">
        <v>43</v>
      </c>
      <c r="O2454" s="81"/>
      <c r="P2454" s="191">
        <f>O2454*H2454</f>
        <v>0</v>
      </c>
      <c r="Q2454" s="191">
        <v>0</v>
      </c>
      <c r="R2454" s="191">
        <f>Q2454*H2454</f>
        <v>0</v>
      </c>
      <c r="S2454" s="191">
        <v>0</v>
      </c>
      <c r="T2454" s="192">
        <f>S2454*H2454</f>
        <v>0</v>
      </c>
      <c r="U2454" s="35"/>
      <c r="V2454" s="35"/>
      <c r="W2454" s="35"/>
      <c r="X2454" s="35"/>
      <c r="Y2454" s="35"/>
      <c r="Z2454" s="35"/>
      <c r="AA2454" s="35"/>
      <c r="AB2454" s="35"/>
      <c r="AC2454" s="35"/>
      <c r="AD2454" s="35"/>
      <c r="AE2454" s="35"/>
      <c r="AR2454" s="193" t="s">
        <v>123</v>
      </c>
      <c r="AT2454" s="193" t="s">
        <v>118</v>
      </c>
      <c r="AU2454" s="193" t="s">
        <v>72</v>
      </c>
      <c r="AY2454" s="14" t="s">
        <v>124</v>
      </c>
      <c r="BE2454" s="194">
        <f>IF(N2454="základní",J2454,0)</f>
        <v>0</v>
      </c>
      <c r="BF2454" s="194">
        <f>IF(N2454="snížená",J2454,0)</f>
        <v>0</v>
      </c>
      <c r="BG2454" s="194">
        <f>IF(N2454="zákl. přenesená",J2454,0)</f>
        <v>0</v>
      </c>
      <c r="BH2454" s="194">
        <f>IF(N2454="sníž. přenesená",J2454,0)</f>
        <v>0</v>
      </c>
      <c r="BI2454" s="194">
        <f>IF(N2454="nulová",J2454,0)</f>
        <v>0</v>
      </c>
      <c r="BJ2454" s="14" t="s">
        <v>79</v>
      </c>
      <c r="BK2454" s="194">
        <f>ROUND(I2454*H2454,2)</f>
        <v>0</v>
      </c>
      <c r="BL2454" s="14" t="s">
        <v>123</v>
      </c>
      <c r="BM2454" s="193" t="s">
        <v>4282</v>
      </c>
    </row>
    <row r="2455" s="2" customFormat="1">
      <c r="A2455" s="35"/>
      <c r="B2455" s="36"/>
      <c r="C2455" s="37"/>
      <c r="D2455" s="195" t="s">
        <v>125</v>
      </c>
      <c r="E2455" s="37"/>
      <c r="F2455" s="196" t="s">
        <v>4281</v>
      </c>
      <c r="G2455" s="37"/>
      <c r="H2455" s="37"/>
      <c r="I2455" s="197"/>
      <c r="J2455" s="37"/>
      <c r="K2455" s="37"/>
      <c r="L2455" s="41"/>
      <c r="M2455" s="198"/>
      <c r="N2455" s="199"/>
      <c r="O2455" s="81"/>
      <c r="P2455" s="81"/>
      <c r="Q2455" s="81"/>
      <c r="R2455" s="81"/>
      <c r="S2455" s="81"/>
      <c r="T2455" s="82"/>
      <c r="U2455" s="35"/>
      <c r="V2455" s="35"/>
      <c r="W2455" s="35"/>
      <c r="X2455" s="35"/>
      <c r="Y2455" s="35"/>
      <c r="Z2455" s="35"/>
      <c r="AA2455" s="35"/>
      <c r="AB2455" s="35"/>
      <c r="AC2455" s="35"/>
      <c r="AD2455" s="35"/>
      <c r="AE2455" s="35"/>
      <c r="AT2455" s="14" t="s">
        <v>125</v>
      </c>
      <c r="AU2455" s="14" t="s">
        <v>72</v>
      </c>
    </row>
    <row r="2456" s="2" customFormat="1" ht="24.15" customHeight="1">
      <c r="A2456" s="35"/>
      <c r="B2456" s="36"/>
      <c r="C2456" s="182" t="s">
        <v>4283</v>
      </c>
      <c r="D2456" s="182" t="s">
        <v>118</v>
      </c>
      <c r="E2456" s="183" t="s">
        <v>4284</v>
      </c>
      <c r="F2456" s="184" t="s">
        <v>4285</v>
      </c>
      <c r="G2456" s="185" t="s">
        <v>333</v>
      </c>
      <c r="H2456" s="186">
        <v>40</v>
      </c>
      <c r="I2456" s="187"/>
      <c r="J2456" s="188">
        <f>ROUND(I2456*H2456,2)</f>
        <v>0</v>
      </c>
      <c r="K2456" s="184" t="s">
        <v>122</v>
      </c>
      <c r="L2456" s="41"/>
      <c r="M2456" s="189" t="s">
        <v>19</v>
      </c>
      <c r="N2456" s="190" t="s">
        <v>43</v>
      </c>
      <c r="O2456" s="81"/>
      <c r="P2456" s="191">
        <f>O2456*H2456</f>
        <v>0</v>
      </c>
      <c r="Q2456" s="191">
        <v>0</v>
      </c>
      <c r="R2456" s="191">
        <f>Q2456*H2456</f>
        <v>0</v>
      </c>
      <c r="S2456" s="191">
        <v>0</v>
      </c>
      <c r="T2456" s="192">
        <f>S2456*H2456</f>
        <v>0</v>
      </c>
      <c r="U2456" s="35"/>
      <c r="V2456" s="35"/>
      <c r="W2456" s="35"/>
      <c r="X2456" s="35"/>
      <c r="Y2456" s="35"/>
      <c r="Z2456" s="35"/>
      <c r="AA2456" s="35"/>
      <c r="AB2456" s="35"/>
      <c r="AC2456" s="35"/>
      <c r="AD2456" s="35"/>
      <c r="AE2456" s="35"/>
      <c r="AR2456" s="193" t="s">
        <v>123</v>
      </c>
      <c r="AT2456" s="193" t="s">
        <v>118</v>
      </c>
      <c r="AU2456" s="193" t="s">
        <v>72</v>
      </c>
      <c r="AY2456" s="14" t="s">
        <v>124</v>
      </c>
      <c r="BE2456" s="194">
        <f>IF(N2456="základní",J2456,0)</f>
        <v>0</v>
      </c>
      <c r="BF2456" s="194">
        <f>IF(N2456="snížená",J2456,0)</f>
        <v>0</v>
      </c>
      <c r="BG2456" s="194">
        <f>IF(N2456="zákl. přenesená",J2456,0)</f>
        <v>0</v>
      </c>
      <c r="BH2456" s="194">
        <f>IF(N2456="sníž. přenesená",J2456,0)</f>
        <v>0</v>
      </c>
      <c r="BI2456" s="194">
        <f>IF(N2456="nulová",J2456,0)</f>
        <v>0</v>
      </c>
      <c r="BJ2456" s="14" t="s">
        <v>79</v>
      </c>
      <c r="BK2456" s="194">
        <f>ROUND(I2456*H2456,2)</f>
        <v>0</v>
      </c>
      <c r="BL2456" s="14" t="s">
        <v>123</v>
      </c>
      <c r="BM2456" s="193" t="s">
        <v>4286</v>
      </c>
    </row>
    <row r="2457" s="2" customFormat="1">
      <c r="A2457" s="35"/>
      <c r="B2457" s="36"/>
      <c r="C2457" s="37"/>
      <c r="D2457" s="195" t="s">
        <v>125</v>
      </c>
      <c r="E2457" s="37"/>
      <c r="F2457" s="196" t="s">
        <v>4285</v>
      </c>
      <c r="G2457" s="37"/>
      <c r="H2457" s="37"/>
      <c r="I2457" s="197"/>
      <c r="J2457" s="37"/>
      <c r="K2457" s="37"/>
      <c r="L2457" s="41"/>
      <c r="M2457" s="198"/>
      <c r="N2457" s="199"/>
      <c r="O2457" s="81"/>
      <c r="P2457" s="81"/>
      <c r="Q2457" s="81"/>
      <c r="R2457" s="81"/>
      <c r="S2457" s="81"/>
      <c r="T2457" s="82"/>
      <c r="U2457" s="35"/>
      <c r="V2457" s="35"/>
      <c r="W2457" s="35"/>
      <c r="X2457" s="35"/>
      <c r="Y2457" s="35"/>
      <c r="Z2457" s="35"/>
      <c r="AA2457" s="35"/>
      <c r="AB2457" s="35"/>
      <c r="AC2457" s="35"/>
      <c r="AD2457" s="35"/>
      <c r="AE2457" s="35"/>
      <c r="AT2457" s="14" t="s">
        <v>125</v>
      </c>
      <c r="AU2457" s="14" t="s">
        <v>72</v>
      </c>
    </row>
    <row r="2458" s="2" customFormat="1" ht="24.15" customHeight="1">
      <c r="A2458" s="35"/>
      <c r="B2458" s="36"/>
      <c r="C2458" s="182" t="s">
        <v>2221</v>
      </c>
      <c r="D2458" s="182" t="s">
        <v>118</v>
      </c>
      <c r="E2458" s="183" t="s">
        <v>4287</v>
      </c>
      <c r="F2458" s="184" t="s">
        <v>4288</v>
      </c>
      <c r="G2458" s="185" t="s">
        <v>333</v>
      </c>
      <c r="H2458" s="186">
        <v>40</v>
      </c>
      <c r="I2458" s="187"/>
      <c r="J2458" s="188">
        <f>ROUND(I2458*H2458,2)</f>
        <v>0</v>
      </c>
      <c r="K2458" s="184" t="s">
        <v>122</v>
      </c>
      <c r="L2458" s="41"/>
      <c r="M2458" s="189" t="s">
        <v>19</v>
      </c>
      <c r="N2458" s="190" t="s">
        <v>43</v>
      </c>
      <c r="O2458" s="81"/>
      <c r="P2458" s="191">
        <f>O2458*H2458</f>
        <v>0</v>
      </c>
      <c r="Q2458" s="191">
        <v>0</v>
      </c>
      <c r="R2458" s="191">
        <f>Q2458*H2458</f>
        <v>0</v>
      </c>
      <c r="S2458" s="191">
        <v>0</v>
      </c>
      <c r="T2458" s="192">
        <f>S2458*H2458</f>
        <v>0</v>
      </c>
      <c r="U2458" s="35"/>
      <c r="V2458" s="35"/>
      <c r="W2458" s="35"/>
      <c r="X2458" s="35"/>
      <c r="Y2458" s="35"/>
      <c r="Z2458" s="35"/>
      <c r="AA2458" s="35"/>
      <c r="AB2458" s="35"/>
      <c r="AC2458" s="35"/>
      <c r="AD2458" s="35"/>
      <c r="AE2458" s="35"/>
      <c r="AR2458" s="193" t="s">
        <v>123</v>
      </c>
      <c r="AT2458" s="193" t="s">
        <v>118</v>
      </c>
      <c r="AU2458" s="193" t="s">
        <v>72</v>
      </c>
      <c r="AY2458" s="14" t="s">
        <v>124</v>
      </c>
      <c r="BE2458" s="194">
        <f>IF(N2458="základní",J2458,0)</f>
        <v>0</v>
      </c>
      <c r="BF2458" s="194">
        <f>IF(N2458="snížená",J2458,0)</f>
        <v>0</v>
      </c>
      <c r="BG2458" s="194">
        <f>IF(N2458="zákl. přenesená",J2458,0)</f>
        <v>0</v>
      </c>
      <c r="BH2458" s="194">
        <f>IF(N2458="sníž. přenesená",J2458,0)</f>
        <v>0</v>
      </c>
      <c r="BI2458" s="194">
        <f>IF(N2458="nulová",J2458,0)</f>
        <v>0</v>
      </c>
      <c r="BJ2458" s="14" t="s">
        <v>79</v>
      </c>
      <c r="BK2458" s="194">
        <f>ROUND(I2458*H2458,2)</f>
        <v>0</v>
      </c>
      <c r="BL2458" s="14" t="s">
        <v>123</v>
      </c>
      <c r="BM2458" s="193" t="s">
        <v>4289</v>
      </c>
    </row>
    <row r="2459" s="2" customFormat="1">
      <c r="A2459" s="35"/>
      <c r="B2459" s="36"/>
      <c r="C2459" s="37"/>
      <c r="D2459" s="195" t="s">
        <v>125</v>
      </c>
      <c r="E2459" s="37"/>
      <c r="F2459" s="196" t="s">
        <v>4288</v>
      </c>
      <c r="G2459" s="37"/>
      <c r="H2459" s="37"/>
      <c r="I2459" s="197"/>
      <c r="J2459" s="37"/>
      <c r="K2459" s="37"/>
      <c r="L2459" s="41"/>
      <c r="M2459" s="198"/>
      <c r="N2459" s="199"/>
      <c r="O2459" s="81"/>
      <c r="P2459" s="81"/>
      <c r="Q2459" s="81"/>
      <c r="R2459" s="81"/>
      <c r="S2459" s="81"/>
      <c r="T2459" s="82"/>
      <c r="U2459" s="35"/>
      <c r="V2459" s="35"/>
      <c r="W2459" s="35"/>
      <c r="X2459" s="35"/>
      <c r="Y2459" s="35"/>
      <c r="Z2459" s="35"/>
      <c r="AA2459" s="35"/>
      <c r="AB2459" s="35"/>
      <c r="AC2459" s="35"/>
      <c r="AD2459" s="35"/>
      <c r="AE2459" s="35"/>
      <c r="AT2459" s="14" t="s">
        <v>125</v>
      </c>
      <c r="AU2459" s="14" t="s">
        <v>72</v>
      </c>
    </row>
    <row r="2460" s="2" customFormat="1" ht="24.15" customHeight="1">
      <c r="A2460" s="35"/>
      <c r="B2460" s="36"/>
      <c r="C2460" s="182" t="s">
        <v>4290</v>
      </c>
      <c r="D2460" s="182" t="s">
        <v>118</v>
      </c>
      <c r="E2460" s="183" t="s">
        <v>4291</v>
      </c>
      <c r="F2460" s="184" t="s">
        <v>4292</v>
      </c>
      <c r="G2460" s="185" t="s">
        <v>333</v>
      </c>
      <c r="H2460" s="186">
        <v>200</v>
      </c>
      <c r="I2460" s="187"/>
      <c r="J2460" s="188">
        <f>ROUND(I2460*H2460,2)</f>
        <v>0</v>
      </c>
      <c r="K2460" s="184" t="s">
        <v>122</v>
      </c>
      <c r="L2460" s="41"/>
      <c r="M2460" s="189" t="s">
        <v>19</v>
      </c>
      <c r="N2460" s="190" t="s">
        <v>43</v>
      </c>
      <c r="O2460" s="81"/>
      <c r="P2460" s="191">
        <f>O2460*H2460</f>
        <v>0</v>
      </c>
      <c r="Q2460" s="191">
        <v>0</v>
      </c>
      <c r="R2460" s="191">
        <f>Q2460*H2460</f>
        <v>0</v>
      </c>
      <c r="S2460" s="191">
        <v>0</v>
      </c>
      <c r="T2460" s="192">
        <f>S2460*H2460</f>
        <v>0</v>
      </c>
      <c r="U2460" s="35"/>
      <c r="V2460" s="35"/>
      <c r="W2460" s="35"/>
      <c r="X2460" s="35"/>
      <c r="Y2460" s="35"/>
      <c r="Z2460" s="35"/>
      <c r="AA2460" s="35"/>
      <c r="AB2460" s="35"/>
      <c r="AC2460" s="35"/>
      <c r="AD2460" s="35"/>
      <c r="AE2460" s="35"/>
      <c r="AR2460" s="193" t="s">
        <v>123</v>
      </c>
      <c r="AT2460" s="193" t="s">
        <v>118</v>
      </c>
      <c r="AU2460" s="193" t="s">
        <v>72</v>
      </c>
      <c r="AY2460" s="14" t="s">
        <v>124</v>
      </c>
      <c r="BE2460" s="194">
        <f>IF(N2460="základní",J2460,0)</f>
        <v>0</v>
      </c>
      <c r="BF2460" s="194">
        <f>IF(N2460="snížená",J2460,0)</f>
        <v>0</v>
      </c>
      <c r="BG2460" s="194">
        <f>IF(N2460="zákl. přenesená",J2460,0)</f>
        <v>0</v>
      </c>
      <c r="BH2460" s="194">
        <f>IF(N2460="sníž. přenesená",J2460,0)</f>
        <v>0</v>
      </c>
      <c r="BI2460" s="194">
        <f>IF(N2460="nulová",J2460,0)</f>
        <v>0</v>
      </c>
      <c r="BJ2460" s="14" t="s">
        <v>79</v>
      </c>
      <c r="BK2460" s="194">
        <f>ROUND(I2460*H2460,2)</f>
        <v>0</v>
      </c>
      <c r="BL2460" s="14" t="s">
        <v>123</v>
      </c>
      <c r="BM2460" s="193" t="s">
        <v>4293</v>
      </c>
    </row>
    <row r="2461" s="2" customFormat="1">
      <c r="A2461" s="35"/>
      <c r="B2461" s="36"/>
      <c r="C2461" s="37"/>
      <c r="D2461" s="195" t="s">
        <v>125</v>
      </c>
      <c r="E2461" s="37"/>
      <c r="F2461" s="196" t="s">
        <v>4292</v>
      </c>
      <c r="G2461" s="37"/>
      <c r="H2461" s="37"/>
      <c r="I2461" s="197"/>
      <c r="J2461" s="37"/>
      <c r="K2461" s="37"/>
      <c r="L2461" s="41"/>
      <c r="M2461" s="198"/>
      <c r="N2461" s="199"/>
      <c r="O2461" s="81"/>
      <c r="P2461" s="81"/>
      <c r="Q2461" s="81"/>
      <c r="R2461" s="81"/>
      <c r="S2461" s="81"/>
      <c r="T2461" s="82"/>
      <c r="U2461" s="35"/>
      <c r="V2461" s="35"/>
      <c r="W2461" s="35"/>
      <c r="X2461" s="35"/>
      <c r="Y2461" s="35"/>
      <c r="Z2461" s="35"/>
      <c r="AA2461" s="35"/>
      <c r="AB2461" s="35"/>
      <c r="AC2461" s="35"/>
      <c r="AD2461" s="35"/>
      <c r="AE2461" s="35"/>
      <c r="AT2461" s="14" t="s">
        <v>125</v>
      </c>
      <c r="AU2461" s="14" t="s">
        <v>72</v>
      </c>
    </row>
    <row r="2462" s="2" customFormat="1" ht="24.15" customHeight="1">
      <c r="A2462" s="35"/>
      <c r="B2462" s="36"/>
      <c r="C2462" s="182" t="s">
        <v>2228</v>
      </c>
      <c r="D2462" s="182" t="s">
        <v>118</v>
      </c>
      <c r="E2462" s="183" t="s">
        <v>4294</v>
      </c>
      <c r="F2462" s="184" t="s">
        <v>4295</v>
      </c>
      <c r="G2462" s="185" t="s">
        <v>333</v>
      </c>
      <c r="H2462" s="186">
        <v>100</v>
      </c>
      <c r="I2462" s="187"/>
      <c r="J2462" s="188">
        <f>ROUND(I2462*H2462,2)</f>
        <v>0</v>
      </c>
      <c r="K2462" s="184" t="s">
        <v>122</v>
      </c>
      <c r="L2462" s="41"/>
      <c r="M2462" s="189" t="s">
        <v>19</v>
      </c>
      <c r="N2462" s="190" t="s">
        <v>43</v>
      </c>
      <c r="O2462" s="81"/>
      <c r="P2462" s="191">
        <f>O2462*H2462</f>
        <v>0</v>
      </c>
      <c r="Q2462" s="191">
        <v>0</v>
      </c>
      <c r="R2462" s="191">
        <f>Q2462*H2462</f>
        <v>0</v>
      </c>
      <c r="S2462" s="191">
        <v>0</v>
      </c>
      <c r="T2462" s="192">
        <f>S2462*H2462</f>
        <v>0</v>
      </c>
      <c r="U2462" s="35"/>
      <c r="V2462" s="35"/>
      <c r="W2462" s="35"/>
      <c r="X2462" s="35"/>
      <c r="Y2462" s="35"/>
      <c r="Z2462" s="35"/>
      <c r="AA2462" s="35"/>
      <c r="AB2462" s="35"/>
      <c r="AC2462" s="35"/>
      <c r="AD2462" s="35"/>
      <c r="AE2462" s="35"/>
      <c r="AR2462" s="193" t="s">
        <v>123</v>
      </c>
      <c r="AT2462" s="193" t="s">
        <v>118</v>
      </c>
      <c r="AU2462" s="193" t="s">
        <v>72</v>
      </c>
      <c r="AY2462" s="14" t="s">
        <v>124</v>
      </c>
      <c r="BE2462" s="194">
        <f>IF(N2462="základní",J2462,0)</f>
        <v>0</v>
      </c>
      <c r="BF2462" s="194">
        <f>IF(N2462="snížená",J2462,0)</f>
        <v>0</v>
      </c>
      <c r="BG2462" s="194">
        <f>IF(N2462="zákl. přenesená",J2462,0)</f>
        <v>0</v>
      </c>
      <c r="BH2462" s="194">
        <f>IF(N2462="sníž. přenesená",J2462,0)</f>
        <v>0</v>
      </c>
      <c r="BI2462" s="194">
        <f>IF(N2462="nulová",J2462,0)</f>
        <v>0</v>
      </c>
      <c r="BJ2462" s="14" t="s">
        <v>79</v>
      </c>
      <c r="BK2462" s="194">
        <f>ROUND(I2462*H2462,2)</f>
        <v>0</v>
      </c>
      <c r="BL2462" s="14" t="s">
        <v>123</v>
      </c>
      <c r="BM2462" s="193" t="s">
        <v>4296</v>
      </c>
    </row>
    <row r="2463" s="2" customFormat="1">
      <c r="A2463" s="35"/>
      <c r="B2463" s="36"/>
      <c r="C2463" s="37"/>
      <c r="D2463" s="195" t="s">
        <v>125</v>
      </c>
      <c r="E2463" s="37"/>
      <c r="F2463" s="196" t="s">
        <v>4295</v>
      </c>
      <c r="G2463" s="37"/>
      <c r="H2463" s="37"/>
      <c r="I2463" s="197"/>
      <c r="J2463" s="37"/>
      <c r="K2463" s="37"/>
      <c r="L2463" s="41"/>
      <c r="M2463" s="198"/>
      <c r="N2463" s="199"/>
      <c r="O2463" s="81"/>
      <c r="P2463" s="81"/>
      <c r="Q2463" s="81"/>
      <c r="R2463" s="81"/>
      <c r="S2463" s="81"/>
      <c r="T2463" s="82"/>
      <c r="U2463" s="35"/>
      <c r="V2463" s="35"/>
      <c r="W2463" s="35"/>
      <c r="X2463" s="35"/>
      <c r="Y2463" s="35"/>
      <c r="Z2463" s="35"/>
      <c r="AA2463" s="35"/>
      <c r="AB2463" s="35"/>
      <c r="AC2463" s="35"/>
      <c r="AD2463" s="35"/>
      <c r="AE2463" s="35"/>
      <c r="AT2463" s="14" t="s">
        <v>125</v>
      </c>
      <c r="AU2463" s="14" t="s">
        <v>72</v>
      </c>
    </row>
    <row r="2464" s="2" customFormat="1" ht="24.15" customHeight="1">
      <c r="A2464" s="35"/>
      <c r="B2464" s="36"/>
      <c r="C2464" s="182" t="s">
        <v>4297</v>
      </c>
      <c r="D2464" s="182" t="s">
        <v>118</v>
      </c>
      <c r="E2464" s="183" t="s">
        <v>4298</v>
      </c>
      <c r="F2464" s="184" t="s">
        <v>4299</v>
      </c>
      <c r="G2464" s="185" t="s">
        <v>141</v>
      </c>
      <c r="H2464" s="186">
        <v>1600</v>
      </c>
      <c r="I2464" s="187"/>
      <c r="J2464" s="188">
        <f>ROUND(I2464*H2464,2)</f>
        <v>0</v>
      </c>
      <c r="K2464" s="184" t="s">
        <v>122</v>
      </c>
      <c r="L2464" s="41"/>
      <c r="M2464" s="189" t="s">
        <v>19</v>
      </c>
      <c r="N2464" s="190" t="s">
        <v>43</v>
      </c>
      <c r="O2464" s="81"/>
      <c r="P2464" s="191">
        <f>O2464*H2464</f>
        <v>0</v>
      </c>
      <c r="Q2464" s="191">
        <v>0</v>
      </c>
      <c r="R2464" s="191">
        <f>Q2464*H2464</f>
        <v>0</v>
      </c>
      <c r="S2464" s="191">
        <v>0</v>
      </c>
      <c r="T2464" s="192">
        <f>S2464*H2464</f>
        <v>0</v>
      </c>
      <c r="U2464" s="35"/>
      <c r="V2464" s="35"/>
      <c r="W2464" s="35"/>
      <c r="X2464" s="35"/>
      <c r="Y2464" s="35"/>
      <c r="Z2464" s="35"/>
      <c r="AA2464" s="35"/>
      <c r="AB2464" s="35"/>
      <c r="AC2464" s="35"/>
      <c r="AD2464" s="35"/>
      <c r="AE2464" s="35"/>
      <c r="AR2464" s="193" t="s">
        <v>123</v>
      </c>
      <c r="AT2464" s="193" t="s">
        <v>118</v>
      </c>
      <c r="AU2464" s="193" t="s">
        <v>72</v>
      </c>
      <c r="AY2464" s="14" t="s">
        <v>124</v>
      </c>
      <c r="BE2464" s="194">
        <f>IF(N2464="základní",J2464,0)</f>
        <v>0</v>
      </c>
      <c r="BF2464" s="194">
        <f>IF(N2464="snížená",J2464,0)</f>
        <v>0</v>
      </c>
      <c r="BG2464" s="194">
        <f>IF(N2464="zákl. přenesená",J2464,0)</f>
        <v>0</v>
      </c>
      <c r="BH2464" s="194">
        <f>IF(N2464="sníž. přenesená",J2464,0)</f>
        <v>0</v>
      </c>
      <c r="BI2464" s="194">
        <f>IF(N2464="nulová",J2464,0)</f>
        <v>0</v>
      </c>
      <c r="BJ2464" s="14" t="s">
        <v>79</v>
      </c>
      <c r="BK2464" s="194">
        <f>ROUND(I2464*H2464,2)</f>
        <v>0</v>
      </c>
      <c r="BL2464" s="14" t="s">
        <v>123</v>
      </c>
      <c r="BM2464" s="193" t="s">
        <v>4300</v>
      </c>
    </row>
    <row r="2465" s="2" customFormat="1">
      <c r="A2465" s="35"/>
      <c r="B2465" s="36"/>
      <c r="C2465" s="37"/>
      <c r="D2465" s="195" t="s">
        <v>125</v>
      </c>
      <c r="E2465" s="37"/>
      <c r="F2465" s="196" t="s">
        <v>4299</v>
      </c>
      <c r="G2465" s="37"/>
      <c r="H2465" s="37"/>
      <c r="I2465" s="197"/>
      <c r="J2465" s="37"/>
      <c r="K2465" s="37"/>
      <c r="L2465" s="41"/>
      <c r="M2465" s="198"/>
      <c r="N2465" s="199"/>
      <c r="O2465" s="81"/>
      <c r="P2465" s="81"/>
      <c r="Q2465" s="81"/>
      <c r="R2465" s="81"/>
      <c r="S2465" s="81"/>
      <c r="T2465" s="82"/>
      <c r="U2465" s="35"/>
      <c r="V2465" s="35"/>
      <c r="W2465" s="35"/>
      <c r="X2465" s="35"/>
      <c r="Y2465" s="35"/>
      <c r="Z2465" s="35"/>
      <c r="AA2465" s="35"/>
      <c r="AB2465" s="35"/>
      <c r="AC2465" s="35"/>
      <c r="AD2465" s="35"/>
      <c r="AE2465" s="35"/>
      <c r="AT2465" s="14" t="s">
        <v>125</v>
      </c>
      <c r="AU2465" s="14" t="s">
        <v>72</v>
      </c>
    </row>
    <row r="2466" s="2" customFormat="1" ht="24.15" customHeight="1">
      <c r="A2466" s="35"/>
      <c r="B2466" s="36"/>
      <c r="C2466" s="182" t="s">
        <v>2231</v>
      </c>
      <c r="D2466" s="182" t="s">
        <v>118</v>
      </c>
      <c r="E2466" s="183" t="s">
        <v>4301</v>
      </c>
      <c r="F2466" s="184" t="s">
        <v>4302</v>
      </c>
      <c r="G2466" s="185" t="s">
        <v>141</v>
      </c>
      <c r="H2466" s="186">
        <v>1600</v>
      </c>
      <c r="I2466" s="187"/>
      <c r="J2466" s="188">
        <f>ROUND(I2466*H2466,2)</f>
        <v>0</v>
      </c>
      <c r="K2466" s="184" t="s">
        <v>122</v>
      </c>
      <c r="L2466" s="41"/>
      <c r="M2466" s="189" t="s">
        <v>19</v>
      </c>
      <c r="N2466" s="190" t="s">
        <v>43</v>
      </c>
      <c r="O2466" s="81"/>
      <c r="P2466" s="191">
        <f>O2466*H2466</f>
        <v>0</v>
      </c>
      <c r="Q2466" s="191">
        <v>0</v>
      </c>
      <c r="R2466" s="191">
        <f>Q2466*H2466</f>
        <v>0</v>
      </c>
      <c r="S2466" s="191">
        <v>0</v>
      </c>
      <c r="T2466" s="192">
        <f>S2466*H2466</f>
        <v>0</v>
      </c>
      <c r="U2466" s="35"/>
      <c r="V2466" s="35"/>
      <c r="W2466" s="35"/>
      <c r="X2466" s="35"/>
      <c r="Y2466" s="35"/>
      <c r="Z2466" s="35"/>
      <c r="AA2466" s="35"/>
      <c r="AB2466" s="35"/>
      <c r="AC2466" s="35"/>
      <c r="AD2466" s="35"/>
      <c r="AE2466" s="35"/>
      <c r="AR2466" s="193" t="s">
        <v>123</v>
      </c>
      <c r="AT2466" s="193" t="s">
        <v>118</v>
      </c>
      <c r="AU2466" s="193" t="s">
        <v>72</v>
      </c>
      <c r="AY2466" s="14" t="s">
        <v>124</v>
      </c>
      <c r="BE2466" s="194">
        <f>IF(N2466="základní",J2466,0)</f>
        <v>0</v>
      </c>
      <c r="BF2466" s="194">
        <f>IF(N2466="snížená",J2466,0)</f>
        <v>0</v>
      </c>
      <c r="BG2466" s="194">
        <f>IF(N2466="zákl. přenesená",J2466,0)</f>
        <v>0</v>
      </c>
      <c r="BH2466" s="194">
        <f>IF(N2466="sníž. přenesená",J2466,0)</f>
        <v>0</v>
      </c>
      <c r="BI2466" s="194">
        <f>IF(N2466="nulová",J2466,0)</f>
        <v>0</v>
      </c>
      <c r="BJ2466" s="14" t="s">
        <v>79</v>
      </c>
      <c r="BK2466" s="194">
        <f>ROUND(I2466*H2466,2)</f>
        <v>0</v>
      </c>
      <c r="BL2466" s="14" t="s">
        <v>123</v>
      </c>
      <c r="BM2466" s="193" t="s">
        <v>4303</v>
      </c>
    </row>
    <row r="2467" s="2" customFormat="1">
      <c r="A2467" s="35"/>
      <c r="B2467" s="36"/>
      <c r="C2467" s="37"/>
      <c r="D2467" s="195" t="s">
        <v>125</v>
      </c>
      <c r="E2467" s="37"/>
      <c r="F2467" s="196" t="s">
        <v>4302</v>
      </c>
      <c r="G2467" s="37"/>
      <c r="H2467" s="37"/>
      <c r="I2467" s="197"/>
      <c r="J2467" s="37"/>
      <c r="K2467" s="37"/>
      <c r="L2467" s="41"/>
      <c r="M2467" s="198"/>
      <c r="N2467" s="199"/>
      <c r="O2467" s="81"/>
      <c r="P2467" s="81"/>
      <c r="Q2467" s="81"/>
      <c r="R2467" s="81"/>
      <c r="S2467" s="81"/>
      <c r="T2467" s="82"/>
      <c r="U2467" s="35"/>
      <c r="V2467" s="35"/>
      <c r="W2467" s="35"/>
      <c r="X2467" s="35"/>
      <c r="Y2467" s="35"/>
      <c r="Z2467" s="35"/>
      <c r="AA2467" s="35"/>
      <c r="AB2467" s="35"/>
      <c r="AC2467" s="35"/>
      <c r="AD2467" s="35"/>
      <c r="AE2467" s="35"/>
      <c r="AT2467" s="14" t="s">
        <v>125</v>
      </c>
      <c r="AU2467" s="14" t="s">
        <v>72</v>
      </c>
    </row>
    <row r="2468" s="2" customFormat="1" ht="16.5" customHeight="1">
      <c r="A2468" s="35"/>
      <c r="B2468" s="36"/>
      <c r="C2468" s="182" t="s">
        <v>4304</v>
      </c>
      <c r="D2468" s="182" t="s">
        <v>118</v>
      </c>
      <c r="E2468" s="183" t="s">
        <v>4305</v>
      </c>
      <c r="F2468" s="184" t="s">
        <v>4306</v>
      </c>
      <c r="G2468" s="185" t="s">
        <v>141</v>
      </c>
      <c r="H2468" s="186">
        <v>800</v>
      </c>
      <c r="I2468" s="187"/>
      <c r="J2468" s="188">
        <f>ROUND(I2468*H2468,2)</f>
        <v>0</v>
      </c>
      <c r="K2468" s="184" t="s">
        <v>122</v>
      </c>
      <c r="L2468" s="41"/>
      <c r="M2468" s="189" t="s">
        <v>19</v>
      </c>
      <c r="N2468" s="190" t="s">
        <v>43</v>
      </c>
      <c r="O2468" s="81"/>
      <c r="P2468" s="191">
        <f>O2468*H2468</f>
        <v>0</v>
      </c>
      <c r="Q2468" s="191">
        <v>0</v>
      </c>
      <c r="R2468" s="191">
        <f>Q2468*H2468</f>
        <v>0</v>
      </c>
      <c r="S2468" s="191">
        <v>0</v>
      </c>
      <c r="T2468" s="192">
        <f>S2468*H2468</f>
        <v>0</v>
      </c>
      <c r="U2468" s="35"/>
      <c r="V2468" s="35"/>
      <c r="W2468" s="35"/>
      <c r="X2468" s="35"/>
      <c r="Y2468" s="35"/>
      <c r="Z2468" s="35"/>
      <c r="AA2468" s="35"/>
      <c r="AB2468" s="35"/>
      <c r="AC2468" s="35"/>
      <c r="AD2468" s="35"/>
      <c r="AE2468" s="35"/>
      <c r="AR2468" s="193" t="s">
        <v>123</v>
      </c>
      <c r="AT2468" s="193" t="s">
        <v>118</v>
      </c>
      <c r="AU2468" s="193" t="s">
        <v>72</v>
      </c>
      <c r="AY2468" s="14" t="s">
        <v>124</v>
      </c>
      <c r="BE2468" s="194">
        <f>IF(N2468="základní",J2468,0)</f>
        <v>0</v>
      </c>
      <c r="BF2468" s="194">
        <f>IF(N2468="snížená",J2468,0)</f>
        <v>0</v>
      </c>
      <c r="BG2468" s="194">
        <f>IF(N2468="zákl. přenesená",J2468,0)</f>
        <v>0</v>
      </c>
      <c r="BH2468" s="194">
        <f>IF(N2468="sníž. přenesená",J2468,0)</f>
        <v>0</v>
      </c>
      <c r="BI2468" s="194">
        <f>IF(N2468="nulová",J2468,0)</f>
        <v>0</v>
      </c>
      <c r="BJ2468" s="14" t="s">
        <v>79</v>
      </c>
      <c r="BK2468" s="194">
        <f>ROUND(I2468*H2468,2)</f>
        <v>0</v>
      </c>
      <c r="BL2468" s="14" t="s">
        <v>123</v>
      </c>
      <c r="BM2468" s="193" t="s">
        <v>4307</v>
      </c>
    </row>
    <row r="2469" s="2" customFormat="1">
      <c r="A2469" s="35"/>
      <c r="B2469" s="36"/>
      <c r="C2469" s="37"/>
      <c r="D2469" s="195" t="s">
        <v>125</v>
      </c>
      <c r="E2469" s="37"/>
      <c r="F2469" s="196" t="s">
        <v>4306</v>
      </c>
      <c r="G2469" s="37"/>
      <c r="H2469" s="37"/>
      <c r="I2469" s="197"/>
      <c r="J2469" s="37"/>
      <c r="K2469" s="37"/>
      <c r="L2469" s="41"/>
      <c r="M2469" s="198"/>
      <c r="N2469" s="199"/>
      <c r="O2469" s="81"/>
      <c r="P2469" s="81"/>
      <c r="Q2469" s="81"/>
      <c r="R2469" s="81"/>
      <c r="S2469" s="81"/>
      <c r="T2469" s="82"/>
      <c r="U2469" s="35"/>
      <c r="V2469" s="35"/>
      <c r="W2469" s="35"/>
      <c r="X2469" s="35"/>
      <c r="Y2469" s="35"/>
      <c r="Z2469" s="35"/>
      <c r="AA2469" s="35"/>
      <c r="AB2469" s="35"/>
      <c r="AC2469" s="35"/>
      <c r="AD2469" s="35"/>
      <c r="AE2469" s="35"/>
      <c r="AT2469" s="14" t="s">
        <v>125</v>
      </c>
      <c r="AU2469" s="14" t="s">
        <v>72</v>
      </c>
    </row>
    <row r="2470" s="2" customFormat="1" ht="24.15" customHeight="1">
      <c r="A2470" s="35"/>
      <c r="B2470" s="36"/>
      <c r="C2470" s="182" t="s">
        <v>2235</v>
      </c>
      <c r="D2470" s="182" t="s">
        <v>118</v>
      </c>
      <c r="E2470" s="183" t="s">
        <v>4308</v>
      </c>
      <c r="F2470" s="184" t="s">
        <v>4309</v>
      </c>
      <c r="G2470" s="185" t="s">
        <v>141</v>
      </c>
      <c r="H2470" s="186">
        <v>160</v>
      </c>
      <c r="I2470" s="187"/>
      <c r="J2470" s="188">
        <f>ROUND(I2470*H2470,2)</f>
        <v>0</v>
      </c>
      <c r="K2470" s="184" t="s">
        <v>122</v>
      </c>
      <c r="L2470" s="41"/>
      <c r="M2470" s="189" t="s">
        <v>19</v>
      </c>
      <c r="N2470" s="190" t="s">
        <v>43</v>
      </c>
      <c r="O2470" s="81"/>
      <c r="P2470" s="191">
        <f>O2470*H2470</f>
        <v>0</v>
      </c>
      <c r="Q2470" s="191">
        <v>0</v>
      </c>
      <c r="R2470" s="191">
        <f>Q2470*H2470</f>
        <v>0</v>
      </c>
      <c r="S2470" s="191">
        <v>0</v>
      </c>
      <c r="T2470" s="192">
        <f>S2470*H2470</f>
        <v>0</v>
      </c>
      <c r="U2470" s="35"/>
      <c r="V2470" s="35"/>
      <c r="W2470" s="35"/>
      <c r="X2470" s="35"/>
      <c r="Y2470" s="35"/>
      <c r="Z2470" s="35"/>
      <c r="AA2470" s="35"/>
      <c r="AB2470" s="35"/>
      <c r="AC2470" s="35"/>
      <c r="AD2470" s="35"/>
      <c r="AE2470" s="35"/>
      <c r="AR2470" s="193" t="s">
        <v>123</v>
      </c>
      <c r="AT2470" s="193" t="s">
        <v>118</v>
      </c>
      <c r="AU2470" s="193" t="s">
        <v>72</v>
      </c>
      <c r="AY2470" s="14" t="s">
        <v>124</v>
      </c>
      <c r="BE2470" s="194">
        <f>IF(N2470="základní",J2470,0)</f>
        <v>0</v>
      </c>
      <c r="BF2470" s="194">
        <f>IF(N2470="snížená",J2470,0)</f>
        <v>0</v>
      </c>
      <c r="BG2470" s="194">
        <f>IF(N2470="zákl. přenesená",J2470,0)</f>
        <v>0</v>
      </c>
      <c r="BH2470" s="194">
        <f>IF(N2470="sníž. přenesená",J2470,0)</f>
        <v>0</v>
      </c>
      <c r="BI2470" s="194">
        <f>IF(N2470="nulová",J2470,0)</f>
        <v>0</v>
      </c>
      <c r="BJ2470" s="14" t="s">
        <v>79</v>
      </c>
      <c r="BK2470" s="194">
        <f>ROUND(I2470*H2470,2)</f>
        <v>0</v>
      </c>
      <c r="BL2470" s="14" t="s">
        <v>123</v>
      </c>
      <c r="BM2470" s="193" t="s">
        <v>4310</v>
      </c>
    </row>
    <row r="2471" s="2" customFormat="1">
      <c r="A2471" s="35"/>
      <c r="B2471" s="36"/>
      <c r="C2471" s="37"/>
      <c r="D2471" s="195" t="s">
        <v>125</v>
      </c>
      <c r="E2471" s="37"/>
      <c r="F2471" s="196" t="s">
        <v>4309</v>
      </c>
      <c r="G2471" s="37"/>
      <c r="H2471" s="37"/>
      <c r="I2471" s="197"/>
      <c r="J2471" s="37"/>
      <c r="K2471" s="37"/>
      <c r="L2471" s="41"/>
      <c r="M2471" s="198"/>
      <c r="N2471" s="199"/>
      <c r="O2471" s="81"/>
      <c r="P2471" s="81"/>
      <c r="Q2471" s="81"/>
      <c r="R2471" s="81"/>
      <c r="S2471" s="81"/>
      <c r="T2471" s="82"/>
      <c r="U2471" s="35"/>
      <c r="V2471" s="35"/>
      <c r="W2471" s="35"/>
      <c r="X2471" s="35"/>
      <c r="Y2471" s="35"/>
      <c r="Z2471" s="35"/>
      <c r="AA2471" s="35"/>
      <c r="AB2471" s="35"/>
      <c r="AC2471" s="35"/>
      <c r="AD2471" s="35"/>
      <c r="AE2471" s="35"/>
      <c r="AT2471" s="14" t="s">
        <v>125</v>
      </c>
      <c r="AU2471" s="14" t="s">
        <v>72</v>
      </c>
    </row>
    <row r="2472" s="2" customFormat="1" ht="24.15" customHeight="1">
      <c r="A2472" s="35"/>
      <c r="B2472" s="36"/>
      <c r="C2472" s="182" t="s">
        <v>4311</v>
      </c>
      <c r="D2472" s="182" t="s">
        <v>118</v>
      </c>
      <c r="E2472" s="183" t="s">
        <v>4312</v>
      </c>
      <c r="F2472" s="184" t="s">
        <v>4313</v>
      </c>
      <c r="G2472" s="185" t="s">
        <v>333</v>
      </c>
      <c r="H2472" s="186">
        <v>10</v>
      </c>
      <c r="I2472" s="187"/>
      <c r="J2472" s="188">
        <f>ROUND(I2472*H2472,2)</f>
        <v>0</v>
      </c>
      <c r="K2472" s="184" t="s">
        <v>122</v>
      </c>
      <c r="L2472" s="41"/>
      <c r="M2472" s="189" t="s">
        <v>19</v>
      </c>
      <c r="N2472" s="190" t="s">
        <v>43</v>
      </c>
      <c r="O2472" s="81"/>
      <c r="P2472" s="191">
        <f>O2472*H2472</f>
        <v>0</v>
      </c>
      <c r="Q2472" s="191">
        <v>0</v>
      </c>
      <c r="R2472" s="191">
        <f>Q2472*H2472</f>
        <v>0</v>
      </c>
      <c r="S2472" s="191">
        <v>0</v>
      </c>
      <c r="T2472" s="192">
        <f>S2472*H2472</f>
        <v>0</v>
      </c>
      <c r="U2472" s="35"/>
      <c r="V2472" s="35"/>
      <c r="W2472" s="35"/>
      <c r="X2472" s="35"/>
      <c r="Y2472" s="35"/>
      <c r="Z2472" s="35"/>
      <c r="AA2472" s="35"/>
      <c r="AB2472" s="35"/>
      <c r="AC2472" s="35"/>
      <c r="AD2472" s="35"/>
      <c r="AE2472" s="35"/>
      <c r="AR2472" s="193" t="s">
        <v>123</v>
      </c>
      <c r="AT2472" s="193" t="s">
        <v>118</v>
      </c>
      <c r="AU2472" s="193" t="s">
        <v>72</v>
      </c>
      <c r="AY2472" s="14" t="s">
        <v>124</v>
      </c>
      <c r="BE2472" s="194">
        <f>IF(N2472="základní",J2472,0)</f>
        <v>0</v>
      </c>
      <c r="BF2472" s="194">
        <f>IF(N2472="snížená",J2472,0)</f>
        <v>0</v>
      </c>
      <c r="BG2472" s="194">
        <f>IF(N2472="zákl. přenesená",J2472,0)</f>
        <v>0</v>
      </c>
      <c r="BH2472" s="194">
        <f>IF(N2472="sníž. přenesená",J2472,0)</f>
        <v>0</v>
      </c>
      <c r="BI2472" s="194">
        <f>IF(N2472="nulová",J2472,0)</f>
        <v>0</v>
      </c>
      <c r="BJ2472" s="14" t="s">
        <v>79</v>
      </c>
      <c r="BK2472" s="194">
        <f>ROUND(I2472*H2472,2)</f>
        <v>0</v>
      </c>
      <c r="BL2472" s="14" t="s">
        <v>123</v>
      </c>
      <c r="BM2472" s="193" t="s">
        <v>4314</v>
      </c>
    </row>
    <row r="2473" s="2" customFormat="1">
      <c r="A2473" s="35"/>
      <c r="B2473" s="36"/>
      <c r="C2473" s="37"/>
      <c r="D2473" s="195" t="s">
        <v>125</v>
      </c>
      <c r="E2473" s="37"/>
      <c r="F2473" s="196" t="s">
        <v>4313</v>
      </c>
      <c r="G2473" s="37"/>
      <c r="H2473" s="37"/>
      <c r="I2473" s="197"/>
      <c r="J2473" s="37"/>
      <c r="K2473" s="37"/>
      <c r="L2473" s="41"/>
      <c r="M2473" s="198"/>
      <c r="N2473" s="199"/>
      <c r="O2473" s="81"/>
      <c r="P2473" s="81"/>
      <c r="Q2473" s="81"/>
      <c r="R2473" s="81"/>
      <c r="S2473" s="81"/>
      <c r="T2473" s="82"/>
      <c r="U2473" s="35"/>
      <c r="V2473" s="35"/>
      <c r="W2473" s="35"/>
      <c r="X2473" s="35"/>
      <c r="Y2473" s="35"/>
      <c r="Z2473" s="35"/>
      <c r="AA2473" s="35"/>
      <c r="AB2473" s="35"/>
      <c r="AC2473" s="35"/>
      <c r="AD2473" s="35"/>
      <c r="AE2473" s="35"/>
      <c r="AT2473" s="14" t="s">
        <v>125</v>
      </c>
      <c r="AU2473" s="14" t="s">
        <v>72</v>
      </c>
    </row>
    <row r="2474" s="2" customFormat="1" ht="24.15" customHeight="1">
      <c r="A2474" s="35"/>
      <c r="B2474" s="36"/>
      <c r="C2474" s="182" t="s">
        <v>2238</v>
      </c>
      <c r="D2474" s="182" t="s">
        <v>118</v>
      </c>
      <c r="E2474" s="183" t="s">
        <v>4315</v>
      </c>
      <c r="F2474" s="184" t="s">
        <v>4316</v>
      </c>
      <c r="G2474" s="185" t="s">
        <v>333</v>
      </c>
      <c r="H2474" s="186">
        <v>16</v>
      </c>
      <c r="I2474" s="187"/>
      <c r="J2474" s="188">
        <f>ROUND(I2474*H2474,2)</f>
        <v>0</v>
      </c>
      <c r="K2474" s="184" t="s">
        <v>122</v>
      </c>
      <c r="L2474" s="41"/>
      <c r="M2474" s="189" t="s">
        <v>19</v>
      </c>
      <c r="N2474" s="190" t="s">
        <v>43</v>
      </c>
      <c r="O2474" s="81"/>
      <c r="P2474" s="191">
        <f>O2474*H2474</f>
        <v>0</v>
      </c>
      <c r="Q2474" s="191">
        <v>0</v>
      </c>
      <c r="R2474" s="191">
        <f>Q2474*H2474</f>
        <v>0</v>
      </c>
      <c r="S2474" s="191">
        <v>0</v>
      </c>
      <c r="T2474" s="192">
        <f>S2474*H2474</f>
        <v>0</v>
      </c>
      <c r="U2474" s="35"/>
      <c r="V2474" s="35"/>
      <c r="W2474" s="35"/>
      <c r="X2474" s="35"/>
      <c r="Y2474" s="35"/>
      <c r="Z2474" s="35"/>
      <c r="AA2474" s="35"/>
      <c r="AB2474" s="35"/>
      <c r="AC2474" s="35"/>
      <c r="AD2474" s="35"/>
      <c r="AE2474" s="35"/>
      <c r="AR2474" s="193" t="s">
        <v>123</v>
      </c>
      <c r="AT2474" s="193" t="s">
        <v>118</v>
      </c>
      <c r="AU2474" s="193" t="s">
        <v>72</v>
      </c>
      <c r="AY2474" s="14" t="s">
        <v>124</v>
      </c>
      <c r="BE2474" s="194">
        <f>IF(N2474="základní",J2474,0)</f>
        <v>0</v>
      </c>
      <c r="BF2474" s="194">
        <f>IF(N2474="snížená",J2474,0)</f>
        <v>0</v>
      </c>
      <c r="BG2474" s="194">
        <f>IF(N2474="zákl. přenesená",J2474,0)</f>
        <v>0</v>
      </c>
      <c r="BH2474" s="194">
        <f>IF(N2474="sníž. přenesená",J2474,0)</f>
        <v>0</v>
      </c>
      <c r="BI2474" s="194">
        <f>IF(N2474="nulová",J2474,0)</f>
        <v>0</v>
      </c>
      <c r="BJ2474" s="14" t="s">
        <v>79</v>
      </c>
      <c r="BK2474" s="194">
        <f>ROUND(I2474*H2474,2)</f>
        <v>0</v>
      </c>
      <c r="BL2474" s="14" t="s">
        <v>123</v>
      </c>
      <c r="BM2474" s="193" t="s">
        <v>4317</v>
      </c>
    </row>
    <row r="2475" s="2" customFormat="1">
      <c r="A2475" s="35"/>
      <c r="B2475" s="36"/>
      <c r="C2475" s="37"/>
      <c r="D2475" s="195" t="s">
        <v>125</v>
      </c>
      <c r="E2475" s="37"/>
      <c r="F2475" s="196" t="s">
        <v>4316</v>
      </c>
      <c r="G2475" s="37"/>
      <c r="H2475" s="37"/>
      <c r="I2475" s="197"/>
      <c r="J2475" s="37"/>
      <c r="K2475" s="37"/>
      <c r="L2475" s="41"/>
      <c r="M2475" s="198"/>
      <c r="N2475" s="199"/>
      <c r="O2475" s="81"/>
      <c r="P2475" s="81"/>
      <c r="Q2475" s="81"/>
      <c r="R2475" s="81"/>
      <c r="S2475" s="81"/>
      <c r="T2475" s="82"/>
      <c r="U2475" s="35"/>
      <c r="V2475" s="35"/>
      <c r="W2475" s="35"/>
      <c r="X2475" s="35"/>
      <c r="Y2475" s="35"/>
      <c r="Z2475" s="35"/>
      <c r="AA2475" s="35"/>
      <c r="AB2475" s="35"/>
      <c r="AC2475" s="35"/>
      <c r="AD2475" s="35"/>
      <c r="AE2475" s="35"/>
      <c r="AT2475" s="14" t="s">
        <v>125</v>
      </c>
      <c r="AU2475" s="14" t="s">
        <v>72</v>
      </c>
    </row>
    <row r="2476" s="2" customFormat="1" ht="24.15" customHeight="1">
      <c r="A2476" s="35"/>
      <c r="B2476" s="36"/>
      <c r="C2476" s="182" t="s">
        <v>4318</v>
      </c>
      <c r="D2476" s="182" t="s">
        <v>118</v>
      </c>
      <c r="E2476" s="183" t="s">
        <v>4319</v>
      </c>
      <c r="F2476" s="184" t="s">
        <v>4320</v>
      </c>
      <c r="G2476" s="185" t="s">
        <v>333</v>
      </c>
      <c r="H2476" s="186">
        <v>10</v>
      </c>
      <c r="I2476" s="187"/>
      <c r="J2476" s="188">
        <f>ROUND(I2476*H2476,2)</f>
        <v>0</v>
      </c>
      <c r="K2476" s="184" t="s">
        <v>122</v>
      </c>
      <c r="L2476" s="41"/>
      <c r="M2476" s="189" t="s">
        <v>19</v>
      </c>
      <c r="N2476" s="190" t="s">
        <v>43</v>
      </c>
      <c r="O2476" s="81"/>
      <c r="P2476" s="191">
        <f>O2476*H2476</f>
        <v>0</v>
      </c>
      <c r="Q2476" s="191">
        <v>0</v>
      </c>
      <c r="R2476" s="191">
        <f>Q2476*H2476</f>
        <v>0</v>
      </c>
      <c r="S2476" s="191">
        <v>0</v>
      </c>
      <c r="T2476" s="192">
        <f>S2476*H2476</f>
        <v>0</v>
      </c>
      <c r="U2476" s="35"/>
      <c r="V2476" s="35"/>
      <c r="W2476" s="35"/>
      <c r="X2476" s="35"/>
      <c r="Y2476" s="35"/>
      <c r="Z2476" s="35"/>
      <c r="AA2476" s="35"/>
      <c r="AB2476" s="35"/>
      <c r="AC2476" s="35"/>
      <c r="AD2476" s="35"/>
      <c r="AE2476" s="35"/>
      <c r="AR2476" s="193" t="s">
        <v>123</v>
      </c>
      <c r="AT2476" s="193" t="s">
        <v>118</v>
      </c>
      <c r="AU2476" s="193" t="s">
        <v>72</v>
      </c>
      <c r="AY2476" s="14" t="s">
        <v>124</v>
      </c>
      <c r="BE2476" s="194">
        <f>IF(N2476="základní",J2476,0)</f>
        <v>0</v>
      </c>
      <c r="BF2476" s="194">
        <f>IF(N2476="snížená",J2476,0)</f>
        <v>0</v>
      </c>
      <c r="BG2476" s="194">
        <f>IF(N2476="zákl. přenesená",J2476,0)</f>
        <v>0</v>
      </c>
      <c r="BH2476" s="194">
        <f>IF(N2476="sníž. přenesená",J2476,0)</f>
        <v>0</v>
      </c>
      <c r="BI2476" s="194">
        <f>IF(N2476="nulová",J2476,0)</f>
        <v>0</v>
      </c>
      <c r="BJ2476" s="14" t="s">
        <v>79</v>
      </c>
      <c r="BK2476" s="194">
        <f>ROUND(I2476*H2476,2)</f>
        <v>0</v>
      </c>
      <c r="BL2476" s="14" t="s">
        <v>123</v>
      </c>
      <c r="BM2476" s="193" t="s">
        <v>4321</v>
      </c>
    </row>
    <row r="2477" s="2" customFormat="1">
      <c r="A2477" s="35"/>
      <c r="B2477" s="36"/>
      <c r="C2477" s="37"/>
      <c r="D2477" s="195" t="s">
        <v>125</v>
      </c>
      <c r="E2477" s="37"/>
      <c r="F2477" s="196" t="s">
        <v>4320</v>
      </c>
      <c r="G2477" s="37"/>
      <c r="H2477" s="37"/>
      <c r="I2477" s="197"/>
      <c r="J2477" s="37"/>
      <c r="K2477" s="37"/>
      <c r="L2477" s="41"/>
      <c r="M2477" s="198"/>
      <c r="N2477" s="199"/>
      <c r="O2477" s="81"/>
      <c r="P2477" s="81"/>
      <c r="Q2477" s="81"/>
      <c r="R2477" s="81"/>
      <c r="S2477" s="81"/>
      <c r="T2477" s="82"/>
      <c r="U2477" s="35"/>
      <c r="V2477" s="35"/>
      <c r="W2477" s="35"/>
      <c r="X2477" s="35"/>
      <c r="Y2477" s="35"/>
      <c r="Z2477" s="35"/>
      <c r="AA2477" s="35"/>
      <c r="AB2477" s="35"/>
      <c r="AC2477" s="35"/>
      <c r="AD2477" s="35"/>
      <c r="AE2477" s="35"/>
      <c r="AT2477" s="14" t="s">
        <v>125</v>
      </c>
      <c r="AU2477" s="14" t="s">
        <v>72</v>
      </c>
    </row>
    <row r="2478" s="2" customFormat="1" ht="24.15" customHeight="1">
      <c r="A2478" s="35"/>
      <c r="B2478" s="36"/>
      <c r="C2478" s="182" t="s">
        <v>2242</v>
      </c>
      <c r="D2478" s="182" t="s">
        <v>118</v>
      </c>
      <c r="E2478" s="183" t="s">
        <v>4322</v>
      </c>
      <c r="F2478" s="184" t="s">
        <v>4323</v>
      </c>
      <c r="G2478" s="185" t="s">
        <v>333</v>
      </c>
      <c r="H2478" s="186">
        <v>10</v>
      </c>
      <c r="I2478" s="187"/>
      <c r="J2478" s="188">
        <f>ROUND(I2478*H2478,2)</f>
        <v>0</v>
      </c>
      <c r="K2478" s="184" t="s">
        <v>122</v>
      </c>
      <c r="L2478" s="41"/>
      <c r="M2478" s="189" t="s">
        <v>19</v>
      </c>
      <c r="N2478" s="190" t="s">
        <v>43</v>
      </c>
      <c r="O2478" s="81"/>
      <c r="P2478" s="191">
        <f>O2478*H2478</f>
        <v>0</v>
      </c>
      <c r="Q2478" s="191">
        <v>0</v>
      </c>
      <c r="R2478" s="191">
        <f>Q2478*H2478</f>
        <v>0</v>
      </c>
      <c r="S2478" s="191">
        <v>0</v>
      </c>
      <c r="T2478" s="192">
        <f>S2478*H2478</f>
        <v>0</v>
      </c>
      <c r="U2478" s="35"/>
      <c r="V2478" s="35"/>
      <c r="W2478" s="35"/>
      <c r="X2478" s="35"/>
      <c r="Y2478" s="35"/>
      <c r="Z2478" s="35"/>
      <c r="AA2478" s="35"/>
      <c r="AB2478" s="35"/>
      <c r="AC2478" s="35"/>
      <c r="AD2478" s="35"/>
      <c r="AE2478" s="35"/>
      <c r="AR2478" s="193" t="s">
        <v>123</v>
      </c>
      <c r="AT2478" s="193" t="s">
        <v>118</v>
      </c>
      <c r="AU2478" s="193" t="s">
        <v>72</v>
      </c>
      <c r="AY2478" s="14" t="s">
        <v>124</v>
      </c>
      <c r="BE2478" s="194">
        <f>IF(N2478="základní",J2478,0)</f>
        <v>0</v>
      </c>
      <c r="BF2478" s="194">
        <f>IF(N2478="snížená",J2478,0)</f>
        <v>0</v>
      </c>
      <c r="BG2478" s="194">
        <f>IF(N2478="zákl. přenesená",J2478,0)</f>
        <v>0</v>
      </c>
      <c r="BH2478" s="194">
        <f>IF(N2478="sníž. přenesená",J2478,0)</f>
        <v>0</v>
      </c>
      <c r="BI2478" s="194">
        <f>IF(N2478="nulová",J2478,0)</f>
        <v>0</v>
      </c>
      <c r="BJ2478" s="14" t="s">
        <v>79</v>
      </c>
      <c r="BK2478" s="194">
        <f>ROUND(I2478*H2478,2)</f>
        <v>0</v>
      </c>
      <c r="BL2478" s="14" t="s">
        <v>123</v>
      </c>
      <c r="BM2478" s="193" t="s">
        <v>4324</v>
      </c>
    </row>
    <row r="2479" s="2" customFormat="1">
      <c r="A2479" s="35"/>
      <c r="B2479" s="36"/>
      <c r="C2479" s="37"/>
      <c r="D2479" s="195" t="s">
        <v>125</v>
      </c>
      <c r="E2479" s="37"/>
      <c r="F2479" s="196" t="s">
        <v>4323</v>
      </c>
      <c r="G2479" s="37"/>
      <c r="H2479" s="37"/>
      <c r="I2479" s="197"/>
      <c r="J2479" s="37"/>
      <c r="K2479" s="37"/>
      <c r="L2479" s="41"/>
      <c r="M2479" s="198"/>
      <c r="N2479" s="199"/>
      <c r="O2479" s="81"/>
      <c r="P2479" s="81"/>
      <c r="Q2479" s="81"/>
      <c r="R2479" s="81"/>
      <c r="S2479" s="81"/>
      <c r="T2479" s="82"/>
      <c r="U2479" s="35"/>
      <c r="V2479" s="35"/>
      <c r="W2479" s="35"/>
      <c r="X2479" s="35"/>
      <c r="Y2479" s="35"/>
      <c r="Z2479" s="35"/>
      <c r="AA2479" s="35"/>
      <c r="AB2479" s="35"/>
      <c r="AC2479" s="35"/>
      <c r="AD2479" s="35"/>
      <c r="AE2479" s="35"/>
      <c r="AT2479" s="14" t="s">
        <v>125</v>
      </c>
      <c r="AU2479" s="14" t="s">
        <v>72</v>
      </c>
    </row>
    <row r="2480" s="2" customFormat="1" ht="24.15" customHeight="1">
      <c r="A2480" s="35"/>
      <c r="B2480" s="36"/>
      <c r="C2480" s="182" t="s">
        <v>4325</v>
      </c>
      <c r="D2480" s="182" t="s">
        <v>118</v>
      </c>
      <c r="E2480" s="183" t="s">
        <v>4326</v>
      </c>
      <c r="F2480" s="184" t="s">
        <v>4327</v>
      </c>
      <c r="G2480" s="185" t="s">
        <v>136</v>
      </c>
      <c r="H2480" s="186">
        <v>10</v>
      </c>
      <c r="I2480" s="187"/>
      <c r="J2480" s="188">
        <f>ROUND(I2480*H2480,2)</f>
        <v>0</v>
      </c>
      <c r="K2480" s="184" t="s">
        <v>122</v>
      </c>
      <c r="L2480" s="41"/>
      <c r="M2480" s="189" t="s">
        <v>19</v>
      </c>
      <c r="N2480" s="190" t="s">
        <v>43</v>
      </c>
      <c r="O2480" s="81"/>
      <c r="P2480" s="191">
        <f>O2480*H2480</f>
        <v>0</v>
      </c>
      <c r="Q2480" s="191">
        <v>0</v>
      </c>
      <c r="R2480" s="191">
        <f>Q2480*H2480</f>
        <v>0</v>
      </c>
      <c r="S2480" s="191">
        <v>0</v>
      </c>
      <c r="T2480" s="192">
        <f>S2480*H2480</f>
        <v>0</v>
      </c>
      <c r="U2480" s="35"/>
      <c r="V2480" s="35"/>
      <c r="W2480" s="35"/>
      <c r="X2480" s="35"/>
      <c r="Y2480" s="35"/>
      <c r="Z2480" s="35"/>
      <c r="AA2480" s="35"/>
      <c r="AB2480" s="35"/>
      <c r="AC2480" s="35"/>
      <c r="AD2480" s="35"/>
      <c r="AE2480" s="35"/>
      <c r="AR2480" s="193" t="s">
        <v>123</v>
      </c>
      <c r="AT2480" s="193" t="s">
        <v>118</v>
      </c>
      <c r="AU2480" s="193" t="s">
        <v>72</v>
      </c>
      <c r="AY2480" s="14" t="s">
        <v>124</v>
      </c>
      <c r="BE2480" s="194">
        <f>IF(N2480="základní",J2480,0)</f>
        <v>0</v>
      </c>
      <c r="BF2480" s="194">
        <f>IF(N2480="snížená",J2480,0)</f>
        <v>0</v>
      </c>
      <c r="BG2480" s="194">
        <f>IF(N2480="zákl. přenesená",J2480,0)</f>
        <v>0</v>
      </c>
      <c r="BH2480" s="194">
        <f>IF(N2480="sníž. přenesená",J2480,0)</f>
        <v>0</v>
      </c>
      <c r="BI2480" s="194">
        <f>IF(N2480="nulová",J2480,0)</f>
        <v>0</v>
      </c>
      <c r="BJ2480" s="14" t="s">
        <v>79</v>
      </c>
      <c r="BK2480" s="194">
        <f>ROUND(I2480*H2480,2)</f>
        <v>0</v>
      </c>
      <c r="BL2480" s="14" t="s">
        <v>123</v>
      </c>
      <c r="BM2480" s="193" t="s">
        <v>4328</v>
      </c>
    </row>
    <row r="2481" s="2" customFormat="1">
      <c r="A2481" s="35"/>
      <c r="B2481" s="36"/>
      <c r="C2481" s="37"/>
      <c r="D2481" s="195" t="s">
        <v>125</v>
      </c>
      <c r="E2481" s="37"/>
      <c r="F2481" s="196" t="s">
        <v>4327</v>
      </c>
      <c r="G2481" s="37"/>
      <c r="H2481" s="37"/>
      <c r="I2481" s="197"/>
      <c r="J2481" s="37"/>
      <c r="K2481" s="37"/>
      <c r="L2481" s="41"/>
      <c r="M2481" s="198"/>
      <c r="N2481" s="199"/>
      <c r="O2481" s="81"/>
      <c r="P2481" s="81"/>
      <c r="Q2481" s="81"/>
      <c r="R2481" s="81"/>
      <c r="S2481" s="81"/>
      <c r="T2481" s="82"/>
      <c r="U2481" s="35"/>
      <c r="V2481" s="35"/>
      <c r="W2481" s="35"/>
      <c r="X2481" s="35"/>
      <c r="Y2481" s="35"/>
      <c r="Z2481" s="35"/>
      <c r="AA2481" s="35"/>
      <c r="AB2481" s="35"/>
      <c r="AC2481" s="35"/>
      <c r="AD2481" s="35"/>
      <c r="AE2481" s="35"/>
      <c r="AT2481" s="14" t="s">
        <v>125</v>
      </c>
      <c r="AU2481" s="14" t="s">
        <v>72</v>
      </c>
    </row>
    <row r="2482" s="2" customFormat="1" ht="16.5" customHeight="1">
      <c r="A2482" s="35"/>
      <c r="B2482" s="36"/>
      <c r="C2482" s="182" t="s">
        <v>2245</v>
      </c>
      <c r="D2482" s="182" t="s">
        <v>118</v>
      </c>
      <c r="E2482" s="183" t="s">
        <v>4329</v>
      </c>
      <c r="F2482" s="184" t="s">
        <v>4330</v>
      </c>
      <c r="G2482" s="185" t="s">
        <v>141</v>
      </c>
      <c r="H2482" s="186">
        <v>2</v>
      </c>
      <c r="I2482" s="187"/>
      <c r="J2482" s="188">
        <f>ROUND(I2482*H2482,2)</f>
        <v>0</v>
      </c>
      <c r="K2482" s="184" t="s">
        <v>122</v>
      </c>
      <c r="L2482" s="41"/>
      <c r="M2482" s="189" t="s">
        <v>19</v>
      </c>
      <c r="N2482" s="190" t="s">
        <v>43</v>
      </c>
      <c r="O2482" s="81"/>
      <c r="P2482" s="191">
        <f>O2482*H2482</f>
        <v>0</v>
      </c>
      <c r="Q2482" s="191">
        <v>0</v>
      </c>
      <c r="R2482" s="191">
        <f>Q2482*H2482</f>
        <v>0</v>
      </c>
      <c r="S2482" s="191">
        <v>0</v>
      </c>
      <c r="T2482" s="192">
        <f>S2482*H2482</f>
        <v>0</v>
      </c>
      <c r="U2482" s="35"/>
      <c r="V2482" s="35"/>
      <c r="W2482" s="35"/>
      <c r="X2482" s="35"/>
      <c r="Y2482" s="35"/>
      <c r="Z2482" s="35"/>
      <c r="AA2482" s="35"/>
      <c r="AB2482" s="35"/>
      <c r="AC2482" s="35"/>
      <c r="AD2482" s="35"/>
      <c r="AE2482" s="35"/>
      <c r="AR2482" s="193" t="s">
        <v>123</v>
      </c>
      <c r="AT2482" s="193" t="s">
        <v>118</v>
      </c>
      <c r="AU2482" s="193" t="s">
        <v>72</v>
      </c>
      <c r="AY2482" s="14" t="s">
        <v>124</v>
      </c>
      <c r="BE2482" s="194">
        <f>IF(N2482="základní",J2482,0)</f>
        <v>0</v>
      </c>
      <c r="BF2482" s="194">
        <f>IF(N2482="snížená",J2482,0)</f>
        <v>0</v>
      </c>
      <c r="BG2482" s="194">
        <f>IF(N2482="zákl. přenesená",J2482,0)</f>
        <v>0</v>
      </c>
      <c r="BH2482" s="194">
        <f>IF(N2482="sníž. přenesená",J2482,0)</f>
        <v>0</v>
      </c>
      <c r="BI2482" s="194">
        <f>IF(N2482="nulová",J2482,0)</f>
        <v>0</v>
      </c>
      <c r="BJ2482" s="14" t="s">
        <v>79</v>
      </c>
      <c r="BK2482" s="194">
        <f>ROUND(I2482*H2482,2)</f>
        <v>0</v>
      </c>
      <c r="BL2482" s="14" t="s">
        <v>123</v>
      </c>
      <c r="BM2482" s="193" t="s">
        <v>4331</v>
      </c>
    </row>
    <row r="2483" s="2" customFormat="1">
      <c r="A2483" s="35"/>
      <c r="B2483" s="36"/>
      <c r="C2483" s="37"/>
      <c r="D2483" s="195" t="s">
        <v>125</v>
      </c>
      <c r="E2483" s="37"/>
      <c r="F2483" s="196" t="s">
        <v>4330</v>
      </c>
      <c r="G2483" s="37"/>
      <c r="H2483" s="37"/>
      <c r="I2483" s="197"/>
      <c r="J2483" s="37"/>
      <c r="K2483" s="37"/>
      <c r="L2483" s="41"/>
      <c r="M2483" s="198"/>
      <c r="N2483" s="199"/>
      <c r="O2483" s="81"/>
      <c r="P2483" s="81"/>
      <c r="Q2483" s="81"/>
      <c r="R2483" s="81"/>
      <c r="S2483" s="81"/>
      <c r="T2483" s="82"/>
      <c r="U2483" s="35"/>
      <c r="V2483" s="35"/>
      <c r="W2483" s="35"/>
      <c r="X2483" s="35"/>
      <c r="Y2483" s="35"/>
      <c r="Z2483" s="35"/>
      <c r="AA2483" s="35"/>
      <c r="AB2483" s="35"/>
      <c r="AC2483" s="35"/>
      <c r="AD2483" s="35"/>
      <c r="AE2483" s="35"/>
      <c r="AT2483" s="14" t="s">
        <v>125</v>
      </c>
      <c r="AU2483" s="14" t="s">
        <v>72</v>
      </c>
    </row>
    <row r="2484" s="2" customFormat="1" ht="16.5" customHeight="1">
      <c r="A2484" s="35"/>
      <c r="B2484" s="36"/>
      <c r="C2484" s="182" t="s">
        <v>4332</v>
      </c>
      <c r="D2484" s="182" t="s">
        <v>118</v>
      </c>
      <c r="E2484" s="183" t="s">
        <v>4333</v>
      </c>
      <c r="F2484" s="184" t="s">
        <v>4334</v>
      </c>
      <c r="G2484" s="185" t="s">
        <v>128</v>
      </c>
      <c r="H2484" s="186">
        <v>5</v>
      </c>
      <c r="I2484" s="187"/>
      <c r="J2484" s="188">
        <f>ROUND(I2484*H2484,2)</f>
        <v>0</v>
      </c>
      <c r="K2484" s="184" t="s">
        <v>122</v>
      </c>
      <c r="L2484" s="41"/>
      <c r="M2484" s="189" t="s">
        <v>19</v>
      </c>
      <c r="N2484" s="190" t="s">
        <v>43</v>
      </c>
      <c r="O2484" s="81"/>
      <c r="P2484" s="191">
        <f>O2484*H2484</f>
        <v>0</v>
      </c>
      <c r="Q2484" s="191">
        <v>0</v>
      </c>
      <c r="R2484" s="191">
        <f>Q2484*H2484</f>
        <v>0</v>
      </c>
      <c r="S2484" s="191">
        <v>0</v>
      </c>
      <c r="T2484" s="192">
        <f>S2484*H2484</f>
        <v>0</v>
      </c>
      <c r="U2484" s="35"/>
      <c r="V2484" s="35"/>
      <c r="W2484" s="35"/>
      <c r="X2484" s="35"/>
      <c r="Y2484" s="35"/>
      <c r="Z2484" s="35"/>
      <c r="AA2484" s="35"/>
      <c r="AB2484" s="35"/>
      <c r="AC2484" s="35"/>
      <c r="AD2484" s="35"/>
      <c r="AE2484" s="35"/>
      <c r="AR2484" s="193" t="s">
        <v>123</v>
      </c>
      <c r="AT2484" s="193" t="s">
        <v>118</v>
      </c>
      <c r="AU2484" s="193" t="s">
        <v>72</v>
      </c>
      <c r="AY2484" s="14" t="s">
        <v>124</v>
      </c>
      <c r="BE2484" s="194">
        <f>IF(N2484="základní",J2484,0)</f>
        <v>0</v>
      </c>
      <c r="BF2484" s="194">
        <f>IF(N2484="snížená",J2484,0)</f>
        <v>0</v>
      </c>
      <c r="BG2484" s="194">
        <f>IF(N2484="zákl. přenesená",J2484,0)</f>
        <v>0</v>
      </c>
      <c r="BH2484" s="194">
        <f>IF(N2484="sníž. přenesená",J2484,0)</f>
        <v>0</v>
      </c>
      <c r="BI2484" s="194">
        <f>IF(N2484="nulová",J2484,0)</f>
        <v>0</v>
      </c>
      <c r="BJ2484" s="14" t="s">
        <v>79</v>
      </c>
      <c r="BK2484" s="194">
        <f>ROUND(I2484*H2484,2)</f>
        <v>0</v>
      </c>
      <c r="BL2484" s="14" t="s">
        <v>123</v>
      </c>
      <c r="BM2484" s="193" t="s">
        <v>4335</v>
      </c>
    </row>
    <row r="2485" s="2" customFormat="1">
      <c r="A2485" s="35"/>
      <c r="B2485" s="36"/>
      <c r="C2485" s="37"/>
      <c r="D2485" s="195" t="s">
        <v>125</v>
      </c>
      <c r="E2485" s="37"/>
      <c r="F2485" s="196" t="s">
        <v>4334</v>
      </c>
      <c r="G2485" s="37"/>
      <c r="H2485" s="37"/>
      <c r="I2485" s="197"/>
      <c r="J2485" s="37"/>
      <c r="K2485" s="37"/>
      <c r="L2485" s="41"/>
      <c r="M2485" s="198"/>
      <c r="N2485" s="199"/>
      <c r="O2485" s="81"/>
      <c r="P2485" s="81"/>
      <c r="Q2485" s="81"/>
      <c r="R2485" s="81"/>
      <c r="S2485" s="81"/>
      <c r="T2485" s="82"/>
      <c r="U2485" s="35"/>
      <c r="V2485" s="35"/>
      <c r="W2485" s="35"/>
      <c r="X2485" s="35"/>
      <c r="Y2485" s="35"/>
      <c r="Z2485" s="35"/>
      <c r="AA2485" s="35"/>
      <c r="AB2485" s="35"/>
      <c r="AC2485" s="35"/>
      <c r="AD2485" s="35"/>
      <c r="AE2485" s="35"/>
      <c r="AT2485" s="14" t="s">
        <v>125</v>
      </c>
      <c r="AU2485" s="14" t="s">
        <v>72</v>
      </c>
    </row>
    <row r="2486" s="2" customFormat="1" ht="16.5" customHeight="1">
      <c r="A2486" s="35"/>
      <c r="B2486" s="36"/>
      <c r="C2486" s="182" t="s">
        <v>2249</v>
      </c>
      <c r="D2486" s="182" t="s">
        <v>118</v>
      </c>
      <c r="E2486" s="183" t="s">
        <v>4336</v>
      </c>
      <c r="F2486" s="184" t="s">
        <v>4337</v>
      </c>
      <c r="G2486" s="185" t="s">
        <v>141</v>
      </c>
      <c r="H2486" s="186">
        <v>2</v>
      </c>
      <c r="I2486" s="187"/>
      <c r="J2486" s="188">
        <f>ROUND(I2486*H2486,2)</f>
        <v>0</v>
      </c>
      <c r="K2486" s="184" t="s">
        <v>122</v>
      </c>
      <c r="L2486" s="41"/>
      <c r="M2486" s="189" t="s">
        <v>19</v>
      </c>
      <c r="N2486" s="190" t="s">
        <v>43</v>
      </c>
      <c r="O2486" s="81"/>
      <c r="P2486" s="191">
        <f>O2486*H2486</f>
        <v>0</v>
      </c>
      <c r="Q2486" s="191">
        <v>0</v>
      </c>
      <c r="R2486" s="191">
        <f>Q2486*H2486</f>
        <v>0</v>
      </c>
      <c r="S2486" s="191">
        <v>0</v>
      </c>
      <c r="T2486" s="192">
        <f>S2486*H2486</f>
        <v>0</v>
      </c>
      <c r="U2486" s="35"/>
      <c r="V2486" s="35"/>
      <c r="W2486" s="35"/>
      <c r="X2486" s="35"/>
      <c r="Y2486" s="35"/>
      <c r="Z2486" s="35"/>
      <c r="AA2486" s="35"/>
      <c r="AB2486" s="35"/>
      <c r="AC2486" s="35"/>
      <c r="AD2486" s="35"/>
      <c r="AE2486" s="35"/>
      <c r="AR2486" s="193" t="s">
        <v>123</v>
      </c>
      <c r="AT2486" s="193" t="s">
        <v>118</v>
      </c>
      <c r="AU2486" s="193" t="s">
        <v>72</v>
      </c>
      <c r="AY2486" s="14" t="s">
        <v>124</v>
      </c>
      <c r="BE2486" s="194">
        <f>IF(N2486="základní",J2486,0)</f>
        <v>0</v>
      </c>
      <c r="BF2486" s="194">
        <f>IF(N2486="snížená",J2486,0)</f>
        <v>0</v>
      </c>
      <c r="BG2486" s="194">
        <f>IF(N2486="zákl. přenesená",J2486,0)</f>
        <v>0</v>
      </c>
      <c r="BH2486" s="194">
        <f>IF(N2486="sníž. přenesená",J2486,0)</f>
        <v>0</v>
      </c>
      <c r="BI2486" s="194">
        <f>IF(N2486="nulová",J2486,0)</f>
        <v>0</v>
      </c>
      <c r="BJ2486" s="14" t="s">
        <v>79</v>
      </c>
      <c r="BK2486" s="194">
        <f>ROUND(I2486*H2486,2)</f>
        <v>0</v>
      </c>
      <c r="BL2486" s="14" t="s">
        <v>123</v>
      </c>
      <c r="BM2486" s="193" t="s">
        <v>4338</v>
      </c>
    </row>
    <row r="2487" s="2" customFormat="1">
      <c r="A2487" s="35"/>
      <c r="B2487" s="36"/>
      <c r="C2487" s="37"/>
      <c r="D2487" s="195" t="s">
        <v>125</v>
      </c>
      <c r="E2487" s="37"/>
      <c r="F2487" s="196" t="s">
        <v>4337</v>
      </c>
      <c r="G2487" s="37"/>
      <c r="H2487" s="37"/>
      <c r="I2487" s="197"/>
      <c r="J2487" s="37"/>
      <c r="K2487" s="37"/>
      <c r="L2487" s="41"/>
      <c r="M2487" s="198"/>
      <c r="N2487" s="199"/>
      <c r="O2487" s="81"/>
      <c r="P2487" s="81"/>
      <c r="Q2487" s="81"/>
      <c r="R2487" s="81"/>
      <c r="S2487" s="81"/>
      <c r="T2487" s="82"/>
      <c r="U2487" s="35"/>
      <c r="V2487" s="35"/>
      <c r="W2487" s="35"/>
      <c r="X2487" s="35"/>
      <c r="Y2487" s="35"/>
      <c r="Z2487" s="35"/>
      <c r="AA2487" s="35"/>
      <c r="AB2487" s="35"/>
      <c r="AC2487" s="35"/>
      <c r="AD2487" s="35"/>
      <c r="AE2487" s="35"/>
      <c r="AT2487" s="14" t="s">
        <v>125</v>
      </c>
      <c r="AU2487" s="14" t="s">
        <v>72</v>
      </c>
    </row>
    <row r="2488" s="2" customFormat="1" ht="16.5" customHeight="1">
      <c r="A2488" s="35"/>
      <c r="B2488" s="36"/>
      <c r="C2488" s="182" t="s">
        <v>4339</v>
      </c>
      <c r="D2488" s="182" t="s">
        <v>118</v>
      </c>
      <c r="E2488" s="183" t="s">
        <v>4340</v>
      </c>
      <c r="F2488" s="184" t="s">
        <v>4341</v>
      </c>
      <c r="G2488" s="185" t="s">
        <v>128</v>
      </c>
      <c r="H2488" s="186">
        <v>2</v>
      </c>
      <c r="I2488" s="187"/>
      <c r="J2488" s="188">
        <f>ROUND(I2488*H2488,2)</f>
        <v>0</v>
      </c>
      <c r="K2488" s="184" t="s">
        <v>122</v>
      </c>
      <c r="L2488" s="41"/>
      <c r="M2488" s="189" t="s">
        <v>19</v>
      </c>
      <c r="N2488" s="190" t="s">
        <v>43</v>
      </c>
      <c r="O2488" s="81"/>
      <c r="P2488" s="191">
        <f>O2488*H2488</f>
        <v>0</v>
      </c>
      <c r="Q2488" s="191">
        <v>0</v>
      </c>
      <c r="R2488" s="191">
        <f>Q2488*H2488</f>
        <v>0</v>
      </c>
      <c r="S2488" s="191">
        <v>0</v>
      </c>
      <c r="T2488" s="192">
        <f>S2488*H2488</f>
        <v>0</v>
      </c>
      <c r="U2488" s="35"/>
      <c r="V2488" s="35"/>
      <c r="W2488" s="35"/>
      <c r="X2488" s="35"/>
      <c r="Y2488" s="35"/>
      <c r="Z2488" s="35"/>
      <c r="AA2488" s="35"/>
      <c r="AB2488" s="35"/>
      <c r="AC2488" s="35"/>
      <c r="AD2488" s="35"/>
      <c r="AE2488" s="35"/>
      <c r="AR2488" s="193" t="s">
        <v>123</v>
      </c>
      <c r="AT2488" s="193" t="s">
        <v>118</v>
      </c>
      <c r="AU2488" s="193" t="s">
        <v>72</v>
      </c>
      <c r="AY2488" s="14" t="s">
        <v>124</v>
      </c>
      <c r="BE2488" s="194">
        <f>IF(N2488="základní",J2488,0)</f>
        <v>0</v>
      </c>
      <c r="BF2488" s="194">
        <f>IF(N2488="snížená",J2488,0)</f>
        <v>0</v>
      </c>
      <c r="BG2488" s="194">
        <f>IF(N2488="zákl. přenesená",J2488,0)</f>
        <v>0</v>
      </c>
      <c r="BH2488" s="194">
        <f>IF(N2488="sníž. přenesená",J2488,0)</f>
        <v>0</v>
      </c>
      <c r="BI2488" s="194">
        <f>IF(N2488="nulová",J2488,0)</f>
        <v>0</v>
      </c>
      <c r="BJ2488" s="14" t="s">
        <v>79</v>
      </c>
      <c r="BK2488" s="194">
        <f>ROUND(I2488*H2488,2)</f>
        <v>0</v>
      </c>
      <c r="BL2488" s="14" t="s">
        <v>123</v>
      </c>
      <c r="BM2488" s="193" t="s">
        <v>4342</v>
      </c>
    </row>
    <row r="2489" s="2" customFormat="1">
      <c r="A2489" s="35"/>
      <c r="B2489" s="36"/>
      <c r="C2489" s="37"/>
      <c r="D2489" s="195" t="s">
        <v>125</v>
      </c>
      <c r="E2489" s="37"/>
      <c r="F2489" s="196" t="s">
        <v>4341</v>
      </c>
      <c r="G2489" s="37"/>
      <c r="H2489" s="37"/>
      <c r="I2489" s="197"/>
      <c r="J2489" s="37"/>
      <c r="K2489" s="37"/>
      <c r="L2489" s="41"/>
      <c r="M2489" s="198"/>
      <c r="N2489" s="199"/>
      <c r="O2489" s="81"/>
      <c r="P2489" s="81"/>
      <c r="Q2489" s="81"/>
      <c r="R2489" s="81"/>
      <c r="S2489" s="81"/>
      <c r="T2489" s="82"/>
      <c r="U2489" s="35"/>
      <c r="V2489" s="35"/>
      <c r="W2489" s="35"/>
      <c r="X2489" s="35"/>
      <c r="Y2489" s="35"/>
      <c r="Z2489" s="35"/>
      <c r="AA2489" s="35"/>
      <c r="AB2489" s="35"/>
      <c r="AC2489" s="35"/>
      <c r="AD2489" s="35"/>
      <c r="AE2489" s="35"/>
      <c r="AT2489" s="14" t="s">
        <v>125</v>
      </c>
      <c r="AU2489" s="14" t="s">
        <v>72</v>
      </c>
    </row>
    <row r="2490" s="2" customFormat="1" ht="16.5" customHeight="1">
      <c r="A2490" s="35"/>
      <c r="B2490" s="36"/>
      <c r="C2490" s="182" t="s">
        <v>2252</v>
      </c>
      <c r="D2490" s="182" t="s">
        <v>118</v>
      </c>
      <c r="E2490" s="183" t="s">
        <v>4343</v>
      </c>
      <c r="F2490" s="184" t="s">
        <v>4344</v>
      </c>
      <c r="G2490" s="185" t="s">
        <v>141</v>
      </c>
      <c r="H2490" s="186">
        <v>2</v>
      </c>
      <c r="I2490" s="187"/>
      <c r="J2490" s="188">
        <f>ROUND(I2490*H2490,2)</f>
        <v>0</v>
      </c>
      <c r="K2490" s="184" t="s">
        <v>122</v>
      </c>
      <c r="L2490" s="41"/>
      <c r="M2490" s="189" t="s">
        <v>19</v>
      </c>
      <c r="N2490" s="190" t="s">
        <v>43</v>
      </c>
      <c r="O2490" s="81"/>
      <c r="P2490" s="191">
        <f>O2490*H2490</f>
        <v>0</v>
      </c>
      <c r="Q2490" s="191">
        <v>0</v>
      </c>
      <c r="R2490" s="191">
        <f>Q2490*H2490</f>
        <v>0</v>
      </c>
      <c r="S2490" s="191">
        <v>0</v>
      </c>
      <c r="T2490" s="192">
        <f>S2490*H2490</f>
        <v>0</v>
      </c>
      <c r="U2490" s="35"/>
      <c r="V2490" s="35"/>
      <c r="W2490" s="35"/>
      <c r="X2490" s="35"/>
      <c r="Y2490" s="35"/>
      <c r="Z2490" s="35"/>
      <c r="AA2490" s="35"/>
      <c r="AB2490" s="35"/>
      <c r="AC2490" s="35"/>
      <c r="AD2490" s="35"/>
      <c r="AE2490" s="35"/>
      <c r="AR2490" s="193" t="s">
        <v>123</v>
      </c>
      <c r="AT2490" s="193" t="s">
        <v>118</v>
      </c>
      <c r="AU2490" s="193" t="s">
        <v>72</v>
      </c>
      <c r="AY2490" s="14" t="s">
        <v>124</v>
      </c>
      <c r="BE2490" s="194">
        <f>IF(N2490="základní",J2490,0)</f>
        <v>0</v>
      </c>
      <c r="BF2490" s="194">
        <f>IF(N2490="snížená",J2490,0)</f>
        <v>0</v>
      </c>
      <c r="BG2490" s="194">
        <f>IF(N2490="zákl. přenesená",J2490,0)</f>
        <v>0</v>
      </c>
      <c r="BH2490" s="194">
        <f>IF(N2490="sníž. přenesená",J2490,0)</f>
        <v>0</v>
      </c>
      <c r="BI2490" s="194">
        <f>IF(N2490="nulová",J2490,0)</f>
        <v>0</v>
      </c>
      <c r="BJ2490" s="14" t="s">
        <v>79</v>
      </c>
      <c r="BK2490" s="194">
        <f>ROUND(I2490*H2490,2)</f>
        <v>0</v>
      </c>
      <c r="BL2490" s="14" t="s">
        <v>123</v>
      </c>
      <c r="BM2490" s="193" t="s">
        <v>4345</v>
      </c>
    </row>
    <row r="2491" s="2" customFormat="1">
      <c r="A2491" s="35"/>
      <c r="B2491" s="36"/>
      <c r="C2491" s="37"/>
      <c r="D2491" s="195" t="s">
        <v>125</v>
      </c>
      <c r="E2491" s="37"/>
      <c r="F2491" s="196" t="s">
        <v>4344</v>
      </c>
      <c r="G2491" s="37"/>
      <c r="H2491" s="37"/>
      <c r="I2491" s="197"/>
      <c r="J2491" s="37"/>
      <c r="K2491" s="37"/>
      <c r="L2491" s="41"/>
      <c r="M2491" s="198"/>
      <c r="N2491" s="199"/>
      <c r="O2491" s="81"/>
      <c r="P2491" s="81"/>
      <c r="Q2491" s="81"/>
      <c r="R2491" s="81"/>
      <c r="S2491" s="81"/>
      <c r="T2491" s="82"/>
      <c r="U2491" s="35"/>
      <c r="V2491" s="35"/>
      <c r="W2491" s="35"/>
      <c r="X2491" s="35"/>
      <c r="Y2491" s="35"/>
      <c r="Z2491" s="35"/>
      <c r="AA2491" s="35"/>
      <c r="AB2491" s="35"/>
      <c r="AC2491" s="35"/>
      <c r="AD2491" s="35"/>
      <c r="AE2491" s="35"/>
      <c r="AT2491" s="14" t="s">
        <v>125</v>
      </c>
      <c r="AU2491" s="14" t="s">
        <v>72</v>
      </c>
    </row>
    <row r="2492" s="2" customFormat="1" ht="16.5" customHeight="1">
      <c r="A2492" s="35"/>
      <c r="B2492" s="36"/>
      <c r="C2492" s="182" t="s">
        <v>4346</v>
      </c>
      <c r="D2492" s="182" t="s">
        <v>118</v>
      </c>
      <c r="E2492" s="183" t="s">
        <v>4347</v>
      </c>
      <c r="F2492" s="184" t="s">
        <v>4348</v>
      </c>
      <c r="G2492" s="185" t="s">
        <v>128</v>
      </c>
      <c r="H2492" s="186">
        <v>2</v>
      </c>
      <c r="I2492" s="187"/>
      <c r="J2492" s="188">
        <f>ROUND(I2492*H2492,2)</f>
        <v>0</v>
      </c>
      <c r="K2492" s="184" t="s">
        <v>122</v>
      </c>
      <c r="L2492" s="41"/>
      <c r="M2492" s="189" t="s">
        <v>19</v>
      </c>
      <c r="N2492" s="190" t="s">
        <v>43</v>
      </c>
      <c r="O2492" s="81"/>
      <c r="P2492" s="191">
        <f>O2492*H2492</f>
        <v>0</v>
      </c>
      <c r="Q2492" s="191">
        <v>0</v>
      </c>
      <c r="R2492" s="191">
        <f>Q2492*H2492</f>
        <v>0</v>
      </c>
      <c r="S2492" s="191">
        <v>0</v>
      </c>
      <c r="T2492" s="192">
        <f>S2492*H2492</f>
        <v>0</v>
      </c>
      <c r="U2492" s="35"/>
      <c r="V2492" s="35"/>
      <c r="W2492" s="35"/>
      <c r="X2492" s="35"/>
      <c r="Y2492" s="35"/>
      <c r="Z2492" s="35"/>
      <c r="AA2492" s="35"/>
      <c r="AB2492" s="35"/>
      <c r="AC2492" s="35"/>
      <c r="AD2492" s="35"/>
      <c r="AE2492" s="35"/>
      <c r="AR2492" s="193" t="s">
        <v>123</v>
      </c>
      <c r="AT2492" s="193" t="s">
        <v>118</v>
      </c>
      <c r="AU2492" s="193" t="s">
        <v>72</v>
      </c>
      <c r="AY2492" s="14" t="s">
        <v>124</v>
      </c>
      <c r="BE2492" s="194">
        <f>IF(N2492="základní",J2492,0)</f>
        <v>0</v>
      </c>
      <c r="BF2492" s="194">
        <f>IF(N2492="snížená",J2492,0)</f>
        <v>0</v>
      </c>
      <c r="BG2492" s="194">
        <f>IF(N2492="zákl. přenesená",J2492,0)</f>
        <v>0</v>
      </c>
      <c r="BH2492" s="194">
        <f>IF(N2492="sníž. přenesená",J2492,0)</f>
        <v>0</v>
      </c>
      <c r="BI2492" s="194">
        <f>IF(N2492="nulová",J2492,0)</f>
        <v>0</v>
      </c>
      <c r="BJ2492" s="14" t="s">
        <v>79</v>
      </c>
      <c r="BK2492" s="194">
        <f>ROUND(I2492*H2492,2)</f>
        <v>0</v>
      </c>
      <c r="BL2492" s="14" t="s">
        <v>123</v>
      </c>
      <c r="BM2492" s="193" t="s">
        <v>4349</v>
      </c>
    </row>
    <row r="2493" s="2" customFormat="1">
      <c r="A2493" s="35"/>
      <c r="B2493" s="36"/>
      <c r="C2493" s="37"/>
      <c r="D2493" s="195" t="s">
        <v>125</v>
      </c>
      <c r="E2493" s="37"/>
      <c r="F2493" s="196" t="s">
        <v>4348</v>
      </c>
      <c r="G2493" s="37"/>
      <c r="H2493" s="37"/>
      <c r="I2493" s="197"/>
      <c r="J2493" s="37"/>
      <c r="K2493" s="37"/>
      <c r="L2493" s="41"/>
      <c r="M2493" s="198"/>
      <c r="N2493" s="199"/>
      <c r="O2493" s="81"/>
      <c r="P2493" s="81"/>
      <c r="Q2493" s="81"/>
      <c r="R2493" s="81"/>
      <c r="S2493" s="81"/>
      <c r="T2493" s="82"/>
      <c r="U2493" s="35"/>
      <c r="V2493" s="35"/>
      <c r="W2493" s="35"/>
      <c r="X2493" s="35"/>
      <c r="Y2493" s="35"/>
      <c r="Z2493" s="35"/>
      <c r="AA2493" s="35"/>
      <c r="AB2493" s="35"/>
      <c r="AC2493" s="35"/>
      <c r="AD2493" s="35"/>
      <c r="AE2493" s="35"/>
      <c r="AT2493" s="14" t="s">
        <v>125</v>
      </c>
      <c r="AU2493" s="14" t="s">
        <v>72</v>
      </c>
    </row>
    <row r="2494" s="2" customFormat="1" ht="16.5" customHeight="1">
      <c r="A2494" s="35"/>
      <c r="B2494" s="36"/>
      <c r="C2494" s="182" t="s">
        <v>2256</v>
      </c>
      <c r="D2494" s="182" t="s">
        <v>118</v>
      </c>
      <c r="E2494" s="183" t="s">
        <v>4350</v>
      </c>
      <c r="F2494" s="184" t="s">
        <v>4351</v>
      </c>
      <c r="G2494" s="185" t="s">
        <v>141</v>
      </c>
      <c r="H2494" s="186">
        <v>2</v>
      </c>
      <c r="I2494" s="187"/>
      <c r="J2494" s="188">
        <f>ROUND(I2494*H2494,2)</f>
        <v>0</v>
      </c>
      <c r="K2494" s="184" t="s">
        <v>122</v>
      </c>
      <c r="L2494" s="41"/>
      <c r="M2494" s="189" t="s">
        <v>19</v>
      </c>
      <c r="N2494" s="190" t="s">
        <v>43</v>
      </c>
      <c r="O2494" s="81"/>
      <c r="P2494" s="191">
        <f>O2494*H2494</f>
        <v>0</v>
      </c>
      <c r="Q2494" s="191">
        <v>0</v>
      </c>
      <c r="R2494" s="191">
        <f>Q2494*H2494</f>
        <v>0</v>
      </c>
      <c r="S2494" s="191">
        <v>0</v>
      </c>
      <c r="T2494" s="192">
        <f>S2494*H2494</f>
        <v>0</v>
      </c>
      <c r="U2494" s="35"/>
      <c r="V2494" s="35"/>
      <c r="W2494" s="35"/>
      <c r="X2494" s="35"/>
      <c r="Y2494" s="35"/>
      <c r="Z2494" s="35"/>
      <c r="AA2494" s="35"/>
      <c r="AB2494" s="35"/>
      <c r="AC2494" s="35"/>
      <c r="AD2494" s="35"/>
      <c r="AE2494" s="35"/>
      <c r="AR2494" s="193" t="s">
        <v>123</v>
      </c>
      <c r="AT2494" s="193" t="s">
        <v>118</v>
      </c>
      <c r="AU2494" s="193" t="s">
        <v>72</v>
      </c>
      <c r="AY2494" s="14" t="s">
        <v>124</v>
      </c>
      <c r="BE2494" s="194">
        <f>IF(N2494="základní",J2494,0)</f>
        <v>0</v>
      </c>
      <c r="BF2494" s="194">
        <f>IF(N2494="snížená",J2494,0)</f>
        <v>0</v>
      </c>
      <c r="BG2494" s="194">
        <f>IF(N2494="zákl. přenesená",J2494,0)</f>
        <v>0</v>
      </c>
      <c r="BH2494" s="194">
        <f>IF(N2494="sníž. přenesená",J2494,0)</f>
        <v>0</v>
      </c>
      <c r="BI2494" s="194">
        <f>IF(N2494="nulová",J2494,0)</f>
        <v>0</v>
      </c>
      <c r="BJ2494" s="14" t="s">
        <v>79</v>
      </c>
      <c r="BK2494" s="194">
        <f>ROUND(I2494*H2494,2)</f>
        <v>0</v>
      </c>
      <c r="BL2494" s="14" t="s">
        <v>123</v>
      </c>
      <c r="BM2494" s="193" t="s">
        <v>4352</v>
      </c>
    </row>
    <row r="2495" s="2" customFormat="1">
      <c r="A2495" s="35"/>
      <c r="B2495" s="36"/>
      <c r="C2495" s="37"/>
      <c r="D2495" s="195" t="s">
        <v>125</v>
      </c>
      <c r="E2495" s="37"/>
      <c r="F2495" s="196" t="s">
        <v>4351</v>
      </c>
      <c r="G2495" s="37"/>
      <c r="H2495" s="37"/>
      <c r="I2495" s="197"/>
      <c r="J2495" s="37"/>
      <c r="K2495" s="37"/>
      <c r="L2495" s="41"/>
      <c r="M2495" s="198"/>
      <c r="N2495" s="199"/>
      <c r="O2495" s="81"/>
      <c r="P2495" s="81"/>
      <c r="Q2495" s="81"/>
      <c r="R2495" s="81"/>
      <c r="S2495" s="81"/>
      <c r="T2495" s="82"/>
      <c r="U2495" s="35"/>
      <c r="V2495" s="35"/>
      <c r="W2495" s="35"/>
      <c r="X2495" s="35"/>
      <c r="Y2495" s="35"/>
      <c r="Z2495" s="35"/>
      <c r="AA2495" s="35"/>
      <c r="AB2495" s="35"/>
      <c r="AC2495" s="35"/>
      <c r="AD2495" s="35"/>
      <c r="AE2495" s="35"/>
      <c r="AT2495" s="14" t="s">
        <v>125</v>
      </c>
      <c r="AU2495" s="14" t="s">
        <v>72</v>
      </c>
    </row>
    <row r="2496" s="2" customFormat="1" ht="16.5" customHeight="1">
      <c r="A2496" s="35"/>
      <c r="B2496" s="36"/>
      <c r="C2496" s="182" t="s">
        <v>4353</v>
      </c>
      <c r="D2496" s="182" t="s">
        <v>118</v>
      </c>
      <c r="E2496" s="183" t="s">
        <v>4354</v>
      </c>
      <c r="F2496" s="184" t="s">
        <v>4355</v>
      </c>
      <c r="G2496" s="185" t="s">
        <v>141</v>
      </c>
      <c r="H2496" s="186">
        <v>2</v>
      </c>
      <c r="I2496" s="187"/>
      <c r="J2496" s="188">
        <f>ROUND(I2496*H2496,2)</f>
        <v>0</v>
      </c>
      <c r="K2496" s="184" t="s">
        <v>122</v>
      </c>
      <c r="L2496" s="41"/>
      <c r="M2496" s="189" t="s">
        <v>19</v>
      </c>
      <c r="N2496" s="190" t="s">
        <v>43</v>
      </c>
      <c r="O2496" s="81"/>
      <c r="P2496" s="191">
        <f>O2496*H2496</f>
        <v>0</v>
      </c>
      <c r="Q2496" s="191">
        <v>0</v>
      </c>
      <c r="R2496" s="191">
        <f>Q2496*H2496</f>
        <v>0</v>
      </c>
      <c r="S2496" s="191">
        <v>0</v>
      </c>
      <c r="T2496" s="192">
        <f>S2496*H2496</f>
        <v>0</v>
      </c>
      <c r="U2496" s="35"/>
      <c r="V2496" s="35"/>
      <c r="W2496" s="35"/>
      <c r="X2496" s="35"/>
      <c r="Y2496" s="35"/>
      <c r="Z2496" s="35"/>
      <c r="AA2496" s="35"/>
      <c r="AB2496" s="35"/>
      <c r="AC2496" s="35"/>
      <c r="AD2496" s="35"/>
      <c r="AE2496" s="35"/>
      <c r="AR2496" s="193" t="s">
        <v>123</v>
      </c>
      <c r="AT2496" s="193" t="s">
        <v>118</v>
      </c>
      <c r="AU2496" s="193" t="s">
        <v>72</v>
      </c>
      <c r="AY2496" s="14" t="s">
        <v>124</v>
      </c>
      <c r="BE2496" s="194">
        <f>IF(N2496="základní",J2496,0)</f>
        <v>0</v>
      </c>
      <c r="BF2496" s="194">
        <f>IF(N2496="snížená",J2496,0)</f>
        <v>0</v>
      </c>
      <c r="BG2496" s="194">
        <f>IF(N2496="zákl. přenesená",J2496,0)</f>
        <v>0</v>
      </c>
      <c r="BH2496" s="194">
        <f>IF(N2496="sníž. přenesená",J2496,0)</f>
        <v>0</v>
      </c>
      <c r="BI2496" s="194">
        <f>IF(N2496="nulová",J2496,0)</f>
        <v>0</v>
      </c>
      <c r="BJ2496" s="14" t="s">
        <v>79</v>
      </c>
      <c r="BK2496" s="194">
        <f>ROUND(I2496*H2496,2)</f>
        <v>0</v>
      </c>
      <c r="BL2496" s="14" t="s">
        <v>123</v>
      </c>
      <c r="BM2496" s="193" t="s">
        <v>4356</v>
      </c>
    </row>
    <row r="2497" s="2" customFormat="1">
      <c r="A2497" s="35"/>
      <c r="B2497" s="36"/>
      <c r="C2497" s="37"/>
      <c r="D2497" s="195" t="s">
        <v>125</v>
      </c>
      <c r="E2497" s="37"/>
      <c r="F2497" s="196" t="s">
        <v>4355</v>
      </c>
      <c r="G2497" s="37"/>
      <c r="H2497" s="37"/>
      <c r="I2497" s="197"/>
      <c r="J2497" s="37"/>
      <c r="K2497" s="37"/>
      <c r="L2497" s="41"/>
      <c r="M2497" s="198"/>
      <c r="N2497" s="199"/>
      <c r="O2497" s="81"/>
      <c r="P2497" s="81"/>
      <c r="Q2497" s="81"/>
      <c r="R2497" s="81"/>
      <c r="S2497" s="81"/>
      <c r="T2497" s="82"/>
      <c r="U2497" s="35"/>
      <c r="V2497" s="35"/>
      <c r="W2497" s="35"/>
      <c r="X2497" s="35"/>
      <c r="Y2497" s="35"/>
      <c r="Z2497" s="35"/>
      <c r="AA2497" s="35"/>
      <c r="AB2497" s="35"/>
      <c r="AC2497" s="35"/>
      <c r="AD2497" s="35"/>
      <c r="AE2497" s="35"/>
      <c r="AT2497" s="14" t="s">
        <v>125</v>
      </c>
      <c r="AU2497" s="14" t="s">
        <v>72</v>
      </c>
    </row>
    <row r="2498" s="2" customFormat="1" ht="16.5" customHeight="1">
      <c r="A2498" s="35"/>
      <c r="B2498" s="36"/>
      <c r="C2498" s="182" t="s">
        <v>2259</v>
      </c>
      <c r="D2498" s="182" t="s">
        <v>118</v>
      </c>
      <c r="E2498" s="183" t="s">
        <v>4357</v>
      </c>
      <c r="F2498" s="184" t="s">
        <v>4358</v>
      </c>
      <c r="G2498" s="185" t="s">
        <v>128</v>
      </c>
      <c r="H2498" s="186">
        <v>2</v>
      </c>
      <c r="I2498" s="187"/>
      <c r="J2498" s="188">
        <f>ROUND(I2498*H2498,2)</f>
        <v>0</v>
      </c>
      <c r="K2498" s="184" t="s">
        <v>122</v>
      </c>
      <c r="L2498" s="41"/>
      <c r="M2498" s="189" t="s">
        <v>19</v>
      </c>
      <c r="N2498" s="190" t="s">
        <v>43</v>
      </c>
      <c r="O2498" s="81"/>
      <c r="P2498" s="191">
        <f>O2498*H2498</f>
        <v>0</v>
      </c>
      <c r="Q2498" s="191">
        <v>0</v>
      </c>
      <c r="R2498" s="191">
        <f>Q2498*H2498</f>
        <v>0</v>
      </c>
      <c r="S2498" s="191">
        <v>0</v>
      </c>
      <c r="T2498" s="192">
        <f>S2498*H2498</f>
        <v>0</v>
      </c>
      <c r="U2498" s="35"/>
      <c r="V2498" s="35"/>
      <c r="W2498" s="35"/>
      <c r="X2498" s="35"/>
      <c r="Y2498" s="35"/>
      <c r="Z2498" s="35"/>
      <c r="AA2498" s="35"/>
      <c r="AB2498" s="35"/>
      <c r="AC2498" s="35"/>
      <c r="AD2498" s="35"/>
      <c r="AE2498" s="35"/>
      <c r="AR2498" s="193" t="s">
        <v>123</v>
      </c>
      <c r="AT2498" s="193" t="s">
        <v>118</v>
      </c>
      <c r="AU2498" s="193" t="s">
        <v>72</v>
      </c>
      <c r="AY2498" s="14" t="s">
        <v>124</v>
      </c>
      <c r="BE2498" s="194">
        <f>IF(N2498="základní",J2498,0)</f>
        <v>0</v>
      </c>
      <c r="BF2498" s="194">
        <f>IF(N2498="snížená",J2498,0)</f>
        <v>0</v>
      </c>
      <c r="BG2498" s="194">
        <f>IF(N2498="zákl. přenesená",J2498,0)</f>
        <v>0</v>
      </c>
      <c r="BH2498" s="194">
        <f>IF(N2498="sníž. přenesená",J2498,0)</f>
        <v>0</v>
      </c>
      <c r="BI2498" s="194">
        <f>IF(N2498="nulová",J2498,0)</f>
        <v>0</v>
      </c>
      <c r="BJ2498" s="14" t="s">
        <v>79</v>
      </c>
      <c r="BK2498" s="194">
        <f>ROUND(I2498*H2498,2)</f>
        <v>0</v>
      </c>
      <c r="BL2498" s="14" t="s">
        <v>123</v>
      </c>
      <c r="BM2498" s="193" t="s">
        <v>4359</v>
      </c>
    </row>
    <row r="2499" s="2" customFormat="1">
      <c r="A2499" s="35"/>
      <c r="B2499" s="36"/>
      <c r="C2499" s="37"/>
      <c r="D2499" s="195" t="s">
        <v>125</v>
      </c>
      <c r="E2499" s="37"/>
      <c r="F2499" s="196" t="s">
        <v>4358</v>
      </c>
      <c r="G2499" s="37"/>
      <c r="H2499" s="37"/>
      <c r="I2499" s="197"/>
      <c r="J2499" s="37"/>
      <c r="K2499" s="37"/>
      <c r="L2499" s="41"/>
      <c r="M2499" s="198"/>
      <c r="N2499" s="199"/>
      <c r="O2499" s="81"/>
      <c r="P2499" s="81"/>
      <c r="Q2499" s="81"/>
      <c r="R2499" s="81"/>
      <c r="S2499" s="81"/>
      <c r="T2499" s="82"/>
      <c r="U2499" s="35"/>
      <c r="V2499" s="35"/>
      <c r="W2499" s="35"/>
      <c r="X2499" s="35"/>
      <c r="Y2499" s="35"/>
      <c r="Z2499" s="35"/>
      <c r="AA2499" s="35"/>
      <c r="AB2499" s="35"/>
      <c r="AC2499" s="35"/>
      <c r="AD2499" s="35"/>
      <c r="AE2499" s="35"/>
      <c r="AT2499" s="14" t="s">
        <v>125</v>
      </c>
      <c r="AU2499" s="14" t="s">
        <v>72</v>
      </c>
    </row>
    <row r="2500" s="2" customFormat="1" ht="16.5" customHeight="1">
      <c r="A2500" s="35"/>
      <c r="B2500" s="36"/>
      <c r="C2500" s="182" t="s">
        <v>4360</v>
      </c>
      <c r="D2500" s="182" t="s">
        <v>118</v>
      </c>
      <c r="E2500" s="183" t="s">
        <v>4361</v>
      </c>
      <c r="F2500" s="184" t="s">
        <v>4362</v>
      </c>
      <c r="G2500" s="185" t="s">
        <v>141</v>
      </c>
      <c r="H2500" s="186">
        <v>2</v>
      </c>
      <c r="I2500" s="187"/>
      <c r="J2500" s="188">
        <f>ROUND(I2500*H2500,2)</f>
        <v>0</v>
      </c>
      <c r="K2500" s="184" t="s">
        <v>122</v>
      </c>
      <c r="L2500" s="41"/>
      <c r="M2500" s="189" t="s">
        <v>19</v>
      </c>
      <c r="N2500" s="190" t="s">
        <v>43</v>
      </c>
      <c r="O2500" s="81"/>
      <c r="P2500" s="191">
        <f>O2500*H2500</f>
        <v>0</v>
      </c>
      <c r="Q2500" s="191">
        <v>0</v>
      </c>
      <c r="R2500" s="191">
        <f>Q2500*H2500</f>
        <v>0</v>
      </c>
      <c r="S2500" s="191">
        <v>0</v>
      </c>
      <c r="T2500" s="192">
        <f>S2500*H2500</f>
        <v>0</v>
      </c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R2500" s="193" t="s">
        <v>123</v>
      </c>
      <c r="AT2500" s="193" t="s">
        <v>118</v>
      </c>
      <c r="AU2500" s="193" t="s">
        <v>72</v>
      </c>
      <c r="AY2500" s="14" t="s">
        <v>124</v>
      </c>
      <c r="BE2500" s="194">
        <f>IF(N2500="základní",J2500,0)</f>
        <v>0</v>
      </c>
      <c r="BF2500" s="194">
        <f>IF(N2500="snížená",J2500,0)</f>
        <v>0</v>
      </c>
      <c r="BG2500" s="194">
        <f>IF(N2500="zákl. přenesená",J2500,0)</f>
        <v>0</v>
      </c>
      <c r="BH2500" s="194">
        <f>IF(N2500="sníž. přenesená",J2500,0)</f>
        <v>0</v>
      </c>
      <c r="BI2500" s="194">
        <f>IF(N2500="nulová",J2500,0)</f>
        <v>0</v>
      </c>
      <c r="BJ2500" s="14" t="s">
        <v>79</v>
      </c>
      <c r="BK2500" s="194">
        <f>ROUND(I2500*H2500,2)</f>
        <v>0</v>
      </c>
      <c r="BL2500" s="14" t="s">
        <v>123</v>
      </c>
      <c r="BM2500" s="193" t="s">
        <v>4363</v>
      </c>
    </row>
    <row r="2501" s="2" customFormat="1">
      <c r="A2501" s="35"/>
      <c r="B2501" s="36"/>
      <c r="C2501" s="37"/>
      <c r="D2501" s="195" t="s">
        <v>125</v>
      </c>
      <c r="E2501" s="37"/>
      <c r="F2501" s="196" t="s">
        <v>4362</v>
      </c>
      <c r="G2501" s="37"/>
      <c r="H2501" s="37"/>
      <c r="I2501" s="197"/>
      <c r="J2501" s="37"/>
      <c r="K2501" s="37"/>
      <c r="L2501" s="41"/>
      <c r="M2501" s="198"/>
      <c r="N2501" s="199"/>
      <c r="O2501" s="81"/>
      <c r="P2501" s="81"/>
      <c r="Q2501" s="81"/>
      <c r="R2501" s="81"/>
      <c r="S2501" s="81"/>
      <c r="T2501" s="82"/>
      <c r="U2501" s="35"/>
      <c r="V2501" s="35"/>
      <c r="W2501" s="35"/>
      <c r="X2501" s="35"/>
      <c r="Y2501" s="35"/>
      <c r="Z2501" s="35"/>
      <c r="AA2501" s="35"/>
      <c r="AB2501" s="35"/>
      <c r="AC2501" s="35"/>
      <c r="AD2501" s="35"/>
      <c r="AE2501" s="35"/>
      <c r="AT2501" s="14" t="s">
        <v>125</v>
      </c>
      <c r="AU2501" s="14" t="s">
        <v>72</v>
      </c>
    </row>
    <row r="2502" s="2" customFormat="1" ht="16.5" customHeight="1">
      <c r="A2502" s="35"/>
      <c r="B2502" s="36"/>
      <c r="C2502" s="182" t="s">
        <v>2263</v>
      </c>
      <c r="D2502" s="182" t="s">
        <v>118</v>
      </c>
      <c r="E2502" s="183" t="s">
        <v>4364</v>
      </c>
      <c r="F2502" s="184" t="s">
        <v>4365</v>
      </c>
      <c r="G2502" s="185" t="s">
        <v>128</v>
      </c>
      <c r="H2502" s="186">
        <v>2</v>
      </c>
      <c r="I2502" s="187"/>
      <c r="J2502" s="188">
        <f>ROUND(I2502*H2502,2)</f>
        <v>0</v>
      </c>
      <c r="K2502" s="184" t="s">
        <v>122</v>
      </c>
      <c r="L2502" s="41"/>
      <c r="M2502" s="189" t="s">
        <v>19</v>
      </c>
      <c r="N2502" s="190" t="s">
        <v>43</v>
      </c>
      <c r="O2502" s="81"/>
      <c r="P2502" s="191">
        <f>O2502*H2502</f>
        <v>0</v>
      </c>
      <c r="Q2502" s="191">
        <v>0</v>
      </c>
      <c r="R2502" s="191">
        <f>Q2502*H2502</f>
        <v>0</v>
      </c>
      <c r="S2502" s="191">
        <v>0</v>
      </c>
      <c r="T2502" s="192">
        <f>S2502*H2502</f>
        <v>0</v>
      </c>
      <c r="U2502" s="35"/>
      <c r="V2502" s="35"/>
      <c r="W2502" s="35"/>
      <c r="X2502" s="35"/>
      <c r="Y2502" s="35"/>
      <c r="Z2502" s="35"/>
      <c r="AA2502" s="35"/>
      <c r="AB2502" s="35"/>
      <c r="AC2502" s="35"/>
      <c r="AD2502" s="35"/>
      <c r="AE2502" s="35"/>
      <c r="AR2502" s="193" t="s">
        <v>123</v>
      </c>
      <c r="AT2502" s="193" t="s">
        <v>118</v>
      </c>
      <c r="AU2502" s="193" t="s">
        <v>72</v>
      </c>
      <c r="AY2502" s="14" t="s">
        <v>124</v>
      </c>
      <c r="BE2502" s="194">
        <f>IF(N2502="základní",J2502,0)</f>
        <v>0</v>
      </c>
      <c r="BF2502" s="194">
        <f>IF(N2502="snížená",J2502,0)</f>
        <v>0</v>
      </c>
      <c r="BG2502" s="194">
        <f>IF(N2502="zákl. přenesená",J2502,0)</f>
        <v>0</v>
      </c>
      <c r="BH2502" s="194">
        <f>IF(N2502="sníž. přenesená",J2502,0)</f>
        <v>0</v>
      </c>
      <c r="BI2502" s="194">
        <f>IF(N2502="nulová",J2502,0)</f>
        <v>0</v>
      </c>
      <c r="BJ2502" s="14" t="s">
        <v>79</v>
      </c>
      <c r="BK2502" s="194">
        <f>ROUND(I2502*H2502,2)</f>
        <v>0</v>
      </c>
      <c r="BL2502" s="14" t="s">
        <v>123</v>
      </c>
      <c r="BM2502" s="193" t="s">
        <v>4366</v>
      </c>
    </row>
    <row r="2503" s="2" customFormat="1">
      <c r="A2503" s="35"/>
      <c r="B2503" s="36"/>
      <c r="C2503" s="37"/>
      <c r="D2503" s="195" t="s">
        <v>125</v>
      </c>
      <c r="E2503" s="37"/>
      <c r="F2503" s="196" t="s">
        <v>4365</v>
      </c>
      <c r="G2503" s="37"/>
      <c r="H2503" s="37"/>
      <c r="I2503" s="197"/>
      <c r="J2503" s="37"/>
      <c r="K2503" s="37"/>
      <c r="L2503" s="41"/>
      <c r="M2503" s="198"/>
      <c r="N2503" s="199"/>
      <c r="O2503" s="81"/>
      <c r="P2503" s="81"/>
      <c r="Q2503" s="81"/>
      <c r="R2503" s="81"/>
      <c r="S2503" s="81"/>
      <c r="T2503" s="82"/>
      <c r="U2503" s="35"/>
      <c r="V2503" s="35"/>
      <c r="W2503" s="35"/>
      <c r="X2503" s="35"/>
      <c r="Y2503" s="35"/>
      <c r="Z2503" s="35"/>
      <c r="AA2503" s="35"/>
      <c r="AB2503" s="35"/>
      <c r="AC2503" s="35"/>
      <c r="AD2503" s="35"/>
      <c r="AE2503" s="35"/>
      <c r="AT2503" s="14" t="s">
        <v>125</v>
      </c>
      <c r="AU2503" s="14" t="s">
        <v>72</v>
      </c>
    </row>
    <row r="2504" s="2" customFormat="1" ht="16.5" customHeight="1">
      <c r="A2504" s="35"/>
      <c r="B2504" s="36"/>
      <c r="C2504" s="182" t="s">
        <v>4367</v>
      </c>
      <c r="D2504" s="182" t="s">
        <v>118</v>
      </c>
      <c r="E2504" s="183" t="s">
        <v>4368</v>
      </c>
      <c r="F2504" s="184" t="s">
        <v>4369</v>
      </c>
      <c r="G2504" s="185" t="s">
        <v>141</v>
      </c>
      <c r="H2504" s="186">
        <v>2</v>
      </c>
      <c r="I2504" s="187"/>
      <c r="J2504" s="188">
        <f>ROUND(I2504*H2504,2)</f>
        <v>0</v>
      </c>
      <c r="K2504" s="184" t="s">
        <v>122</v>
      </c>
      <c r="L2504" s="41"/>
      <c r="M2504" s="189" t="s">
        <v>19</v>
      </c>
      <c r="N2504" s="190" t="s">
        <v>43</v>
      </c>
      <c r="O2504" s="81"/>
      <c r="P2504" s="191">
        <f>O2504*H2504</f>
        <v>0</v>
      </c>
      <c r="Q2504" s="191">
        <v>0</v>
      </c>
      <c r="R2504" s="191">
        <f>Q2504*H2504</f>
        <v>0</v>
      </c>
      <c r="S2504" s="191">
        <v>0</v>
      </c>
      <c r="T2504" s="192">
        <f>S2504*H2504</f>
        <v>0</v>
      </c>
      <c r="U2504" s="35"/>
      <c r="V2504" s="35"/>
      <c r="W2504" s="35"/>
      <c r="X2504" s="35"/>
      <c r="Y2504" s="35"/>
      <c r="Z2504" s="35"/>
      <c r="AA2504" s="35"/>
      <c r="AB2504" s="35"/>
      <c r="AC2504" s="35"/>
      <c r="AD2504" s="35"/>
      <c r="AE2504" s="35"/>
      <c r="AR2504" s="193" t="s">
        <v>123</v>
      </c>
      <c r="AT2504" s="193" t="s">
        <v>118</v>
      </c>
      <c r="AU2504" s="193" t="s">
        <v>72</v>
      </c>
      <c r="AY2504" s="14" t="s">
        <v>124</v>
      </c>
      <c r="BE2504" s="194">
        <f>IF(N2504="základní",J2504,0)</f>
        <v>0</v>
      </c>
      <c r="BF2504" s="194">
        <f>IF(N2504="snížená",J2504,0)</f>
        <v>0</v>
      </c>
      <c r="BG2504" s="194">
        <f>IF(N2504="zákl. přenesená",J2504,0)</f>
        <v>0</v>
      </c>
      <c r="BH2504" s="194">
        <f>IF(N2504="sníž. přenesená",J2504,0)</f>
        <v>0</v>
      </c>
      <c r="BI2504" s="194">
        <f>IF(N2504="nulová",J2504,0)</f>
        <v>0</v>
      </c>
      <c r="BJ2504" s="14" t="s">
        <v>79</v>
      </c>
      <c r="BK2504" s="194">
        <f>ROUND(I2504*H2504,2)</f>
        <v>0</v>
      </c>
      <c r="BL2504" s="14" t="s">
        <v>123</v>
      </c>
      <c r="BM2504" s="193" t="s">
        <v>4370</v>
      </c>
    </row>
    <row r="2505" s="2" customFormat="1">
      <c r="A2505" s="35"/>
      <c r="B2505" s="36"/>
      <c r="C2505" s="37"/>
      <c r="D2505" s="195" t="s">
        <v>125</v>
      </c>
      <c r="E2505" s="37"/>
      <c r="F2505" s="196" t="s">
        <v>4369</v>
      </c>
      <c r="G2505" s="37"/>
      <c r="H2505" s="37"/>
      <c r="I2505" s="197"/>
      <c r="J2505" s="37"/>
      <c r="K2505" s="37"/>
      <c r="L2505" s="41"/>
      <c r="M2505" s="198"/>
      <c r="N2505" s="199"/>
      <c r="O2505" s="81"/>
      <c r="P2505" s="81"/>
      <c r="Q2505" s="81"/>
      <c r="R2505" s="81"/>
      <c r="S2505" s="81"/>
      <c r="T2505" s="82"/>
      <c r="U2505" s="35"/>
      <c r="V2505" s="35"/>
      <c r="W2505" s="35"/>
      <c r="X2505" s="35"/>
      <c r="Y2505" s="35"/>
      <c r="Z2505" s="35"/>
      <c r="AA2505" s="35"/>
      <c r="AB2505" s="35"/>
      <c r="AC2505" s="35"/>
      <c r="AD2505" s="35"/>
      <c r="AE2505" s="35"/>
      <c r="AT2505" s="14" t="s">
        <v>125</v>
      </c>
      <c r="AU2505" s="14" t="s">
        <v>72</v>
      </c>
    </row>
    <row r="2506" s="2" customFormat="1" ht="16.5" customHeight="1">
      <c r="A2506" s="35"/>
      <c r="B2506" s="36"/>
      <c r="C2506" s="182" t="s">
        <v>2266</v>
      </c>
      <c r="D2506" s="182" t="s">
        <v>118</v>
      </c>
      <c r="E2506" s="183" t="s">
        <v>4371</v>
      </c>
      <c r="F2506" s="184" t="s">
        <v>4372</v>
      </c>
      <c r="G2506" s="185" t="s">
        <v>128</v>
      </c>
      <c r="H2506" s="186">
        <v>2</v>
      </c>
      <c r="I2506" s="187"/>
      <c r="J2506" s="188">
        <f>ROUND(I2506*H2506,2)</f>
        <v>0</v>
      </c>
      <c r="K2506" s="184" t="s">
        <v>122</v>
      </c>
      <c r="L2506" s="41"/>
      <c r="M2506" s="189" t="s">
        <v>19</v>
      </c>
      <c r="N2506" s="190" t="s">
        <v>43</v>
      </c>
      <c r="O2506" s="81"/>
      <c r="P2506" s="191">
        <f>O2506*H2506</f>
        <v>0</v>
      </c>
      <c r="Q2506" s="191">
        <v>0</v>
      </c>
      <c r="R2506" s="191">
        <f>Q2506*H2506</f>
        <v>0</v>
      </c>
      <c r="S2506" s="191">
        <v>0</v>
      </c>
      <c r="T2506" s="192">
        <f>S2506*H2506</f>
        <v>0</v>
      </c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R2506" s="193" t="s">
        <v>123</v>
      </c>
      <c r="AT2506" s="193" t="s">
        <v>118</v>
      </c>
      <c r="AU2506" s="193" t="s">
        <v>72</v>
      </c>
      <c r="AY2506" s="14" t="s">
        <v>124</v>
      </c>
      <c r="BE2506" s="194">
        <f>IF(N2506="základní",J2506,0)</f>
        <v>0</v>
      </c>
      <c r="BF2506" s="194">
        <f>IF(N2506="snížená",J2506,0)</f>
        <v>0</v>
      </c>
      <c r="BG2506" s="194">
        <f>IF(N2506="zákl. přenesená",J2506,0)</f>
        <v>0</v>
      </c>
      <c r="BH2506" s="194">
        <f>IF(N2506="sníž. přenesená",J2506,0)</f>
        <v>0</v>
      </c>
      <c r="BI2506" s="194">
        <f>IF(N2506="nulová",J2506,0)</f>
        <v>0</v>
      </c>
      <c r="BJ2506" s="14" t="s">
        <v>79</v>
      </c>
      <c r="BK2506" s="194">
        <f>ROUND(I2506*H2506,2)</f>
        <v>0</v>
      </c>
      <c r="BL2506" s="14" t="s">
        <v>123</v>
      </c>
      <c r="BM2506" s="193" t="s">
        <v>4373</v>
      </c>
    </row>
    <row r="2507" s="2" customFormat="1">
      <c r="A2507" s="35"/>
      <c r="B2507" s="36"/>
      <c r="C2507" s="37"/>
      <c r="D2507" s="195" t="s">
        <v>125</v>
      </c>
      <c r="E2507" s="37"/>
      <c r="F2507" s="196" t="s">
        <v>4372</v>
      </c>
      <c r="G2507" s="37"/>
      <c r="H2507" s="37"/>
      <c r="I2507" s="197"/>
      <c r="J2507" s="37"/>
      <c r="K2507" s="37"/>
      <c r="L2507" s="41"/>
      <c r="M2507" s="198"/>
      <c r="N2507" s="199"/>
      <c r="O2507" s="81"/>
      <c r="P2507" s="81"/>
      <c r="Q2507" s="81"/>
      <c r="R2507" s="81"/>
      <c r="S2507" s="81"/>
      <c r="T2507" s="82"/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T2507" s="14" t="s">
        <v>125</v>
      </c>
      <c r="AU2507" s="14" t="s">
        <v>72</v>
      </c>
    </row>
    <row r="2508" s="2" customFormat="1" ht="16.5" customHeight="1">
      <c r="A2508" s="35"/>
      <c r="B2508" s="36"/>
      <c r="C2508" s="182" t="s">
        <v>4374</v>
      </c>
      <c r="D2508" s="182" t="s">
        <v>118</v>
      </c>
      <c r="E2508" s="183" t="s">
        <v>4375</v>
      </c>
      <c r="F2508" s="184" t="s">
        <v>4376</v>
      </c>
      <c r="G2508" s="185" t="s">
        <v>141</v>
      </c>
      <c r="H2508" s="186">
        <v>2</v>
      </c>
      <c r="I2508" s="187"/>
      <c r="J2508" s="188">
        <f>ROUND(I2508*H2508,2)</f>
        <v>0</v>
      </c>
      <c r="K2508" s="184" t="s">
        <v>122</v>
      </c>
      <c r="L2508" s="41"/>
      <c r="M2508" s="189" t="s">
        <v>19</v>
      </c>
      <c r="N2508" s="190" t="s">
        <v>43</v>
      </c>
      <c r="O2508" s="81"/>
      <c r="P2508" s="191">
        <f>O2508*H2508</f>
        <v>0</v>
      </c>
      <c r="Q2508" s="191">
        <v>0</v>
      </c>
      <c r="R2508" s="191">
        <f>Q2508*H2508</f>
        <v>0</v>
      </c>
      <c r="S2508" s="191">
        <v>0</v>
      </c>
      <c r="T2508" s="192">
        <f>S2508*H2508</f>
        <v>0</v>
      </c>
      <c r="U2508" s="35"/>
      <c r="V2508" s="35"/>
      <c r="W2508" s="35"/>
      <c r="X2508" s="35"/>
      <c r="Y2508" s="35"/>
      <c r="Z2508" s="35"/>
      <c r="AA2508" s="35"/>
      <c r="AB2508" s="35"/>
      <c r="AC2508" s="35"/>
      <c r="AD2508" s="35"/>
      <c r="AE2508" s="35"/>
      <c r="AR2508" s="193" t="s">
        <v>123</v>
      </c>
      <c r="AT2508" s="193" t="s">
        <v>118</v>
      </c>
      <c r="AU2508" s="193" t="s">
        <v>72</v>
      </c>
      <c r="AY2508" s="14" t="s">
        <v>124</v>
      </c>
      <c r="BE2508" s="194">
        <f>IF(N2508="základní",J2508,0)</f>
        <v>0</v>
      </c>
      <c r="BF2508" s="194">
        <f>IF(N2508="snížená",J2508,0)</f>
        <v>0</v>
      </c>
      <c r="BG2508" s="194">
        <f>IF(N2508="zákl. přenesená",J2508,0)</f>
        <v>0</v>
      </c>
      <c r="BH2508" s="194">
        <f>IF(N2508="sníž. přenesená",J2508,0)</f>
        <v>0</v>
      </c>
      <c r="BI2508" s="194">
        <f>IF(N2508="nulová",J2508,0)</f>
        <v>0</v>
      </c>
      <c r="BJ2508" s="14" t="s">
        <v>79</v>
      </c>
      <c r="BK2508" s="194">
        <f>ROUND(I2508*H2508,2)</f>
        <v>0</v>
      </c>
      <c r="BL2508" s="14" t="s">
        <v>123</v>
      </c>
      <c r="BM2508" s="193" t="s">
        <v>4377</v>
      </c>
    </row>
    <row r="2509" s="2" customFormat="1">
      <c r="A2509" s="35"/>
      <c r="B2509" s="36"/>
      <c r="C2509" s="37"/>
      <c r="D2509" s="195" t="s">
        <v>125</v>
      </c>
      <c r="E2509" s="37"/>
      <c r="F2509" s="196" t="s">
        <v>4376</v>
      </c>
      <c r="G2509" s="37"/>
      <c r="H2509" s="37"/>
      <c r="I2509" s="197"/>
      <c r="J2509" s="37"/>
      <c r="K2509" s="37"/>
      <c r="L2509" s="41"/>
      <c r="M2509" s="198"/>
      <c r="N2509" s="199"/>
      <c r="O2509" s="81"/>
      <c r="P2509" s="81"/>
      <c r="Q2509" s="81"/>
      <c r="R2509" s="81"/>
      <c r="S2509" s="81"/>
      <c r="T2509" s="82"/>
      <c r="U2509" s="35"/>
      <c r="V2509" s="35"/>
      <c r="W2509" s="35"/>
      <c r="X2509" s="35"/>
      <c r="Y2509" s="35"/>
      <c r="Z2509" s="35"/>
      <c r="AA2509" s="35"/>
      <c r="AB2509" s="35"/>
      <c r="AC2509" s="35"/>
      <c r="AD2509" s="35"/>
      <c r="AE2509" s="35"/>
      <c r="AT2509" s="14" t="s">
        <v>125</v>
      </c>
      <c r="AU2509" s="14" t="s">
        <v>72</v>
      </c>
    </row>
    <row r="2510" s="2" customFormat="1" ht="16.5" customHeight="1">
      <c r="A2510" s="35"/>
      <c r="B2510" s="36"/>
      <c r="C2510" s="182" t="s">
        <v>2270</v>
      </c>
      <c r="D2510" s="182" t="s">
        <v>118</v>
      </c>
      <c r="E2510" s="183" t="s">
        <v>4378</v>
      </c>
      <c r="F2510" s="184" t="s">
        <v>4379</v>
      </c>
      <c r="G2510" s="185" t="s">
        <v>141</v>
      </c>
      <c r="H2510" s="186">
        <v>2</v>
      </c>
      <c r="I2510" s="187"/>
      <c r="J2510" s="188">
        <f>ROUND(I2510*H2510,2)</f>
        <v>0</v>
      </c>
      <c r="K2510" s="184" t="s">
        <v>122</v>
      </c>
      <c r="L2510" s="41"/>
      <c r="M2510" s="189" t="s">
        <v>19</v>
      </c>
      <c r="N2510" s="190" t="s">
        <v>43</v>
      </c>
      <c r="O2510" s="81"/>
      <c r="P2510" s="191">
        <f>O2510*H2510</f>
        <v>0</v>
      </c>
      <c r="Q2510" s="191">
        <v>0</v>
      </c>
      <c r="R2510" s="191">
        <f>Q2510*H2510</f>
        <v>0</v>
      </c>
      <c r="S2510" s="191">
        <v>0</v>
      </c>
      <c r="T2510" s="192">
        <f>S2510*H2510</f>
        <v>0</v>
      </c>
      <c r="U2510" s="35"/>
      <c r="V2510" s="35"/>
      <c r="W2510" s="35"/>
      <c r="X2510" s="35"/>
      <c r="Y2510" s="35"/>
      <c r="Z2510" s="35"/>
      <c r="AA2510" s="35"/>
      <c r="AB2510" s="35"/>
      <c r="AC2510" s="35"/>
      <c r="AD2510" s="35"/>
      <c r="AE2510" s="35"/>
      <c r="AR2510" s="193" t="s">
        <v>123</v>
      </c>
      <c r="AT2510" s="193" t="s">
        <v>118</v>
      </c>
      <c r="AU2510" s="193" t="s">
        <v>72</v>
      </c>
      <c r="AY2510" s="14" t="s">
        <v>124</v>
      </c>
      <c r="BE2510" s="194">
        <f>IF(N2510="základní",J2510,0)</f>
        <v>0</v>
      </c>
      <c r="BF2510" s="194">
        <f>IF(N2510="snížená",J2510,0)</f>
        <v>0</v>
      </c>
      <c r="BG2510" s="194">
        <f>IF(N2510="zákl. přenesená",J2510,0)</f>
        <v>0</v>
      </c>
      <c r="BH2510" s="194">
        <f>IF(N2510="sníž. přenesená",J2510,0)</f>
        <v>0</v>
      </c>
      <c r="BI2510" s="194">
        <f>IF(N2510="nulová",J2510,0)</f>
        <v>0</v>
      </c>
      <c r="BJ2510" s="14" t="s">
        <v>79</v>
      </c>
      <c r="BK2510" s="194">
        <f>ROUND(I2510*H2510,2)</f>
        <v>0</v>
      </c>
      <c r="BL2510" s="14" t="s">
        <v>123</v>
      </c>
      <c r="BM2510" s="193" t="s">
        <v>4380</v>
      </c>
    </row>
    <row r="2511" s="2" customFormat="1">
      <c r="A2511" s="35"/>
      <c r="B2511" s="36"/>
      <c r="C2511" s="37"/>
      <c r="D2511" s="195" t="s">
        <v>125</v>
      </c>
      <c r="E2511" s="37"/>
      <c r="F2511" s="196" t="s">
        <v>4379</v>
      </c>
      <c r="G2511" s="37"/>
      <c r="H2511" s="37"/>
      <c r="I2511" s="197"/>
      <c r="J2511" s="37"/>
      <c r="K2511" s="37"/>
      <c r="L2511" s="41"/>
      <c r="M2511" s="198"/>
      <c r="N2511" s="199"/>
      <c r="O2511" s="81"/>
      <c r="P2511" s="81"/>
      <c r="Q2511" s="81"/>
      <c r="R2511" s="81"/>
      <c r="S2511" s="81"/>
      <c r="T2511" s="82"/>
      <c r="U2511" s="35"/>
      <c r="V2511" s="35"/>
      <c r="W2511" s="35"/>
      <c r="X2511" s="35"/>
      <c r="Y2511" s="35"/>
      <c r="Z2511" s="35"/>
      <c r="AA2511" s="35"/>
      <c r="AB2511" s="35"/>
      <c r="AC2511" s="35"/>
      <c r="AD2511" s="35"/>
      <c r="AE2511" s="35"/>
      <c r="AT2511" s="14" t="s">
        <v>125</v>
      </c>
      <c r="AU2511" s="14" t="s">
        <v>72</v>
      </c>
    </row>
    <row r="2512" s="2" customFormat="1" ht="16.5" customHeight="1">
      <c r="A2512" s="35"/>
      <c r="B2512" s="36"/>
      <c r="C2512" s="182" t="s">
        <v>4381</v>
      </c>
      <c r="D2512" s="182" t="s">
        <v>118</v>
      </c>
      <c r="E2512" s="183" t="s">
        <v>4382</v>
      </c>
      <c r="F2512" s="184" t="s">
        <v>4383</v>
      </c>
      <c r="G2512" s="185" t="s">
        <v>128</v>
      </c>
      <c r="H2512" s="186">
        <v>2</v>
      </c>
      <c r="I2512" s="187"/>
      <c r="J2512" s="188">
        <f>ROUND(I2512*H2512,2)</f>
        <v>0</v>
      </c>
      <c r="K2512" s="184" t="s">
        <v>122</v>
      </c>
      <c r="L2512" s="41"/>
      <c r="M2512" s="189" t="s">
        <v>19</v>
      </c>
      <c r="N2512" s="190" t="s">
        <v>43</v>
      </c>
      <c r="O2512" s="81"/>
      <c r="P2512" s="191">
        <f>O2512*H2512</f>
        <v>0</v>
      </c>
      <c r="Q2512" s="191">
        <v>0</v>
      </c>
      <c r="R2512" s="191">
        <f>Q2512*H2512</f>
        <v>0</v>
      </c>
      <c r="S2512" s="191">
        <v>0</v>
      </c>
      <c r="T2512" s="192">
        <f>S2512*H2512</f>
        <v>0</v>
      </c>
      <c r="U2512" s="35"/>
      <c r="V2512" s="35"/>
      <c r="W2512" s="35"/>
      <c r="X2512" s="35"/>
      <c r="Y2512" s="35"/>
      <c r="Z2512" s="35"/>
      <c r="AA2512" s="35"/>
      <c r="AB2512" s="35"/>
      <c r="AC2512" s="35"/>
      <c r="AD2512" s="35"/>
      <c r="AE2512" s="35"/>
      <c r="AR2512" s="193" t="s">
        <v>123</v>
      </c>
      <c r="AT2512" s="193" t="s">
        <v>118</v>
      </c>
      <c r="AU2512" s="193" t="s">
        <v>72</v>
      </c>
      <c r="AY2512" s="14" t="s">
        <v>124</v>
      </c>
      <c r="BE2512" s="194">
        <f>IF(N2512="základní",J2512,0)</f>
        <v>0</v>
      </c>
      <c r="BF2512" s="194">
        <f>IF(N2512="snížená",J2512,0)</f>
        <v>0</v>
      </c>
      <c r="BG2512" s="194">
        <f>IF(N2512="zákl. přenesená",J2512,0)</f>
        <v>0</v>
      </c>
      <c r="BH2512" s="194">
        <f>IF(N2512="sníž. přenesená",J2512,0)</f>
        <v>0</v>
      </c>
      <c r="BI2512" s="194">
        <f>IF(N2512="nulová",J2512,0)</f>
        <v>0</v>
      </c>
      <c r="BJ2512" s="14" t="s">
        <v>79</v>
      </c>
      <c r="BK2512" s="194">
        <f>ROUND(I2512*H2512,2)</f>
        <v>0</v>
      </c>
      <c r="BL2512" s="14" t="s">
        <v>123</v>
      </c>
      <c r="BM2512" s="193" t="s">
        <v>4384</v>
      </c>
    </row>
    <row r="2513" s="2" customFormat="1">
      <c r="A2513" s="35"/>
      <c r="B2513" s="36"/>
      <c r="C2513" s="37"/>
      <c r="D2513" s="195" t="s">
        <v>125</v>
      </c>
      <c r="E2513" s="37"/>
      <c r="F2513" s="196" t="s">
        <v>4383</v>
      </c>
      <c r="G2513" s="37"/>
      <c r="H2513" s="37"/>
      <c r="I2513" s="197"/>
      <c r="J2513" s="37"/>
      <c r="K2513" s="37"/>
      <c r="L2513" s="41"/>
      <c r="M2513" s="198"/>
      <c r="N2513" s="199"/>
      <c r="O2513" s="81"/>
      <c r="P2513" s="81"/>
      <c r="Q2513" s="81"/>
      <c r="R2513" s="81"/>
      <c r="S2513" s="81"/>
      <c r="T2513" s="82"/>
      <c r="U2513" s="35"/>
      <c r="V2513" s="35"/>
      <c r="W2513" s="35"/>
      <c r="X2513" s="35"/>
      <c r="Y2513" s="35"/>
      <c r="Z2513" s="35"/>
      <c r="AA2513" s="35"/>
      <c r="AB2513" s="35"/>
      <c r="AC2513" s="35"/>
      <c r="AD2513" s="35"/>
      <c r="AE2513" s="35"/>
      <c r="AT2513" s="14" t="s">
        <v>125</v>
      </c>
      <c r="AU2513" s="14" t="s">
        <v>72</v>
      </c>
    </row>
    <row r="2514" s="2" customFormat="1" ht="16.5" customHeight="1">
      <c r="A2514" s="35"/>
      <c r="B2514" s="36"/>
      <c r="C2514" s="182" t="s">
        <v>2273</v>
      </c>
      <c r="D2514" s="182" t="s">
        <v>118</v>
      </c>
      <c r="E2514" s="183" t="s">
        <v>4385</v>
      </c>
      <c r="F2514" s="184" t="s">
        <v>4386</v>
      </c>
      <c r="G2514" s="185" t="s">
        <v>141</v>
      </c>
      <c r="H2514" s="186">
        <v>2</v>
      </c>
      <c r="I2514" s="187"/>
      <c r="J2514" s="188">
        <f>ROUND(I2514*H2514,2)</f>
        <v>0</v>
      </c>
      <c r="K2514" s="184" t="s">
        <v>122</v>
      </c>
      <c r="L2514" s="41"/>
      <c r="M2514" s="189" t="s">
        <v>19</v>
      </c>
      <c r="N2514" s="190" t="s">
        <v>43</v>
      </c>
      <c r="O2514" s="81"/>
      <c r="P2514" s="191">
        <f>O2514*H2514</f>
        <v>0</v>
      </c>
      <c r="Q2514" s="191">
        <v>0</v>
      </c>
      <c r="R2514" s="191">
        <f>Q2514*H2514</f>
        <v>0</v>
      </c>
      <c r="S2514" s="191">
        <v>0</v>
      </c>
      <c r="T2514" s="192">
        <f>S2514*H2514</f>
        <v>0</v>
      </c>
      <c r="U2514" s="35"/>
      <c r="V2514" s="35"/>
      <c r="W2514" s="35"/>
      <c r="X2514" s="35"/>
      <c r="Y2514" s="35"/>
      <c r="Z2514" s="35"/>
      <c r="AA2514" s="35"/>
      <c r="AB2514" s="35"/>
      <c r="AC2514" s="35"/>
      <c r="AD2514" s="35"/>
      <c r="AE2514" s="35"/>
      <c r="AR2514" s="193" t="s">
        <v>123</v>
      </c>
      <c r="AT2514" s="193" t="s">
        <v>118</v>
      </c>
      <c r="AU2514" s="193" t="s">
        <v>72</v>
      </c>
      <c r="AY2514" s="14" t="s">
        <v>124</v>
      </c>
      <c r="BE2514" s="194">
        <f>IF(N2514="základní",J2514,0)</f>
        <v>0</v>
      </c>
      <c r="BF2514" s="194">
        <f>IF(N2514="snížená",J2514,0)</f>
        <v>0</v>
      </c>
      <c r="BG2514" s="194">
        <f>IF(N2514="zákl. přenesená",J2514,0)</f>
        <v>0</v>
      </c>
      <c r="BH2514" s="194">
        <f>IF(N2514="sníž. přenesená",J2514,0)</f>
        <v>0</v>
      </c>
      <c r="BI2514" s="194">
        <f>IF(N2514="nulová",J2514,0)</f>
        <v>0</v>
      </c>
      <c r="BJ2514" s="14" t="s">
        <v>79</v>
      </c>
      <c r="BK2514" s="194">
        <f>ROUND(I2514*H2514,2)</f>
        <v>0</v>
      </c>
      <c r="BL2514" s="14" t="s">
        <v>123</v>
      </c>
      <c r="BM2514" s="193" t="s">
        <v>4387</v>
      </c>
    </row>
    <row r="2515" s="2" customFormat="1">
      <c r="A2515" s="35"/>
      <c r="B2515" s="36"/>
      <c r="C2515" s="37"/>
      <c r="D2515" s="195" t="s">
        <v>125</v>
      </c>
      <c r="E2515" s="37"/>
      <c r="F2515" s="196" t="s">
        <v>4386</v>
      </c>
      <c r="G2515" s="37"/>
      <c r="H2515" s="37"/>
      <c r="I2515" s="197"/>
      <c r="J2515" s="37"/>
      <c r="K2515" s="37"/>
      <c r="L2515" s="41"/>
      <c r="M2515" s="198"/>
      <c r="N2515" s="199"/>
      <c r="O2515" s="81"/>
      <c r="P2515" s="81"/>
      <c r="Q2515" s="81"/>
      <c r="R2515" s="81"/>
      <c r="S2515" s="81"/>
      <c r="T2515" s="82"/>
      <c r="U2515" s="35"/>
      <c r="V2515" s="35"/>
      <c r="W2515" s="35"/>
      <c r="X2515" s="35"/>
      <c r="Y2515" s="35"/>
      <c r="Z2515" s="35"/>
      <c r="AA2515" s="35"/>
      <c r="AB2515" s="35"/>
      <c r="AC2515" s="35"/>
      <c r="AD2515" s="35"/>
      <c r="AE2515" s="35"/>
      <c r="AT2515" s="14" t="s">
        <v>125</v>
      </c>
      <c r="AU2515" s="14" t="s">
        <v>72</v>
      </c>
    </row>
    <row r="2516" s="2" customFormat="1" ht="16.5" customHeight="1">
      <c r="A2516" s="35"/>
      <c r="B2516" s="36"/>
      <c r="C2516" s="182" t="s">
        <v>4388</v>
      </c>
      <c r="D2516" s="182" t="s">
        <v>118</v>
      </c>
      <c r="E2516" s="183" t="s">
        <v>4389</v>
      </c>
      <c r="F2516" s="184" t="s">
        <v>4390</v>
      </c>
      <c r="G2516" s="185" t="s">
        <v>128</v>
      </c>
      <c r="H2516" s="186">
        <v>2</v>
      </c>
      <c r="I2516" s="187"/>
      <c r="J2516" s="188">
        <f>ROUND(I2516*H2516,2)</f>
        <v>0</v>
      </c>
      <c r="K2516" s="184" t="s">
        <v>122</v>
      </c>
      <c r="L2516" s="41"/>
      <c r="M2516" s="189" t="s">
        <v>19</v>
      </c>
      <c r="N2516" s="190" t="s">
        <v>43</v>
      </c>
      <c r="O2516" s="81"/>
      <c r="P2516" s="191">
        <f>O2516*H2516</f>
        <v>0</v>
      </c>
      <c r="Q2516" s="191">
        <v>0</v>
      </c>
      <c r="R2516" s="191">
        <f>Q2516*H2516</f>
        <v>0</v>
      </c>
      <c r="S2516" s="191">
        <v>0</v>
      </c>
      <c r="T2516" s="192">
        <f>S2516*H2516</f>
        <v>0</v>
      </c>
      <c r="U2516" s="35"/>
      <c r="V2516" s="35"/>
      <c r="W2516" s="35"/>
      <c r="X2516" s="35"/>
      <c r="Y2516" s="35"/>
      <c r="Z2516" s="35"/>
      <c r="AA2516" s="35"/>
      <c r="AB2516" s="35"/>
      <c r="AC2516" s="35"/>
      <c r="AD2516" s="35"/>
      <c r="AE2516" s="35"/>
      <c r="AR2516" s="193" t="s">
        <v>123</v>
      </c>
      <c r="AT2516" s="193" t="s">
        <v>118</v>
      </c>
      <c r="AU2516" s="193" t="s">
        <v>72</v>
      </c>
      <c r="AY2516" s="14" t="s">
        <v>124</v>
      </c>
      <c r="BE2516" s="194">
        <f>IF(N2516="základní",J2516,0)</f>
        <v>0</v>
      </c>
      <c r="BF2516" s="194">
        <f>IF(N2516="snížená",J2516,0)</f>
        <v>0</v>
      </c>
      <c r="BG2516" s="194">
        <f>IF(N2516="zákl. přenesená",J2516,0)</f>
        <v>0</v>
      </c>
      <c r="BH2516" s="194">
        <f>IF(N2516="sníž. přenesená",J2516,0)</f>
        <v>0</v>
      </c>
      <c r="BI2516" s="194">
        <f>IF(N2516="nulová",J2516,0)</f>
        <v>0</v>
      </c>
      <c r="BJ2516" s="14" t="s">
        <v>79</v>
      </c>
      <c r="BK2516" s="194">
        <f>ROUND(I2516*H2516,2)</f>
        <v>0</v>
      </c>
      <c r="BL2516" s="14" t="s">
        <v>123</v>
      </c>
      <c r="BM2516" s="193" t="s">
        <v>4391</v>
      </c>
    </row>
    <row r="2517" s="2" customFormat="1">
      <c r="A2517" s="35"/>
      <c r="B2517" s="36"/>
      <c r="C2517" s="37"/>
      <c r="D2517" s="195" t="s">
        <v>125</v>
      </c>
      <c r="E2517" s="37"/>
      <c r="F2517" s="196" t="s">
        <v>4390</v>
      </c>
      <c r="G2517" s="37"/>
      <c r="H2517" s="37"/>
      <c r="I2517" s="197"/>
      <c r="J2517" s="37"/>
      <c r="K2517" s="37"/>
      <c r="L2517" s="41"/>
      <c r="M2517" s="198"/>
      <c r="N2517" s="199"/>
      <c r="O2517" s="81"/>
      <c r="P2517" s="81"/>
      <c r="Q2517" s="81"/>
      <c r="R2517" s="81"/>
      <c r="S2517" s="81"/>
      <c r="T2517" s="82"/>
      <c r="U2517" s="35"/>
      <c r="V2517" s="35"/>
      <c r="W2517" s="35"/>
      <c r="X2517" s="35"/>
      <c r="Y2517" s="35"/>
      <c r="Z2517" s="35"/>
      <c r="AA2517" s="35"/>
      <c r="AB2517" s="35"/>
      <c r="AC2517" s="35"/>
      <c r="AD2517" s="35"/>
      <c r="AE2517" s="35"/>
      <c r="AT2517" s="14" t="s">
        <v>125</v>
      </c>
      <c r="AU2517" s="14" t="s">
        <v>72</v>
      </c>
    </row>
    <row r="2518" s="2" customFormat="1" ht="16.5" customHeight="1">
      <c r="A2518" s="35"/>
      <c r="B2518" s="36"/>
      <c r="C2518" s="182" t="s">
        <v>2277</v>
      </c>
      <c r="D2518" s="182" t="s">
        <v>118</v>
      </c>
      <c r="E2518" s="183" t="s">
        <v>4392</v>
      </c>
      <c r="F2518" s="184" t="s">
        <v>4393</v>
      </c>
      <c r="G2518" s="185" t="s">
        <v>141</v>
      </c>
      <c r="H2518" s="186">
        <v>2</v>
      </c>
      <c r="I2518" s="187"/>
      <c r="J2518" s="188">
        <f>ROUND(I2518*H2518,2)</f>
        <v>0</v>
      </c>
      <c r="K2518" s="184" t="s">
        <v>122</v>
      </c>
      <c r="L2518" s="41"/>
      <c r="M2518" s="189" t="s">
        <v>19</v>
      </c>
      <c r="N2518" s="190" t="s">
        <v>43</v>
      </c>
      <c r="O2518" s="81"/>
      <c r="P2518" s="191">
        <f>O2518*H2518</f>
        <v>0</v>
      </c>
      <c r="Q2518" s="191">
        <v>0</v>
      </c>
      <c r="R2518" s="191">
        <f>Q2518*H2518</f>
        <v>0</v>
      </c>
      <c r="S2518" s="191">
        <v>0</v>
      </c>
      <c r="T2518" s="192">
        <f>S2518*H2518</f>
        <v>0</v>
      </c>
      <c r="U2518" s="35"/>
      <c r="V2518" s="35"/>
      <c r="W2518" s="35"/>
      <c r="X2518" s="35"/>
      <c r="Y2518" s="35"/>
      <c r="Z2518" s="35"/>
      <c r="AA2518" s="35"/>
      <c r="AB2518" s="35"/>
      <c r="AC2518" s="35"/>
      <c r="AD2518" s="35"/>
      <c r="AE2518" s="35"/>
      <c r="AR2518" s="193" t="s">
        <v>123</v>
      </c>
      <c r="AT2518" s="193" t="s">
        <v>118</v>
      </c>
      <c r="AU2518" s="193" t="s">
        <v>72</v>
      </c>
      <c r="AY2518" s="14" t="s">
        <v>124</v>
      </c>
      <c r="BE2518" s="194">
        <f>IF(N2518="základní",J2518,0)</f>
        <v>0</v>
      </c>
      <c r="BF2518" s="194">
        <f>IF(N2518="snížená",J2518,0)</f>
        <v>0</v>
      </c>
      <c r="BG2518" s="194">
        <f>IF(N2518="zákl. přenesená",J2518,0)</f>
        <v>0</v>
      </c>
      <c r="BH2518" s="194">
        <f>IF(N2518="sníž. přenesená",J2518,0)</f>
        <v>0</v>
      </c>
      <c r="BI2518" s="194">
        <f>IF(N2518="nulová",J2518,0)</f>
        <v>0</v>
      </c>
      <c r="BJ2518" s="14" t="s">
        <v>79</v>
      </c>
      <c r="BK2518" s="194">
        <f>ROUND(I2518*H2518,2)</f>
        <v>0</v>
      </c>
      <c r="BL2518" s="14" t="s">
        <v>123</v>
      </c>
      <c r="BM2518" s="193" t="s">
        <v>4394</v>
      </c>
    </row>
    <row r="2519" s="2" customFormat="1">
      <c r="A2519" s="35"/>
      <c r="B2519" s="36"/>
      <c r="C2519" s="37"/>
      <c r="D2519" s="195" t="s">
        <v>125</v>
      </c>
      <c r="E2519" s="37"/>
      <c r="F2519" s="196" t="s">
        <v>4393</v>
      </c>
      <c r="G2519" s="37"/>
      <c r="H2519" s="37"/>
      <c r="I2519" s="197"/>
      <c r="J2519" s="37"/>
      <c r="K2519" s="37"/>
      <c r="L2519" s="41"/>
      <c r="M2519" s="198"/>
      <c r="N2519" s="199"/>
      <c r="O2519" s="81"/>
      <c r="P2519" s="81"/>
      <c r="Q2519" s="81"/>
      <c r="R2519" s="81"/>
      <c r="S2519" s="81"/>
      <c r="T2519" s="82"/>
      <c r="U2519" s="35"/>
      <c r="V2519" s="35"/>
      <c r="W2519" s="35"/>
      <c r="X2519" s="35"/>
      <c r="Y2519" s="35"/>
      <c r="Z2519" s="35"/>
      <c r="AA2519" s="35"/>
      <c r="AB2519" s="35"/>
      <c r="AC2519" s="35"/>
      <c r="AD2519" s="35"/>
      <c r="AE2519" s="35"/>
      <c r="AT2519" s="14" t="s">
        <v>125</v>
      </c>
      <c r="AU2519" s="14" t="s">
        <v>72</v>
      </c>
    </row>
    <row r="2520" s="2" customFormat="1" ht="16.5" customHeight="1">
      <c r="A2520" s="35"/>
      <c r="B2520" s="36"/>
      <c r="C2520" s="182" t="s">
        <v>4395</v>
      </c>
      <c r="D2520" s="182" t="s">
        <v>118</v>
      </c>
      <c r="E2520" s="183" t="s">
        <v>4396</v>
      </c>
      <c r="F2520" s="184" t="s">
        <v>4397</v>
      </c>
      <c r="G2520" s="185" t="s">
        <v>128</v>
      </c>
      <c r="H2520" s="186">
        <v>2</v>
      </c>
      <c r="I2520" s="187"/>
      <c r="J2520" s="188">
        <f>ROUND(I2520*H2520,2)</f>
        <v>0</v>
      </c>
      <c r="K2520" s="184" t="s">
        <v>122</v>
      </c>
      <c r="L2520" s="41"/>
      <c r="M2520" s="189" t="s">
        <v>19</v>
      </c>
      <c r="N2520" s="190" t="s">
        <v>43</v>
      </c>
      <c r="O2520" s="81"/>
      <c r="P2520" s="191">
        <f>O2520*H2520</f>
        <v>0</v>
      </c>
      <c r="Q2520" s="191">
        <v>0</v>
      </c>
      <c r="R2520" s="191">
        <f>Q2520*H2520</f>
        <v>0</v>
      </c>
      <c r="S2520" s="191">
        <v>0</v>
      </c>
      <c r="T2520" s="192">
        <f>S2520*H2520</f>
        <v>0</v>
      </c>
      <c r="U2520" s="35"/>
      <c r="V2520" s="35"/>
      <c r="W2520" s="35"/>
      <c r="X2520" s="35"/>
      <c r="Y2520" s="35"/>
      <c r="Z2520" s="35"/>
      <c r="AA2520" s="35"/>
      <c r="AB2520" s="35"/>
      <c r="AC2520" s="35"/>
      <c r="AD2520" s="35"/>
      <c r="AE2520" s="35"/>
      <c r="AR2520" s="193" t="s">
        <v>123</v>
      </c>
      <c r="AT2520" s="193" t="s">
        <v>118</v>
      </c>
      <c r="AU2520" s="193" t="s">
        <v>72</v>
      </c>
      <c r="AY2520" s="14" t="s">
        <v>124</v>
      </c>
      <c r="BE2520" s="194">
        <f>IF(N2520="základní",J2520,0)</f>
        <v>0</v>
      </c>
      <c r="BF2520" s="194">
        <f>IF(N2520="snížená",J2520,0)</f>
        <v>0</v>
      </c>
      <c r="BG2520" s="194">
        <f>IF(N2520="zákl. přenesená",J2520,0)</f>
        <v>0</v>
      </c>
      <c r="BH2520" s="194">
        <f>IF(N2520="sníž. přenesená",J2520,0)</f>
        <v>0</v>
      </c>
      <c r="BI2520" s="194">
        <f>IF(N2520="nulová",J2520,0)</f>
        <v>0</v>
      </c>
      <c r="BJ2520" s="14" t="s">
        <v>79</v>
      </c>
      <c r="BK2520" s="194">
        <f>ROUND(I2520*H2520,2)</f>
        <v>0</v>
      </c>
      <c r="BL2520" s="14" t="s">
        <v>123</v>
      </c>
      <c r="BM2520" s="193" t="s">
        <v>4398</v>
      </c>
    </row>
    <row r="2521" s="2" customFormat="1">
      <c r="A2521" s="35"/>
      <c r="B2521" s="36"/>
      <c r="C2521" s="37"/>
      <c r="D2521" s="195" t="s">
        <v>125</v>
      </c>
      <c r="E2521" s="37"/>
      <c r="F2521" s="196" t="s">
        <v>4397</v>
      </c>
      <c r="G2521" s="37"/>
      <c r="H2521" s="37"/>
      <c r="I2521" s="197"/>
      <c r="J2521" s="37"/>
      <c r="K2521" s="37"/>
      <c r="L2521" s="41"/>
      <c r="M2521" s="198"/>
      <c r="N2521" s="199"/>
      <c r="O2521" s="81"/>
      <c r="P2521" s="81"/>
      <c r="Q2521" s="81"/>
      <c r="R2521" s="81"/>
      <c r="S2521" s="81"/>
      <c r="T2521" s="82"/>
      <c r="U2521" s="35"/>
      <c r="V2521" s="35"/>
      <c r="W2521" s="35"/>
      <c r="X2521" s="35"/>
      <c r="Y2521" s="35"/>
      <c r="Z2521" s="35"/>
      <c r="AA2521" s="35"/>
      <c r="AB2521" s="35"/>
      <c r="AC2521" s="35"/>
      <c r="AD2521" s="35"/>
      <c r="AE2521" s="35"/>
      <c r="AT2521" s="14" t="s">
        <v>125</v>
      </c>
      <c r="AU2521" s="14" t="s">
        <v>72</v>
      </c>
    </row>
    <row r="2522" s="2" customFormat="1" ht="24.15" customHeight="1">
      <c r="A2522" s="35"/>
      <c r="B2522" s="36"/>
      <c r="C2522" s="182" t="s">
        <v>2280</v>
      </c>
      <c r="D2522" s="182" t="s">
        <v>118</v>
      </c>
      <c r="E2522" s="183" t="s">
        <v>4399</v>
      </c>
      <c r="F2522" s="184" t="s">
        <v>4400</v>
      </c>
      <c r="G2522" s="185" t="s">
        <v>128</v>
      </c>
      <c r="H2522" s="186">
        <v>2</v>
      </c>
      <c r="I2522" s="187"/>
      <c r="J2522" s="188">
        <f>ROUND(I2522*H2522,2)</f>
        <v>0</v>
      </c>
      <c r="K2522" s="184" t="s">
        <v>122</v>
      </c>
      <c r="L2522" s="41"/>
      <c r="M2522" s="189" t="s">
        <v>19</v>
      </c>
      <c r="N2522" s="190" t="s">
        <v>43</v>
      </c>
      <c r="O2522" s="81"/>
      <c r="P2522" s="191">
        <f>O2522*H2522</f>
        <v>0</v>
      </c>
      <c r="Q2522" s="191">
        <v>0</v>
      </c>
      <c r="R2522" s="191">
        <f>Q2522*H2522</f>
        <v>0</v>
      </c>
      <c r="S2522" s="191">
        <v>0</v>
      </c>
      <c r="T2522" s="192">
        <f>S2522*H2522</f>
        <v>0</v>
      </c>
      <c r="U2522" s="35"/>
      <c r="V2522" s="35"/>
      <c r="W2522" s="35"/>
      <c r="X2522" s="35"/>
      <c r="Y2522" s="35"/>
      <c r="Z2522" s="35"/>
      <c r="AA2522" s="35"/>
      <c r="AB2522" s="35"/>
      <c r="AC2522" s="35"/>
      <c r="AD2522" s="35"/>
      <c r="AE2522" s="35"/>
      <c r="AR2522" s="193" t="s">
        <v>123</v>
      </c>
      <c r="AT2522" s="193" t="s">
        <v>118</v>
      </c>
      <c r="AU2522" s="193" t="s">
        <v>72</v>
      </c>
      <c r="AY2522" s="14" t="s">
        <v>124</v>
      </c>
      <c r="BE2522" s="194">
        <f>IF(N2522="základní",J2522,0)</f>
        <v>0</v>
      </c>
      <c r="BF2522" s="194">
        <f>IF(N2522="snížená",J2522,0)</f>
        <v>0</v>
      </c>
      <c r="BG2522" s="194">
        <f>IF(N2522="zákl. přenesená",J2522,0)</f>
        <v>0</v>
      </c>
      <c r="BH2522" s="194">
        <f>IF(N2522="sníž. přenesená",J2522,0)</f>
        <v>0</v>
      </c>
      <c r="BI2522" s="194">
        <f>IF(N2522="nulová",J2522,0)</f>
        <v>0</v>
      </c>
      <c r="BJ2522" s="14" t="s">
        <v>79</v>
      </c>
      <c r="BK2522" s="194">
        <f>ROUND(I2522*H2522,2)</f>
        <v>0</v>
      </c>
      <c r="BL2522" s="14" t="s">
        <v>123</v>
      </c>
      <c r="BM2522" s="193" t="s">
        <v>4401</v>
      </c>
    </row>
    <row r="2523" s="2" customFormat="1">
      <c r="A2523" s="35"/>
      <c r="B2523" s="36"/>
      <c r="C2523" s="37"/>
      <c r="D2523" s="195" t="s">
        <v>125</v>
      </c>
      <c r="E2523" s="37"/>
      <c r="F2523" s="196" t="s">
        <v>4400</v>
      </c>
      <c r="G2523" s="37"/>
      <c r="H2523" s="37"/>
      <c r="I2523" s="197"/>
      <c r="J2523" s="37"/>
      <c r="K2523" s="37"/>
      <c r="L2523" s="41"/>
      <c r="M2523" s="198"/>
      <c r="N2523" s="199"/>
      <c r="O2523" s="81"/>
      <c r="P2523" s="81"/>
      <c r="Q2523" s="81"/>
      <c r="R2523" s="81"/>
      <c r="S2523" s="81"/>
      <c r="T2523" s="82"/>
      <c r="U2523" s="35"/>
      <c r="V2523" s="35"/>
      <c r="W2523" s="35"/>
      <c r="X2523" s="35"/>
      <c r="Y2523" s="35"/>
      <c r="Z2523" s="35"/>
      <c r="AA2523" s="35"/>
      <c r="AB2523" s="35"/>
      <c r="AC2523" s="35"/>
      <c r="AD2523" s="35"/>
      <c r="AE2523" s="35"/>
      <c r="AT2523" s="14" t="s">
        <v>125</v>
      </c>
      <c r="AU2523" s="14" t="s">
        <v>72</v>
      </c>
    </row>
    <row r="2524" s="2" customFormat="1" ht="16.5" customHeight="1">
      <c r="A2524" s="35"/>
      <c r="B2524" s="36"/>
      <c r="C2524" s="182" t="s">
        <v>4402</v>
      </c>
      <c r="D2524" s="182" t="s">
        <v>118</v>
      </c>
      <c r="E2524" s="183" t="s">
        <v>4403</v>
      </c>
      <c r="F2524" s="184" t="s">
        <v>4404</v>
      </c>
      <c r="G2524" s="185" t="s">
        <v>141</v>
      </c>
      <c r="H2524" s="186">
        <v>2</v>
      </c>
      <c r="I2524" s="187"/>
      <c r="J2524" s="188">
        <f>ROUND(I2524*H2524,2)</f>
        <v>0</v>
      </c>
      <c r="K2524" s="184" t="s">
        <v>122</v>
      </c>
      <c r="L2524" s="41"/>
      <c r="M2524" s="189" t="s">
        <v>19</v>
      </c>
      <c r="N2524" s="190" t="s">
        <v>43</v>
      </c>
      <c r="O2524" s="81"/>
      <c r="P2524" s="191">
        <f>O2524*H2524</f>
        <v>0</v>
      </c>
      <c r="Q2524" s="191">
        <v>0</v>
      </c>
      <c r="R2524" s="191">
        <f>Q2524*H2524</f>
        <v>0</v>
      </c>
      <c r="S2524" s="191">
        <v>0</v>
      </c>
      <c r="T2524" s="192">
        <f>S2524*H2524</f>
        <v>0</v>
      </c>
      <c r="U2524" s="35"/>
      <c r="V2524" s="35"/>
      <c r="W2524" s="35"/>
      <c r="X2524" s="35"/>
      <c r="Y2524" s="35"/>
      <c r="Z2524" s="35"/>
      <c r="AA2524" s="35"/>
      <c r="AB2524" s="35"/>
      <c r="AC2524" s="35"/>
      <c r="AD2524" s="35"/>
      <c r="AE2524" s="35"/>
      <c r="AR2524" s="193" t="s">
        <v>123</v>
      </c>
      <c r="AT2524" s="193" t="s">
        <v>118</v>
      </c>
      <c r="AU2524" s="193" t="s">
        <v>72</v>
      </c>
      <c r="AY2524" s="14" t="s">
        <v>124</v>
      </c>
      <c r="BE2524" s="194">
        <f>IF(N2524="základní",J2524,0)</f>
        <v>0</v>
      </c>
      <c r="BF2524" s="194">
        <f>IF(N2524="snížená",J2524,0)</f>
        <v>0</v>
      </c>
      <c r="BG2524" s="194">
        <f>IF(N2524="zákl. přenesená",J2524,0)</f>
        <v>0</v>
      </c>
      <c r="BH2524" s="194">
        <f>IF(N2524="sníž. přenesená",J2524,0)</f>
        <v>0</v>
      </c>
      <c r="BI2524" s="194">
        <f>IF(N2524="nulová",J2524,0)</f>
        <v>0</v>
      </c>
      <c r="BJ2524" s="14" t="s">
        <v>79</v>
      </c>
      <c r="BK2524" s="194">
        <f>ROUND(I2524*H2524,2)</f>
        <v>0</v>
      </c>
      <c r="BL2524" s="14" t="s">
        <v>123</v>
      </c>
      <c r="BM2524" s="193" t="s">
        <v>4405</v>
      </c>
    </row>
    <row r="2525" s="2" customFormat="1">
      <c r="A2525" s="35"/>
      <c r="B2525" s="36"/>
      <c r="C2525" s="37"/>
      <c r="D2525" s="195" t="s">
        <v>125</v>
      </c>
      <c r="E2525" s="37"/>
      <c r="F2525" s="196" t="s">
        <v>4404</v>
      </c>
      <c r="G2525" s="37"/>
      <c r="H2525" s="37"/>
      <c r="I2525" s="197"/>
      <c r="J2525" s="37"/>
      <c r="K2525" s="37"/>
      <c r="L2525" s="41"/>
      <c r="M2525" s="198"/>
      <c r="N2525" s="199"/>
      <c r="O2525" s="81"/>
      <c r="P2525" s="81"/>
      <c r="Q2525" s="81"/>
      <c r="R2525" s="81"/>
      <c r="S2525" s="81"/>
      <c r="T2525" s="82"/>
      <c r="U2525" s="35"/>
      <c r="V2525" s="35"/>
      <c r="W2525" s="35"/>
      <c r="X2525" s="35"/>
      <c r="Y2525" s="35"/>
      <c r="Z2525" s="35"/>
      <c r="AA2525" s="35"/>
      <c r="AB2525" s="35"/>
      <c r="AC2525" s="35"/>
      <c r="AD2525" s="35"/>
      <c r="AE2525" s="35"/>
      <c r="AT2525" s="14" t="s">
        <v>125</v>
      </c>
      <c r="AU2525" s="14" t="s">
        <v>72</v>
      </c>
    </row>
    <row r="2526" s="2" customFormat="1" ht="16.5" customHeight="1">
      <c r="A2526" s="35"/>
      <c r="B2526" s="36"/>
      <c r="C2526" s="182" t="s">
        <v>2284</v>
      </c>
      <c r="D2526" s="182" t="s">
        <v>118</v>
      </c>
      <c r="E2526" s="183" t="s">
        <v>4406</v>
      </c>
      <c r="F2526" s="184" t="s">
        <v>4407</v>
      </c>
      <c r="G2526" s="185" t="s">
        <v>128</v>
      </c>
      <c r="H2526" s="186">
        <v>2</v>
      </c>
      <c r="I2526" s="187"/>
      <c r="J2526" s="188">
        <f>ROUND(I2526*H2526,2)</f>
        <v>0</v>
      </c>
      <c r="K2526" s="184" t="s">
        <v>122</v>
      </c>
      <c r="L2526" s="41"/>
      <c r="M2526" s="189" t="s">
        <v>19</v>
      </c>
      <c r="N2526" s="190" t="s">
        <v>43</v>
      </c>
      <c r="O2526" s="81"/>
      <c r="P2526" s="191">
        <f>O2526*H2526</f>
        <v>0</v>
      </c>
      <c r="Q2526" s="191">
        <v>0</v>
      </c>
      <c r="R2526" s="191">
        <f>Q2526*H2526</f>
        <v>0</v>
      </c>
      <c r="S2526" s="191">
        <v>0</v>
      </c>
      <c r="T2526" s="192">
        <f>S2526*H2526</f>
        <v>0</v>
      </c>
      <c r="U2526" s="35"/>
      <c r="V2526" s="35"/>
      <c r="W2526" s="35"/>
      <c r="X2526" s="35"/>
      <c r="Y2526" s="35"/>
      <c r="Z2526" s="35"/>
      <c r="AA2526" s="35"/>
      <c r="AB2526" s="35"/>
      <c r="AC2526" s="35"/>
      <c r="AD2526" s="35"/>
      <c r="AE2526" s="35"/>
      <c r="AR2526" s="193" t="s">
        <v>123</v>
      </c>
      <c r="AT2526" s="193" t="s">
        <v>118</v>
      </c>
      <c r="AU2526" s="193" t="s">
        <v>72</v>
      </c>
      <c r="AY2526" s="14" t="s">
        <v>124</v>
      </c>
      <c r="BE2526" s="194">
        <f>IF(N2526="základní",J2526,0)</f>
        <v>0</v>
      </c>
      <c r="BF2526" s="194">
        <f>IF(N2526="snížená",J2526,0)</f>
        <v>0</v>
      </c>
      <c r="BG2526" s="194">
        <f>IF(N2526="zákl. přenesená",J2526,0)</f>
        <v>0</v>
      </c>
      <c r="BH2526" s="194">
        <f>IF(N2526="sníž. přenesená",J2526,0)</f>
        <v>0</v>
      </c>
      <c r="BI2526" s="194">
        <f>IF(N2526="nulová",J2526,0)</f>
        <v>0</v>
      </c>
      <c r="BJ2526" s="14" t="s">
        <v>79</v>
      </c>
      <c r="BK2526" s="194">
        <f>ROUND(I2526*H2526,2)</f>
        <v>0</v>
      </c>
      <c r="BL2526" s="14" t="s">
        <v>123</v>
      </c>
      <c r="BM2526" s="193" t="s">
        <v>4408</v>
      </c>
    </row>
    <row r="2527" s="2" customFormat="1">
      <c r="A2527" s="35"/>
      <c r="B2527" s="36"/>
      <c r="C2527" s="37"/>
      <c r="D2527" s="195" t="s">
        <v>125</v>
      </c>
      <c r="E2527" s="37"/>
      <c r="F2527" s="196" t="s">
        <v>4407</v>
      </c>
      <c r="G2527" s="37"/>
      <c r="H2527" s="37"/>
      <c r="I2527" s="197"/>
      <c r="J2527" s="37"/>
      <c r="K2527" s="37"/>
      <c r="L2527" s="41"/>
      <c r="M2527" s="198"/>
      <c r="N2527" s="199"/>
      <c r="O2527" s="81"/>
      <c r="P2527" s="81"/>
      <c r="Q2527" s="81"/>
      <c r="R2527" s="81"/>
      <c r="S2527" s="81"/>
      <c r="T2527" s="82"/>
      <c r="U2527" s="35"/>
      <c r="V2527" s="35"/>
      <c r="W2527" s="35"/>
      <c r="X2527" s="35"/>
      <c r="Y2527" s="35"/>
      <c r="Z2527" s="35"/>
      <c r="AA2527" s="35"/>
      <c r="AB2527" s="35"/>
      <c r="AC2527" s="35"/>
      <c r="AD2527" s="35"/>
      <c r="AE2527" s="35"/>
      <c r="AT2527" s="14" t="s">
        <v>125</v>
      </c>
      <c r="AU2527" s="14" t="s">
        <v>72</v>
      </c>
    </row>
    <row r="2528" s="2" customFormat="1" ht="16.5" customHeight="1">
      <c r="A2528" s="35"/>
      <c r="B2528" s="36"/>
      <c r="C2528" s="182" t="s">
        <v>4409</v>
      </c>
      <c r="D2528" s="182" t="s">
        <v>118</v>
      </c>
      <c r="E2528" s="183" t="s">
        <v>4410</v>
      </c>
      <c r="F2528" s="184" t="s">
        <v>4411</v>
      </c>
      <c r="G2528" s="185" t="s">
        <v>141</v>
      </c>
      <c r="H2528" s="186">
        <v>2</v>
      </c>
      <c r="I2528" s="187"/>
      <c r="J2528" s="188">
        <f>ROUND(I2528*H2528,2)</f>
        <v>0</v>
      </c>
      <c r="K2528" s="184" t="s">
        <v>122</v>
      </c>
      <c r="L2528" s="41"/>
      <c r="M2528" s="189" t="s">
        <v>19</v>
      </c>
      <c r="N2528" s="190" t="s">
        <v>43</v>
      </c>
      <c r="O2528" s="81"/>
      <c r="P2528" s="191">
        <f>O2528*H2528</f>
        <v>0</v>
      </c>
      <c r="Q2528" s="191">
        <v>0</v>
      </c>
      <c r="R2528" s="191">
        <f>Q2528*H2528</f>
        <v>0</v>
      </c>
      <c r="S2528" s="191">
        <v>0</v>
      </c>
      <c r="T2528" s="192">
        <f>S2528*H2528</f>
        <v>0</v>
      </c>
      <c r="U2528" s="35"/>
      <c r="V2528" s="35"/>
      <c r="W2528" s="35"/>
      <c r="X2528" s="35"/>
      <c r="Y2528" s="35"/>
      <c r="Z2528" s="35"/>
      <c r="AA2528" s="35"/>
      <c r="AB2528" s="35"/>
      <c r="AC2528" s="35"/>
      <c r="AD2528" s="35"/>
      <c r="AE2528" s="35"/>
      <c r="AR2528" s="193" t="s">
        <v>123</v>
      </c>
      <c r="AT2528" s="193" t="s">
        <v>118</v>
      </c>
      <c r="AU2528" s="193" t="s">
        <v>72</v>
      </c>
      <c r="AY2528" s="14" t="s">
        <v>124</v>
      </c>
      <c r="BE2528" s="194">
        <f>IF(N2528="základní",J2528,0)</f>
        <v>0</v>
      </c>
      <c r="BF2528" s="194">
        <f>IF(N2528="snížená",J2528,0)</f>
        <v>0</v>
      </c>
      <c r="BG2528" s="194">
        <f>IF(N2528="zákl. přenesená",J2528,0)</f>
        <v>0</v>
      </c>
      <c r="BH2528" s="194">
        <f>IF(N2528="sníž. přenesená",J2528,0)</f>
        <v>0</v>
      </c>
      <c r="BI2528" s="194">
        <f>IF(N2528="nulová",J2528,0)</f>
        <v>0</v>
      </c>
      <c r="BJ2528" s="14" t="s">
        <v>79</v>
      </c>
      <c r="BK2528" s="194">
        <f>ROUND(I2528*H2528,2)</f>
        <v>0</v>
      </c>
      <c r="BL2528" s="14" t="s">
        <v>123</v>
      </c>
      <c r="BM2528" s="193" t="s">
        <v>4412</v>
      </c>
    </row>
    <row r="2529" s="2" customFormat="1">
      <c r="A2529" s="35"/>
      <c r="B2529" s="36"/>
      <c r="C2529" s="37"/>
      <c r="D2529" s="195" t="s">
        <v>125</v>
      </c>
      <c r="E2529" s="37"/>
      <c r="F2529" s="196" t="s">
        <v>4411</v>
      </c>
      <c r="G2529" s="37"/>
      <c r="H2529" s="37"/>
      <c r="I2529" s="197"/>
      <c r="J2529" s="37"/>
      <c r="K2529" s="37"/>
      <c r="L2529" s="41"/>
      <c r="M2529" s="198"/>
      <c r="N2529" s="199"/>
      <c r="O2529" s="81"/>
      <c r="P2529" s="81"/>
      <c r="Q2529" s="81"/>
      <c r="R2529" s="81"/>
      <c r="S2529" s="81"/>
      <c r="T2529" s="82"/>
      <c r="U2529" s="35"/>
      <c r="V2529" s="35"/>
      <c r="W2529" s="35"/>
      <c r="X2529" s="35"/>
      <c r="Y2529" s="35"/>
      <c r="Z2529" s="35"/>
      <c r="AA2529" s="35"/>
      <c r="AB2529" s="35"/>
      <c r="AC2529" s="35"/>
      <c r="AD2529" s="35"/>
      <c r="AE2529" s="35"/>
      <c r="AT2529" s="14" t="s">
        <v>125</v>
      </c>
      <c r="AU2529" s="14" t="s">
        <v>72</v>
      </c>
    </row>
    <row r="2530" s="2" customFormat="1" ht="16.5" customHeight="1">
      <c r="A2530" s="35"/>
      <c r="B2530" s="36"/>
      <c r="C2530" s="182" t="s">
        <v>2287</v>
      </c>
      <c r="D2530" s="182" t="s">
        <v>118</v>
      </c>
      <c r="E2530" s="183" t="s">
        <v>4413</v>
      </c>
      <c r="F2530" s="184" t="s">
        <v>4414</v>
      </c>
      <c r="G2530" s="185" t="s">
        <v>128</v>
      </c>
      <c r="H2530" s="186">
        <v>2</v>
      </c>
      <c r="I2530" s="187"/>
      <c r="J2530" s="188">
        <f>ROUND(I2530*H2530,2)</f>
        <v>0</v>
      </c>
      <c r="K2530" s="184" t="s">
        <v>122</v>
      </c>
      <c r="L2530" s="41"/>
      <c r="M2530" s="189" t="s">
        <v>19</v>
      </c>
      <c r="N2530" s="190" t="s">
        <v>43</v>
      </c>
      <c r="O2530" s="81"/>
      <c r="P2530" s="191">
        <f>O2530*H2530</f>
        <v>0</v>
      </c>
      <c r="Q2530" s="191">
        <v>0</v>
      </c>
      <c r="R2530" s="191">
        <f>Q2530*H2530</f>
        <v>0</v>
      </c>
      <c r="S2530" s="191">
        <v>0</v>
      </c>
      <c r="T2530" s="192">
        <f>S2530*H2530</f>
        <v>0</v>
      </c>
      <c r="U2530" s="35"/>
      <c r="V2530" s="35"/>
      <c r="W2530" s="35"/>
      <c r="X2530" s="35"/>
      <c r="Y2530" s="35"/>
      <c r="Z2530" s="35"/>
      <c r="AA2530" s="35"/>
      <c r="AB2530" s="35"/>
      <c r="AC2530" s="35"/>
      <c r="AD2530" s="35"/>
      <c r="AE2530" s="35"/>
      <c r="AR2530" s="193" t="s">
        <v>123</v>
      </c>
      <c r="AT2530" s="193" t="s">
        <v>118</v>
      </c>
      <c r="AU2530" s="193" t="s">
        <v>72</v>
      </c>
      <c r="AY2530" s="14" t="s">
        <v>124</v>
      </c>
      <c r="BE2530" s="194">
        <f>IF(N2530="základní",J2530,0)</f>
        <v>0</v>
      </c>
      <c r="BF2530" s="194">
        <f>IF(N2530="snížená",J2530,0)</f>
        <v>0</v>
      </c>
      <c r="BG2530" s="194">
        <f>IF(N2530="zákl. přenesená",J2530,0)</f>
        <v>0</v>
      </c>
      <c r="BH2530" s="194">
        <f>IF(N2530="sníž. přenesená",J2530,0)</f>
        <v>0</v>
      </c>
      <c r="BI2530" s="194">
        <f>IF(N2530="nulová",J2530,0)</f>
        <v>0</v>
      </c>
      <c r="BJ2530" s="14" t="s">
        <v>79</v>
      </c>
      <c r="BK2530" s="194">
        <f>ROUND(I2530*H2530,2)</f>
        <v>0</v>
      </c>
      <c r="BL2530" s="14" t="s">
        <v>123</v>
      </c>
      <c r="BM2530" s="193" t="s">
        <v>4415</v>
      </c>
    </row>
    <row r="2531" s="2" customFormat="1">
      <c r="A2531" s="35"/>
      <c r="B2531" s="36"/>
      <c r="C2531" s="37"/>
      <c r="D2531" s="195" t="s">
        <v>125</v>
      </c>
      <c r="E2531" s="37"/>
      <c r="F2531" s="196" t="s">
        <v>4414</v>
      </c>
      <c r="G2531" s="37"/>
      <c r="H2531" s="37"/>
      <c r="I2531" s="197"/>
      <c r="J2531" s="37"/>
      <c r="K2531" s="37"/>
      <c r="L2531" s="41"/>
      <c r="M2531" s="198"/>
      <c r="N2531" s="199"/>
      <c r="O2531" s="81"/>
      <c r="P2531" s="81"/>
      <c r="Q2531" s="81"/>
      <c r="R2531" s="81"/>
      <c r="S2531" s="81"/>
      <c r="T2531" s="82"/>
      <c r="U2531" s="35"/>
      <c r="V2531" s="35"/>
      <c r="W2531" s="35"/>
      <c r="X2531" s="35"/>
      <c r="Y2531" s="35"/>
      <c r="Z2531" s="35"/>
      <c r="AA2531" s="35"/>
      <c r="AB2531" s="35"/>
      <c r="AC2531" s="35"/>
      <c r="AD2531" s="35"/>
      <c r="AE2531" s="35"/>
      <c r="AT2531" s="14" t="s">
        <v>125</v>
      </c>
      <c r="AU2531" s="14" t="s">
        <v>72</v>
      </c>
    </row>
    <row r="2532" s="2" customFormat="1" ht="16.5" customHeight="1">
      <c r="A2532" s="35"/>
      <c r="B2532" s="36"/>
      <c r="C2532" s="182" t="s">
        <v>4416</v>
      </c>
      <c r="D2532" s="182" t="s">
        <v>118</v>
      </c>
      <c r="E2532" s="183" t="s">
        <v>4417</v>
      </c>
      <c r="F2532" s="184" t="s">
        <v>4418</v>
      </c>
      <c r="G2532" s="185" t="s">
        <v>141</v>
      </c>
      <c r="H2532" s="186">
        <v>2</v>
      </c>
      <c r="I2532" s="187"/>
      <c r="J2532" s="188">
        <f>ROUND(I2532*H2532,2)</f>
        <v>0</v>
      </c>
      <c r="K2532" s="184" t="s">
        <v>122</v>
      </c>
      <c r="L2532" s="41"/>
      <c r="M2532" s="189" t="s">
        <v>19</v>
      </c>
      <c r="N2532" s="190" t="s">
        <v>43</v>
      </c>
      <c r="O2532" s="81"/>
      <c r="P2532" s="191">
        <f>O2532*H2532</f>
        <v>0</v>
      </c>
      <c r="Q2532" s="191">
        <v>0</v>
      </c>
      <c r="R2532" s="191">
        <f>Q2532*H2532</f>
        <v>0</v>
      </c>
      <c r="S2532" s="191">
        <v>0</v>
      </c>
      <c r="T2532" s="192">
        <f>S2532*H2532</f>
        <v>0</v>
      </c>
      <c r="U2532" s="35"/>
      <c r="V2532" s="35"/>
      <c r="W2532" s="35"/>
      <c r="X2532" s="35"/>
      <c r="Y2532" s="35"/>
      <c r="Z2532" s="35"/>
      <c r="AA2532" s="35"/>
      <c r="AB2532" s="35"/>
      <c r="AC2532" s="35"/>
      <c r="AD2532" s="35"/>
      <c r="AE2532" s="35"/>
      <c r="AR2532" s="193" t="s">
        <v>123</v>
      </c>
      <c r="AT2532" s="193" t="s">
        <v>118</v>
      </c>
      <c r="AU2532" s="193" t="s">
        <v>72</v>
      </c>
      <c r="AY2532" s="14" t="s">
        <v>124</v>
      </c>
      <c r="BE2532" s="194">
        <f>IF(N2532="základní",J2532,0)</f>
        <v>0</v>
      </c>
      <c r="BF2532" s="194">
        <f>IF(N2532="snížená",J2532,0)</f>
        <v>0</v>
      </c>
      <c r="BG2532" s="194">
        <f>IF(N2532="zákl. přenesená",J2532,0)</f>
        <v>0</v>
      </c>
      <c r="BH2532" s="194">
        <f>IF(N2532="sníž. přenesená",J2532,0)</f>
        <v>0</v>
      </c>
      <c r="BI2532" s="194">
        <f>IF(N2532="nulová",J2532,0)</f>
        <v>0</v>
      </c>
      <c r="BJ2532" s="14" t="s">
        <v>79</v>
      </c>
      <c r="BK2532" s="194">
        <f>ROUND(I2532*H2532,2)</f>
        <v>0</v>
      </c>
      <c r="BL2532" s="14" t="s">
        <v>123</v>
      </c>
      <c r="BM2532" s="193" t="s">
        <v>4419</v>
      </c>
    </row>
    <row r="2533" s="2" customFormat="1">
      <c r="A2533" s="35"/>
      <c r="B2533" s="36"/>
      <c r="C2533" s="37"/>
      <c r="D2533" s="195" t="s">
        <v>125</v>
      </c>
      <c r="E2533" s="37"/>
      <c r="F2533" s="196" t="s">
        <v>4418</v>
      </c>
      <c r="G2533" s="37"/>
      <c r="H2533" s="37"/>
      <c r="I2533" s="197"/>
      <c r="J2533" s="37"/>
      <c r="K2533" s="37"/>
      <c r="L2533" s="41"/>
      <c r="M2533" s="198"/>
      <c r="N2533" s="199"/>
      <c r="O2533" s="81"/>
      <c r="P2533" s="81"/>
      <c r="Q2533" s="81"/>
      <c r="R2533" s="81"/>
      <c r="S2533" s="81"/>
      <c r="T2533" s="82"/>
      <c r="U2533" s="35"/>
      <c r="V2533" s="35"/>
      <c r="W2533" s="35"/>
      <c r="X2533" s="35"/>
      <c r="Y2533" s="35"/>
      <c r="Z2533" s="35"/>
      <c r="AA2533" s="35"/>
      <c r="AB2533" s="35"/>
      <c r="AC2533" s="35"/>
      <c r="AD2533" s="35"/>
      <c r="AE2533" s="35"/>
      <c r="AT2533" s="14" t="s">
        <v>125</v>
      </c>
      <c r="AU2533" s="14" t="s">
        <v>72</v>
      </c>
    </row>
    <row r="2534" s="2" customFormat="1" ht="16.5" customHeight="1">
      <c r="A2534" s="35"/>
      <c r="B2534" s="36"/>
      <c r="C2534" s="182" t="s">
        <v>2291</v>
      </c>
      <c r="D2534" s="182" t="s">
        <v>118</v>
      </c>
      <c r="E2534" s="183" t="s">
        <v>4420</v>
      </c>
      <c r="F2534" s="184" t="s">
        <v>4421</v>
      </c>
      <c r="G2534" s="185" t="s">
        <v>128</v>
      </c>
      <c r="H2534" s="186">
        <v>2</v>
      </c>
      <c r="I2534" s="187"/>
      <c r="J2534" s="188">
        <f>ROUND(I2534*H2534,2)</f>
        <v>0</v>
      </c>
      <c r="K2534" s="184" t="s">
        <v>122</v>
      </c>
      <c r="L2534" s="41"/>
      <c r="M2534" s="189" t="s">
        <v>19</v>
      </c>
      <c r="N2534" s="190" t="s">
        <v>43</v>
      </c>
      <c r="O2534" s="81"/>
      <c r="P2534" s="191">
        <f>O2534*H2534</f>
        <v>0</v>
      </c>
      <c r="Q2534" s="191">
        <v>0</v>
      </c>
      <c r="R2534" s="191">
        <f>Q2534*H2534</f>
        <v>0</v>
      </c>
      <c r="S2534" s="191">
        <v>0</v>
      </c>
      <c r="T2534" s="192">
        <f>S2534*H2534</f>
        <v>0</v>
      </c>
      <c r="U2534" s="35"/>
      <c r="V2534" s="35"/>
      <c r="W2534" s="35"/>
      <c r="X2534" s="35"/>
      <c r="Y2534" s="35"/>
      <c r="Z2534" s="35"/>
      <c r="AA2534" s="35"/>
      <c r="AB2534" s="35"/>
      <c r="AC2534" s="35"/>
      <c r="AD2534" s="35"/>
      <c r="AE2534" s="35"/>
      <c r="AR2534" s="193" t="s">
        <v>123</v>
      </c>
      <c r="AT2534" s="193" t="s">
        <v>118</v>
      </c>
      <c r="AU2534" s="193" t="s">
        <v>72</v>
      </c>
      <c r="AY2534" s="14" t="s">
        <v>124</v>
      </c>
      <c r="BE2534" s="194">
        <f>IF(N2534="základní",J2534,0)</f>
        <v>0</v>
      </c>
      <c r="BF2534" s="194">
        <f>IF(N2534="snížená",J2534,0)</f>
        <v>0</v>
      </c>
      <c r="BG2534" s="194">
        <f>IF(N2534="zákl. přenesená",J2534,0)</f>
        <v>0</v>
      </c>
      <c r="BH2534" s="194">
        <f>IF(N2534="sníž. přenesená",J2534,0)</f>
        <v>0</v>
      </c>
      <c r="BI2534" s="194">
        <f>IF(N2534="nulová",J2534,0)</f>
        <v>0</v>
      </c>
      <c r="BJ2534" s="14" t="s">
        <v>79</v>
      </c>
      <c r="BK2534" s="194">
        <f>ROUND(I2534*H2534,2)</f>
        <v>0</v>
      </c>
      <c r="BL2534" s="14" t="s">
        <v>123</v>
      </c>
      <c r="BM2534" s="193" t="s">
        <v>4422</v>
      </c>
    </row>
    <row r="2535" s="2" customFormat="1">
      <c r="A2535" s="35"/>
      <c r="B2535" s="36"/>
      <c r="C2535" s="37"/>
      <c r="D2535" s="195" t="s">
        <v>125</v>
      </c>
      <c r="E2535" s="37"/>
      <c r="F2535" s="196" t="s">
        <v>4421</v>
      </c>
      <c r="G2535" s="37"/>
      <c r="H2535" s="37"/>
      <c r="I2535" s="197"/>
      <c r="J2535" s="37"/>
      <c r="K2535" s="37"/>
      <c r="L2535" s="41"/>
      <c r="M2535" s="198"/>
      <c r="N2535" s="199"/>
      <c r="O2535" s="81"/>
      <c r="P2535" s="81"/>
      <c r="Q2535" s="81"/>
      <c r="R2535" s="81"/>
      <c r="S2535" s="81"/>
      <c r="T2535" s="82"/>
      <c r="U2535" s="35"/>
      <c r="V2535" s="35"/>
      <c r="W2535" s="35"/>
      <c r="X2535" s="35"/>
      <c r="Y2535" s="35"/>
      <c r="Z2535" s="35"/>
      <c r="AA2535" s="35"/>
      <c r="AB2535" s="35"/>
      <c r="AC2535" s="35"/>
      <c r="AD2535" s="35"/>
      <c r="AE2535" s="35"/>
      <c r="AT2535" s="14" t="s">
        <v>125</v>
      </c>
      <c r="AU2535" s="14" t="s">
        <v>72</v>
      </c>
    </row>
    <row r="2536" s="2" customFormat="1" ht="21.75" customHeight="1">
      <c r="A2536" s="35"/>
      <c r="B2536" s="36"/>
      <c r="C2536" s="182" t="s">
        <v>4423</v>
      </c>
      <c r="D2536" s="182" t="s">
        <v>118</v>
      </c>
      <c r="E2536" s="183" t="s">
        <v>4424</v>
      </c>
      <c r="F2536" s="184" t="s">
        <v>4425</v>
      </c>
      <c r="G2536" s="185" t="s">
        <v>128</v>
      </c>
      <c r="H2536" s="186">
        <v>2</v>
      </c>
      <c r="I2536" s="187"/>
      <c r="J2536" s="188">
        <f>ROUND(I2536*H2536,2)</f>
        <v>0</v>
      </c>
      <c r="K2536" s="184" t="s">
        <v>122</v>
      </c>
      <c r="L2536" s="41"/>
      <c r="M2536" s="189" t="s">
        <v>19</v>
      </c>
      <c r="N2536" s="190" t="s">
        <v>43</v>
      </c>
      <c r="O2536" s="81"/>
      <c r="P2536" s="191">
        <f>O2536*H2536</f>
        <v>0</v>
      </c>
      <c r="Q2536" s="191">
        <v>0</v>
      </c>
      <c r="R2536" s="191">
        <f>Q2536*H2536</f>
        <v>0</v>
      </c>
      <c r="S2536" s="191">
        <v>0</v>
      </c>
      <c r="T2536" s="192">
        <f>S2536*H2536</f>
        <v>0</v>
      </c>
      <c r="U2536" s="35"/>
      <c r="V2536" s="35"/>
      <c r="W2536" s="35"/>
      <c r="X2536" s="35"/>
      <c r="Y2536" s="35"/>
      <c r="Z2536" s="35"/>
      <c r="AA2536" s="35"/>
      <c r="AB2536" s="35"/>
      <c r="AC2536" s="35"/>
      <c r="AD2536" s="35"/>
      <c r="AE2536" s="35"/>
      <c r="AR2536" s="193" t="s">
        <v>123</v>
      </c>
      <c r="AT2536" s="193" t="s">
        <v>118</v>
      </c>
      <c r="AU2536" s="193" t="s">
        <v>72</v>
      </c>
      <c r="AY2536" s="14" t="s">
        <v>124</v>
      </c>
      <c r="BE2536" s="194">
        <f>IF(N2536="základní",J2536,0)</f>
        <v>0</v>
      </c>
      <c r="BF2536" s="194">
        <f>IF(N2536="snížená",J2536,0)</f>
        <v>0</v>
      </c>
      <c r="BG2536" s="194">
        <f>IF(N2536="zákl. přenesená",J2536,0)</f>
        <v>0</v>
      </c>
      <c r="BH2536" s="194">
        <f>IF(N2536="sníž. přenesená",J2536,0)</f>
        <v>0</v>
      </c>
      <c r="BI2536" s="194">
        <f>IF(N2536="nulová",J2536,0)</f>
        <v>0</v>
      </c>
      <c r="BJ2536" s="14" t="s">
        <v>79</v>
      </c>
      <c r="BK2536" s="194">
        <f>ROUND(I2536*H2536,2)</f>
        <v>0</v>
      </c>
      <c r="BL2536" s="14" t="s">
        <v>123</v>
      </c>
      <c r="BM2536" s="193" t="s">
        <v>4426</v>
      </c>
    </row>
    <row r="2537" s="2" customFormat="1">
      <c r="A2537" s="35"/>
      <c r="B2537" s="36"/>
      <c r="C2537" s="37"/>
      <c r="D2537" s="195" t="s">
        <v>125</v>
      </c>
      <c r="E2537" s="37"/>
      <c r="F2537" s="196" t="s">
        <v>4425</v>
      </c>
      <c r="G2537" s="37"/>
      <c r="H2537" s="37"/>
      <c r="I2537" s="197"/>
      <c r="J2537" s="37"/>
      <c r="K2537" s="37"/>
      <c r="L2537" s="41"/>
      <c r="M2537" s="198"/>
      <c r="N2537" s="199"/>
      <c r="O2537" s="81"/>
      <c r="P2537" s="81"/>
      <c r="Q2537" s="81"/>
      <c r="R2537" s="81"/>
      <c r="S2537" s="81"/>
      <c r="T2537" s="82"/>
      <c r="U2537" s="35"/>
      <c r="V2537" s="35"/>
      <c r="W2537" s="35"/>
      <c r="X2537" s="35"/>
      <c r="Y2537" s="35"/>
      <c r="Z2537" s="35"/>
      <c r="AA2537" s="35"/>
      <c r="AB2537" s="35"/>
      <c r="AC2537" s="35"/>
      <c r="AD2537" s="35"/>
      <c r="AE2537" s="35"/>
      <c r="AT2537" s="14" t="s">
        <v>125</v>
      </c>
      <c r="AU2537" s="14" t="s">
        <v>72</v>
      </c>
    </row>
    <row r="2538" s="2" customFormat="1" ht="16.5" customHeight="1">
      <c r="A2538" s="35"/>
      <c r="B2538" s="36"/>
      <c r="C2538" s="182" t="s">
        <v>2294</v>
      </c>
      <c r="D2538" s="182" t="s">
        <v>118</v>
      </c>
      <c r="E2538" s="183" t="s">
        <v>4427</v>
      </c>
      <c r="F2538" s="184" t="s">
        <v>4428</v>
      </c>
      <c r="G2538" s="185" t="s">
        <v>141</v>
      </c>
      <c r="H2538" s="186">
        <v>2</v>
      </c>
      <c r="I2538" s="187"/>
      <c r="J2538" s="188">
        <f>ROUND(I2538*H2538,2)</f>
        <v>0</v>
      </c>
      <c r="K2538" s="184" t="s">
        <v>122</v>
      </c>
      <c r="L2538" s="41"/>
      <c r="M2538" s="189" t="s">
        <v>19</v>
      </c>
      <c r="N2538" s="190" t="s">
        <v>43</v>
      </c>
      <c r="O2538" s="81"/>
      <c r="P2538" s="191">
        <f>O2538*H2538</f>
        <v>0</v>
      </c>
      <c r="Q2538" s="191">
        <v>0</v>
      </c>
      <c r="R2538" s="191">
        <f>Q2538*H2538</f>
        <v>0</v>
      </c>
      <c r="S2538" s="191">
        <v>0</v>
      </c>
      <c r="T2538" s="192">
        <f>S2538*H2538</f>
        <v>0</v>
      </c>
      <c r="U2538" s="35"/>
      <c r="V2538" s="35"/>
      <c r="W2538" s="35"/>
      <c r="X2538" s="35"/>
      <c r="Y2538" s="35"/>
      <c r="Z2538" s="35"/>
      <c r="AA2538" s="35"/>
      <c r="AB2538" s="35"/>
      <c r="AC2538" s="35"/>
      <c r="AD2538" s="35"/>
      <c r="AE2538" s="35"/>
      <c r="AR2538" s="193" t="s">
        <v>123</v>
      </c>
      <c r="AT2538" s="193" t="s">
        <v>118</v>
      </c>
      <c r="AU2538" s="193" t="s">
        <v>72</v>
      </c>
      <c r="AY2538" s="14" t="s">
        <v>124</v>
      </c>
      <c r="BE2538" s="194">
        <f>IF(N2538="základní",J2538,0)</f>
        <v>0</v>
      </c>
      <c r="BF2538" s="194">
        <f>IF(N2538="snížená",J2538,0)</f>
        <v>0</v>
      </c>
      <c r="BG2538" s="194">
        <f>IF(N2538="zákl. přenesená",J2538,0)</f>
        <v>0</v>
      </c>
      <c r="BH2538" s="194">
        <f>IF(N2538="sníž. přenesená",J2538,0)</f>
        <v>0</v>
      </c>
      <c r="BI2538" s="194">
        <f>IF(N2538="nulová",J2538,0)</f>
        <v>0</v>
      </c>
      <c r="BJ2538" s="14" t="s">
        <v>79</v>
      </c>
      <c r="BK2538" s="194">
        <f>ROUND(I2538*H2538,2)</f>
        <v>0</v>
      </c>
      <c r="BL2538" s="14" t="s">
        <v>123</v>
      </c>
      <c r="BM2538" s="193" t="s">
        <v>4429</v>
      </c>
    </row>
    <row r="2539" s="2" customFormat="1">
      <c r="A2539" s="35"/>
      <c r="B2539" s="36"/>
      <c r="C2539" s="37"/>
      <c r="D2539" s="195" t="s">
        <v>125</v>
      </c>
      <c r="E2539" s="37"/>
      <c r="F2539" s="196" t="s">
        <v>4428</v>
      </c>
      <c r="G2539" s="37"/>
      <c r="H2539" s="37"/>
      <c r="I2539" s="197"/>
      <c r="J2539" s="37"/>
      <c r="K2539" s="37"/>
      <c r="L2539" s="41"/>
      <c r="M2539" s="198"/>
      <c r="N2539" s="199"/>
      <c r="O2539" s="81"/>
      <c r="P2539" s="81"/>
      <c r="Q2539" s="81"/>
      <c r="R2539" s="81"/>
      <c r="S2539" s="81"/>
      <c r="T2539" s="82"/>
      <c r="U2539" s="35"/>
      <c r="V2539" s="35"/>
      <c r="W2539" s="35"/>
      <c r="X2539" s="35"/>
      <c r="Y2539" s="35"/>
      <c r="Z2539" s="35"/>
      <c r="AA2539" s="35"/>
      <c r="AB2539" s="35"/>
      <c r="AC2539" s="35"/>
      <c r="AD2539" s="35"/>
      <c r="AE2539" s="35"/>
      <c r="AT2539" s="14" t="s">
        <v>125</v>
      </c>
      <c r="AU2539" s="14" t="s">
        <v>72</v>
      </c>
    </row>
    <row r="2540" s="2" customFormat="1" ht="16.5" customHeight="1">
      <c r="A2540" s="35"/>
      <c r="B2540" s="36"/>
      <c r="C2540" s="182" t="s">
        <v>4430</v>
      </c>
      <c r="D2540" s="182" t="s">
        <v>118</v>
      </c>
      <c r="E2540" s="183" t="s">
        <v>4431</v>
      </c>
      <c r="F2540" s="184" t="s">
        <v>4432</v>
      </c>
      <c r="G2540" s="185" t="s">
        <v>141</v>
      </c>
      <c r="H2540" s="186">
        <v>2</v>
      </c>
      <c r="I2540" s="187"/>
      <c r="J2540" s="188">
        <f>ROUND(I2540*H2540,2)</f>
        <v>0</v>
      </c>
      <c r="K2540" s="184" t="s">
        <v>122</v>
      </c>
      <c r="L2540" s="41"/>
      <c r="M2540" s="189" t="s">
        <v>19</v>
      </c>
      <c r="N2540" s="190" t="s">
        <v>43</v>
      </c>
      <c r="O2540" s="81"/>
      <c r="P2540" s="191">
        <f>O2540*H2540</f>
        <v>0</v>
      </c>
      <c r="Q2540" s="191">
        <v>0</v>
      </c>
      <c r="R2540" s="191">
        <f>Q2540*H2540</f>
        <v>0</v>
      </c>
      <c r="S2540" s="191">
        <v>0</v>
      </c>
      <c r="T2540" s="192">
        <f>S2540*H2540</f>
        <v>0</v>
      </c>
      <c r="U2540" s="35"/>
      <c r="V2540" s="35"/>
      <c r="W2540" s="35"/>
      <c r="X2540" s="35"/>
      <c r="Y2540" s="35"/>
      <c r="Z2540" s="35"/>
      <c r="AA2540" s="35"/>
      <c r="AB2540" s="35"/>
      <c r="AC2540" s="35"/>
      <c r="AD2540" s="35"/>
      <c r="AE2540" s="35"/>
      <c r="AR2540" s="193" t="s">
        <v>123</v>
      </c>
      <c r="AT2540" s="193" t="s">
        <v>118</v>
      </c>
      <c r="AU2540" s="193" t="s">
        <v>72</v>
      </c>
      <c r="AY2540" s="14" t="s">
        <v>124</v>
      </c>
      <c r="BE2540" s="194">
        <f>IF(N2540="základní",J2540,0)</f>
        <v>0</v>
      </c>
      <c r="BF2540" s="194">
        <f>IF(N2540="snížená",J2540,0)</f>
        <v>0</v>
      </c>
      <c r="BG2540" s="194">
        <f>IF(N2540="zákl. přenesená",J2540,0)</f>
        <v>0</v>
      </c>
      <c r="BH2540" s="194">
        <f>IF(N2540="sníž. přenesená",J2540,0)</f>
        <v>0</v>
      </c>
      <c r="BI2540" s="194">
        <f>IF(N2540="nulová",J2540,0)</f>
        <v>0</v>
      </c>
      <c r="BJ2540" s="14" t="s">
        <v>79</v>
      </c>
      <c r="BK2540" s="194">
        <f>ROUND(I2540*H2540,2)</f>
        <v>0</v>
      </c>
      <c r="BL2540" s="14" t="s">
        <v>123</v>
      </c>
      <c r="BM2540" s="193" t="s">
        <v>4433</v>
      </c>
    </row>
    <row r="2541" s="2" customFormat="1">
      <c r="A2541" s="35"/>
      <c r="B2541" s="36"/>
      <c r="C2541" s="37"/>
      <c r="D2541" s="195" t="s">
        <v>125</v>
      </c>
      <c r="E2541" s="37"/>
      <c r="F2541" s="196" t="s">
        <v>4432</v>
      </c>
      <c r="G2541" s="37"/>
      <c r="H2541" s="37"/>
      <c r="I2541" s="197"/>
      <c r="J2541" s="37"/>
      <c r="K2541" s="37"/>
      <c r="L2541" s="41"/>
      <c r="M2541" s="198"/>
      <c r="N2541" s="199"/>
      <c r="O2541" s="81"/>
      <c r="P2541" s="81"/>
      <c r="Q2541" s="81"/>
      <c r="R2541" s="81"/>
      <c r="S2541" s="81"/>
      <c r="T2541" s="82"/>
      <c r="U2541" s="35"/>
      <c r="V2541" s="35"/>
      <c r="W2541" s="35"/>
      <c r="X2541" s="35"/>
      <c r="Y2541" s="35"/>
      <c r="Z2541" s="35"/>
      <c r="AA2541" s="35"/>
      <c r="AB2541" s="35"/>
      <c r="AC2541" s="35"/>
      <c r="AD2541" s="35"/>
      <c r="AE2541" s="35"/>
      <c r="AT2541" s="14" t="s">
        <v>125</v>
      </c>
      <c r="AU2541" s="14" t="s">
        <v>72</v>
      </c>
    </row>
    <row r="2542" s="2" customFormat="1" ht="16.5" customHeight="1">
      <c r="A2542" s="35"/>
      <c r="B2542" s="36"/>
      <c r="C2542" s="182" t="s">
        <v>2298</v>
      </c>
      <c r="D2542" s="182" t="s">
        <v>118</v>
      </c>
      <c r="E2542" s="183" t="s">
        <v>4434</v>
      </c>
      <c r="F2542" s="184" t="s">
        <v>4435</v>
      </c>
      <c r="G2542" s="185" t="s">
        <v>128</v>
      </c>
      <c r="H2542" s="186">
        <v>2</v>
      </c>
      <c r="I2542" s="187"/>
      <c r="J2542" s="188">
        <f>ROUND(I2542*H2542,2)</f>
        <v>0</v>
      </c>
      <c r="K2542" s="184" t="s">
        <v>122</v>
      </c>
      <c r="L2542" s="41"/>
      <c r="M2542" s="189" t="s">
        <v>19</v>
      </c>
      <c r="N2542" s="190" t="s">
        <v>43</v>
      </c>
      <c r="O2542" s="81"/>
      <c r="P2542" s="191">
        <f>O2542*H2542</f>
        <v>0</v>
      </c>
      <c r="Q2542" s="191">
        <v>0</v>
      </c>
      <c r="R2542" s="191">
        <f>Q2542*H2542</f>
        <v>0</v>
      </c>
      <c r="S2542" s="191">
        <v>0</v>
      </c>
      <c r="T2542" s="192">
        <f>S2542*H2542</f>
        <v>0</v>
      </c>
      <c r="U2542" s="35"/>
      <c r="V2542" s="35"/>
      <c r="W2542" s="35"/>
      <c r="X2542" s="35"/>
      <c r="Y2542" s="35"/>
      <c r="Z2542" s="35"/>
      <c r="AA2542" s="35"/>
      <c r="AB2542" s="35"/>
      <c r="AC2542" s="35"/>
      <c r="AD2542" s="35"/>
      <c r="AE2542" s="35"/>
      <c r="AR2542" s="193" t="s">
        <v>123</v>
      </c>
      <c r="AT2542" s="193" t="s">
        <v>118</v>
      </c>
      <c r="AU2542" s="193" t="s">
        <v>72</v>
      </c>
      <c r="AY2542" s="14" t="s">
        <v>124</v>
      </c>
      <c r="BE2542" s="194">
        <f>IF(N2542="základní",J2542,0)</f>
        <v>0</v>
      </c>
      <c r="BF2542" s="194">
        <f>IF(N2542="snížená",J2542,0)</f>
        <v>0</v>
      </c>
      <c r="BG2542" s="194">
        <f>IF(N2542="zákl. přenesená",J2542,0)</f>
        <v>0</v>
      </c>
      <c r="BH2542" s="194">
        <f>IF(N2542="sníž. přenesená",J2542,0)</f>
        <v>0</v>
      </c>
      <c r="BI2542" s="194">
        <f>IF(N2542="nulová",J2542,0)</f>
        <v>0</v>
      </c>
      <c r="BJ2542" s="14" t="s">
        <v>79</v>
      </c>
      <c r="BK2542" s="194">
        <f>ROUND(I2542*H2542,2)</f>
        <v>0</v>
      </c>
      <c r="BL2542" s="14" t="s">
        <v>123</v>
      </c>
      <c r="BM2542" s="193" t="s">
        <v>4436</v>
      </c>
    </row>
    <row r="2543" s="2" customFormat="1">
      <c r="A2543" s="35"/>
      <c r="B2543" s="36"/>
      <c r="C2543" s="37"/>
      <c r="D2543" s="195" t="s">
        <v>125</v>
      </c>
      <c r="E2543" s="37"/>
      <c r="F2543" s="196" t="s">
        <v>4435</v>
      </c>
      <c r="G2543" s="37"/>
      <c r="H2543" s="37"/>
      <c r="I2543" s="197"/>
      <c r="J2543" s="37"/>
      <c r="K2543" s="37"/>
      <c r="L2543" s="41"/>
      <c r="M2543" s="198"/>
      <c r="N2543" s="199"/>
      <c r="O2543" s="81"/>
      <c r="P2543" s="81"/>
      <c r="Q2543" s="81"/>
      <c r="R2543" s="81"/>
      <c r="S2543" s="81"/>
      <c r="T2543" s="82"/>
      <c r="U2543" s="35"/>
      <c r="V2543" s="35"/>
      <c r="W2543" s="35"/>
      <c r="X2543" s="35"/>
      <c r="Y2543" s="35"/>
      <c r="Z2543" s="35"/>
      <c r="AA2543" s="35"/>
      <c r="AB2543" s="35"/>
      <c r="AC2543" s="35"/>
      <c r="AD2543" s="35"/>
      <c r="AE2543" s="35"/>
      <c r="AT2543" s="14" t="s">
        <v>125</v>
      </c>
      <c r="AU2543" s="14" t="s">
        <v>72</v>
      </c>
    </row>
    <row r="2544" s="2" customFormat="1" ht="16.5" customHeight="1">
      <c r="A2544" s="35"/>
      <c r="B2544" s="36"/>
      <c r="C2544" s="182" t="s">
        <v>4437</v>
      </c>
      <c r="D2544" s="182" t="s">
        <v>118</v>
      </c>
      <c r="E2544" s="183" t="s">
        <v>4438</v>
      </c>
      <c r="F2544" s="184" t="s">
        <v>4439</v>
      </c>
      <c r="G2544" s="185" t="s">
        <v>141</v>
      </c>
      <c r="H2544" s="186">
        <v>2</v>
      </c>
      <c r="I2544" s="187"/>
      <c r="J2544" s="188">
        <f>ROUND(I2544*H2544,2)</f>
        <v>0</v>
      </c>
      <c r="K2544" s="184" t="s">
        <v>122</v>
      </c>
      <c r="L2544" s="41"/>
      <c r="M2544" s="189" t="s">
        <v>19</v>
      </c>
      <c r="N2544" s="190" t="s">
        <v>43</v>
      </c>
      <c r="O2544" s="81"/>
      <c r="P2544" s="191">
        <f>O2544*H2544</f>
        <v>0</v>
      </c>
      <c r="Q2544" s="191">
        <v>0</v>
      </c>
      <c r="R2544" s="191">
        <f>Q2544*H2544</f>
        <v>0</v>
      </c>
      <c r="S2544" s="191">
        <v>0</v>
      </c>
      <c r="T2544" s="192">
        <f>S2544*H2544</f>
        <v>0</v>
      </c>
      <c r="U2544" s="35"/>
      <c r="V2544" s="35"/>
      <c r="W2544" s="35"/>
      <c r="X2544" s="35"/>
      <c r="Y2544" s="35"/>
      <c r="Z2544" s="35"/>
      <c r="AA2544" s="35"/>
      <c r="AB2544" s="35"/>
      <c r="AC2544" s="35"/>
      <c r="AD2544" s="35"/>
      <c r="AE2544" s="35"/>
      <c r="AR2544" s="193" t="s">
        <v>123</v>
      </c>
      <c r="AT2544" s="193" t="s">
        <v>118</v>
      </c>
      <c r="AU2544" s="193" t="s">
        <v>72</v>
      </c>
      <c r="AY2544" s="14" t="s">
        <v>124</v>
      </c>
      <c r="BE2544" s="194">
        <f>IF(N2544="základní",J2544,0)</f>
        <v>0</v>
      </c>
      <c r="BF2544" s="194">
        <f>IF(N2544="snížená",J2544,0)</f>
        <v>0</v>
      </c>
      <c r="BG2544" s="194">
        <f>IF(N2544="zákl. přenesená",J2544,0)</f>
        <v>0</v>
      </c>
      <c r="BH2544" s="194">
        <f>IF(N2544="sníž. přenesená",J2544,0)</f>
        <v>0</v>
      </c>
      <c r="BI2544" s="194">
        <f>IF(N2544="nulová",J2544,0)</f>
        <v>0</v>
      </c>
      <c r="BJ2544" s="14" t="s">
        <v>79</v>
      </c>
      <c r="BK2544" s="194">
        <f>ROUND(I2544*H2544,2)</f>
        <v>0</v>
      </c>
      <c r="BL2544" s="14" t="s">
        <v>123</v>
      </c>
      <c r="BM2544" s="193" t="s">
        <v>4440</v>
      </c>
    </row>
    <row r="2545" s="2" customFormat="1">
      <c r="A2545" s="35"/>
      <c r="B2545" s="36"/>
      <c r="C2545" s="37"/>
      <c r="D2545" s="195" t="s">
        <v>125</v>
      </c>
      <c r="E2545" s="37"/>
      <c r="F2545" s="196" t="s">
        <v>4439</v>
      </c>
      <c r="G2545" s="37"/>
      <c r="H2545" s="37"/>
      <c r="I2545" s="197"/>
      <c r="J2545" s="37"/>
      <c r="K2545" s="37"/>
      <c r="L2545" s="41"/>
      <c r="M2545" s="198"/>
      <c r="N2545" s="199"/>
      <c r="O2545" s="81"/>
      <c r="P2545" s="81"/>
      <c r="Q2545" s="81"/>
      <c r="R2545" s="81"/>
      <c r="S2545" s="81"/>
      <c r="T2545" s="82"/>
      <c r="U2545" s="35"/>
      <c r="V2545" s="35"/>
      <c r="W2545" s="35"/>
      <c r="X2545" s="35"/>
      <c r="Y2545" s="35"/>
      <c r="Z2545" s="35"/>
      <c r="AA2545" s="35"/>
      <c r="AB2545" s="35"/>
      <c r="AC2545" s="35"/>
      <c r="AD2545" s="35"/>
      <c r="AE2545" s="35"/>
      <c r="AT2545" s="14" t="s">
        <v>125</v>
      </c>
      <c r="AU2545" s="14" t="s">
        <v>72</v>
      </c>
    </row>
    <row r="2546" s="2" customFormat="1" ht="16.5" customHeight="1">
      <c r="A2546" s="35"/>
      <c r="B2546" s="36"/>
      <c r="C2546" s="182" t="s">
        <v>2301</v>
      </c>
      <c r="D2546" s="182" t="s">
        <v>118</v>
      </c>
      <c r="E2546" s="183" t="s">
        <v>4441</v>
      </c>
      <c r="F2546" s="184" t="s">
        <v>4442</v>
      </c>
      <c r="G2546" s="185" t="s">
        <v>141</v>
      </c>
      <c r="H2546" s="186">
        <v>2</v>
      </c>
      <c r="I2546" s="187"/>
      <c r="J2546" s="188">
        <f>ROUND(I2546*H2546,2)</f>
        <v>0</v>
      </c>
      <c r="K2546" s="184" t="s">
        <v>122</v>
      </c>
      <c r="L2546" s="41"/>
      <c r="M2546" s="189" t="s">
        <v>19</v>
      </c>
      <c r="N2546" s="190" t="s">
        <v>43</v>
      </c>
      <c r="O2546" s="81"/>
      <c r="P2546" s="191">
        <f>O2546*H2546</f>
        <v>0</v>
      </c>
      <c r="Q2546" s="191">
        <v>0</v>
      </c>
      <c r="R2546" s="191">
        <f>Q2546*H2546</f>
        <v>0</v>
      </c>
      <c r="S2546" s="191">
        <v>0</v>
      </c>
      <c r="T2546" s="192">
        <f>S2546*H2546</f>
        <v>0</v>
      </c>
      <c r="U2546" s="35"/>
      <c r="V2546" s="35"/>
      <c r="W2546" s="35"/>
      <c r="X2546" s="35"/>
      <c r="Y2546" s="35"/>
      <c r="Z2546" s="35"/>
      <c r="AA2546" s="35"/>
      <c r="AB2546" s="35"/>
      <c r="AC2546" s="35"/>
      <c r="AD2546" s="35"/>
      <c r="AE2546" s="35"/>
      <c r="AR2546" s="193" t="s">
        <v>123</v>
      </c>
      <c r="AT2546" s="193" t="s">
        <v>118</v>
      </c>
      <c r="AU2546" s="193" t="s">
        <v>72</v>
      </c>
      <c r="AY2546" s="14" t="s">
        <v>124</v>
      </c>
      <c r="BE2546" s="194">
        <f>IF(N2546="základní",J2546,0)</f>
        <v>0</v>
      </c>
      <c r="BF2546" s="194">
        <f>IF(N2546="snížená",J2546,0)</f>
        <v>0</v>
      </c>
      <c r="BG2546" s="194">
        <f>IF(N2546="zákl. přenesená",J2546,0)</f>
        <v>0</v>
      </c>
      <c r="BH2546" s="194">
        <f>IF(N2546="sníž. přenesená",J2546,0)</f>
        <v>0</v>
      </c>
      <c r="BI2546" s="194">
        <f>IF(N2546="nulová",J2546,0)</f>
        <v>0</v>
      </c>
      <c r="BJ2546" s="14" t="s">
        <v>79</v>
      </c>
      <c r="BK2546" s="194">
        <f>ROUND(I2546*H2546,2)</f>
        <v>0</v>
      </c>
      <c r="BL2546" s="14" t="s">
        <v>123</v>
      </c>
      <c r="BM2546" s="193" t="s">
        <v>4443</v>
      </c>
    </row>
    <row r="2547" s="2" customFormat="1">
      <c r="A2547" s="35"/>
      <c r="B2547" s="36"/>
      <c r="C2547" s="37"/>
      <c r="D2547" s="195" t="s">
        <v>125</v>
      </c>
      <c r="E2547" s="37"/>
      <c r="F2547" s="196" t="s">
        <v>4442</v>
      </c>
      <c r="G2547" s="37"/>
      <c r="H2547" s="37"/>
      <c r="I2547" s="197"/>
      <c r="J2547" s="37"/>
      <c r="K2547" s="37"/>
      <c r="L2547" s="41"/>
      <c r="M2547" s="198"/>
      <c r="N2547" s="199"/>
      <c r="O2547" s="81"/>
      <c r="P2547" s="81"/>
      <c r="Q2547" s="81"/>
      <c r="R2547" s="81"/>
      <c r="S2547" s="81"/>
      <c r="T2547" s="82"/>
      <c r="U2547" s="35"/>
      <c r="V2547" s="35"/>
      <c r="W2547" s="35"/>
      <c r="X2547" s="35"/>
      <c r="Y2547" s="35"/>
      <c r="Z2547" s="35"/>
      <c r="AA2547" s="35"/>
      <c r="AB2547" s="35"/>
      <c r="AC2547" s="35"/>
      <c r="AD2547" s="35"/>
      <c r="AE2547" s="35"/>
      <c r="AT2547" s="14" t="s">
        <v>125</v>
      </c>
      <c r="AU2547" s="14" t="s">
        <v>72</v>
      </c>
    </row>
    <row r="2548" s="2" customFormat="1" ht="16.5" customHeight="1">
      <c r="A2548" s="35"/>
      <c r="B2548" s="36"/>
      <c r="C2548" s="182" t="s">
        <v>4444</v>
      </c>
      <c r="D2548" s="182" t="s">
        <v>118</v>
      </c>
      <c r="E2548" s="183" t="s">
        <v>4445</v>
      </c>
      <c r="F2548" s="184" t="s">
        <v>4446</v>
      </c>
      <c r="G2548" s="185" t="s">
        <v>128</v>
      </c>
      <c r="H2548" s="186">
        <v>2</v>
      </c>
      <c r="I2548" s="187"/>
      <c r="J2548" s="188">
        <f>ROUND(I2548*H2548,2)</f>
        <v>0</v>
      </c>
      <c r="K2548" s="184" t="s">
        <v>122</v>
      </c>
      <c r="L2548" s="41"/>
      <c r="M2548" s="189" t="s">
        <v>19</v>
      </c>
      <c r="N2548" s="190" t="s">
        <v>43</v>
      </c>
      <c r="O2548" s="81"/>
      <c r="P2548" s="191">
        <f>O2548*H2548</f>
        <v>0</v>
      </c>
      <c r="Q2548" s="191">
        <v>0</v>
      </c>
      <c r="R2548" s="191">
        <f>Q2548*H2548</f>
        <v>0</v>
      </c>
      <c r="S2548" s="191">
        <v>0</v>
      </c>
      <c r="T2548" s="192">
        <f>S2548*H2548</f>
        <v>0</v>
      </c>
      <c r="U2548" s="35"/>
      <c r="V2548" s="35"/>
      <c r="W2548" s="35"/>
      <c r="X2548" s="35"/>
      <c r="Y2548" s="35"/>
      <c r="Z2548" s="35"/>
      <c r="AA2548" s="35"/>
      <c r="AB2548" s="35"/>
      <c r="AC2548" s="35"/>
      <c r="AD2548" s="35"/>
      <c r="AE2548" s="35"/>
      <c r="AR2548" s="193" t="s">
        <v>123</v>
      </c>
      <c r="AT2548" s="193" t="s">
        <v>118</v>
      </c>
      <c r="AU2548" s="193" t="s">
        <v>72</v>
      </c>
      <c r="AY2548" s="14" t="s">
        <v>124</v>
      </c>
      <c r="BE2548" s="194">
        <f>IF(N2548="základní",J2548,0)</f>
        <v>0</v>
      </c>
      <c r="BF2548" s="194">
        <f>IF(N2548="snížená",J2548,0)</f>
        <v>0</v>
      </c>
      <c r="BG2548" s="194">
        <f>IF(N2548="zákl. přenesená",J2548,0)</f>
        <v>0</v>
      </c>
      <c r="BH2548" s="194">
        <f>IF(N2548="sníž. přenesená",J2548,0)</f>
        <v>0</v>
      </c>
      <c r="BI2548" s="194">
        <f>IF(N2548="nulová",J2548,0)</f>
        <v>0</v>
      </c>
      <c r="BJ2548" s="14" t="s">
        <v>79</v>
      </c>
      <c r="BK2548" s="194">
        <f>ROUND(I2548*H2548,2)</f>
        <v>0</v>
      </c>
      <c r="BL2548" s="14" t="s">
        <v>123</v>
      </c>
      <c r="BM2548" s="193" t="s">
        <v>4447</v>
      </c>
    </row>
    <row r="2549" s="2" customFormat="1">
      <c r="A2549" s="35"/>
      <c r="B2549" s="36"/>
      <c r="C2549" s="37"/>
      <c r="D2549" s="195" t="s">
        <v>125</v>
      </c>
      <c r="E2549" s="37"/>
      <c r="F2549" s="196" t="s">
        <v>4446</v>
      </c>
      <c r="G2549" s="37"/>
      <c r="H2549" s="37"/>
      <c r="I2549" s="197"/>
      <c r="J2549" s="37"/>
      <c r="K2549" s="37"/>
      <c r="L2549" s="41"/>
      <c r="M2549" s="198"/>
      <c r="N2549" s="199"/>
      <c r="O2549" s="81"/>
      <c r="P2549" s="81"/>
      <c r="Q2549" s="81"/>
      <c r="R2549" s="81"/>
      <c r="S2549" s="81"/>
      <c r="T2549" s="82"/>
      <c r="U2549" s="35"/>
      <c r="V2549" s="35"/>
      <c r="W2549" s="35"/>
      <c r="X2549" s="35"/>
      <c r="Y2549" s="35"/>
      <c r="Z2549" s="35"/>
      <c r="AA2549" s="35"/>
      <c r="AB2549" s="35"/>
      <c r="AC2549" s="35"/>
      <c r="AD2549" s="35"/>
      <c r="AE2549" s="35"/>
      <c r="AT2549" s="14" t="s">
        <v>125</v>
      </c>
      <c r="AU2549" s="14" t="s">
        <v>72</v>
      </c>
    </row>
    <row r="2550" s="2" customFormat="1" ht="16.5" customHeight="1">
      <c r="A2550" s="35"/>
      <c r="B2550" s="36"/>
      <c r="C2550" s="182" t="s">
        <v>2305</v>
      </c>
      <c r="D2550" s="182" t="s">
        <v>118</v>
      </c>
      <c r="E2550" s="183" t="s">
        <v>4448</v>
      </c>
      <c r="F2550" s="184" t="s">
        <v>4449</v>
      </c>
      <c r="G2550" s="185" t="s">
        <v>141</v>
      </c>
      <c r="H2550" s="186">
        <v>2</v>
      </c>
      <c r="I2550" s="187"/>
      <c r="J2550" s="188">
        <f>ROUND(I2550*H2550,2)</f>
        <v>0</v>
      </c>
      <c r="K2550" s="184" t="s">
        <v>122</v>
      </c>
      <c r="L2550" s="41"/>
      <c r="M2550" s="189" t="s">
        <v>19</v>
      </c>
      <c r="N2550" s="190" t="s">
        <v>43</v>
      </c>
      <c r="O2550" s="81"/>
      <c r="P2550" s="191">
        <f>O2550*H2550</f>
        <v>0</v>
      </c>
      <c r="Q2550" s="191">
        <v>0</v>
      </c>
      <c r="R2550" s="191">
        <f>Q2550*H2550</f>
        <v>0</v>
      </c>
      <c r="S2550" s="191">
        <v>0</v>
      </c>
      <c r="T2550" s="192">
        <f>S2550*H2550</f>
        <v>0</v>
      </c>
      <c r="U2550" s="35"/>
      <c r="V2550" s="35"/>
      <c r="W2550" s="35"/>
      <c r="X2550" s="35"/>
      <c r="Y2550" s="35"/>
      <c r="Z2550" s="35"/>
      <c r="AA2550" s="35"/>
      <c r="AB2550" s="35"/>
      <c r="AC2550" s="35"/>
      <c r="AD2550" s="35"/>
      <c r="AE2550" s="35"/>
      <c r="AR2550" s="193" t="s">
        <v>123</v>
      </c>
      <c r="AT2550" s="193" t="s">
        <v>118</v>
      </c>
      <c r="AU2550" s="193" t="s">
        <v>72</v>
      </c>
      <c r="AY2550" s="14" t="s">
        <v>124</v>
      </c>
      <c r="BE2550" s="194">
        <f>IF(N2550="základní",J2550,0)</f>
        <v>0</v>
      </c>
      <c r="BF2550" s="194">
        <f>IF(N2550="snížená",J2550,0)</f>
        <v>0</v>
      </c>
      <c r="BG2550" s="194">
        <f>IF(N2550="zákl. přenesená",J2550,0)</f>
        <v>0</v>
      </c>
      <c r="BH2550" s="194">
        <f>IF(N2550="sníž. přenesená",J2550,0)</f>
        <v>0</v>
      </c>
      <c r="BI2550" s="194">
        <f>IF(N2550="nulová",J2550,0)</f>
        <v>0</v>
      </c>
      <c r="BJ2550" s="14" t="s">
        <v>79</v>
      </c>
      <c r="BK2550" s="194">
        <f>ROUND(I2550*H2550,2)</f>
        <v>0</v>
      </c>
      <c r="BL2550" s="14" t="s">
        <v>123</v>
      </c>
      <c r="BM2550" s="193" t="s">
        <v>4450</v>
      </c>
    </row>
    <row r="2551" s="2" customFormat="1">
      <c r="A2551" s="35"/>
      <c r="B2551" s="36"/>
      <c r="C2551" s="37"/>
      <c r="D2551" s="195" t="s">
        <v>125</v>
      </c>
      <c r="E2551" s="37"/>
      <c r="F2551" s="196" t="s">
        <v>4449</v>
      </c>
      <c r="G2551" s="37"/>
      <c r="H2551" s="37"/>
      <c r="I2551" s="197"/>
      <c r="J2551" s="37"/>
      <c r="K2551" s="37"/>
      <c r="L2551" s="41"/>
      <c r="M2551" s="198"/>
      <c r="N2551" s="199"/>
      <c r="O2551" s="81"/>
      <c r="P2551" s="81"/>
      <c r="Q2551" s="81"/>
      <c r="R2551" s="81"/>
      <c r="S2551" s="81"/>
      <c r="T2551" s="82"/>
      <c r="U2551" s="35"/>
      <c r="V2551" s="35"/>
      <c r="W2551" s="35"/>
      <c r="X2551" s="35"/>
      <c r="Y2551" s="35"/>
      <c r="Z2551" s="35"/>
      <c r="AA2551" s="35"/>
      <c r="AB2551" s="35"/>
      <c r="AC2551" s="35"/>
      <c r="AD2551" s="35"/>
      <c r="AE2551" s="35"/>
      <c r="AT2551" s="14" t="s">
        <v>125</v>
      </c>
      <c r="AU2551" s="14" t="s">
        <v>72</v>
      </c>
    </row>
    <row r="2552" s="2" customFormat="1" ht="16.5" customHeight="1">
      <c r="A2552" s="35"/>
      <c r="B2552" s="36"/>
      <c r="C2552" s="182" t="s">
        <v>4451</v>
      </c>
      <c r="D2552" s="182" t="s">
        <v>118</v>
      </c>
      <c r="E2552" s="183" t="s">
        <v>4452</v>
      </c>
      <c r="F2552" s="184" t="s">
        <v>4453</v>
      </c>
      <c r="G2552" s="185" t="s">
        <v>141</v>
      </c>
      <c r="H2552" s="186">
        <v>2</v>
      </c>
      <c r="I2552" s="187"/>
      <c r="J2552" s="188">
        <f>ROUND(I2552*H2552,2)</f>
        <v>0</v>
      </c>
      <c r="K2552" s="184" t="s">
        <v>122</v>
      </c>
      <c r="L2552" s="41"/>
      <c r="M2552" s="189" t="s">
        <v>19</v>
      </c>
      <c r="N2552" s="190" t="s">
        <v>43</v>
      </c>
      <c r="O2552" s="81"/>
      <c r="P2552" s="191">
        <f>O2552*H2552</f>
        <v>0</v>
      </c>
      <c r="Q2552" s="191">
        <v>0</v>
      </c>
      <c r="R2552" s="191">
        <f>Q2552*H2552</f>
        <v>0</v>
      </c>
      <c r="S2552" s="191">
        <v>0</v>
      </c>
      <c r="T2552" s="192">
        <f>S2552*H2552</f>
        <v>0</v>
      </c>
      <c r="U2552" s="35"/>
      <c r="V2552" s="35"/>
      <c r="W2552" s="35"/>
      <c r="X2552" s="35"/>
      <c r="Y2552" s="35"/>
      <c r="Z2552" s="35"/>
      <c r="AA2552" s="35"/>
      <c r="AB2552" s="35"/>
      <c r="AC2552" s="35"/>
      <c r="AD2552" s="35"/>
      <c r="AE2552" s="35"/>
      <c r="AR2552" s="193" t="s">
        <v>123</v>
      </c>
      <c r="AT2552" s="193" t="s">
        <v>118</v>
      </c>
      <c r="AU2552" s="193" t="s">
        <v>72</v>
      </c>
      <c r="AY2552" s="14" t="s">
        <v>124</v>
      </c>
      <c r="BE2552" s="194">
        <f>IF(N2552="základní",J2552,0)</f>
        <v>0</v>
      </c>
      <c r="BF2552" s="194">
        <f>IF(N2552="snížená",J2552,0)</f>
        <v>0</v>
      </c>
      <c r="BG2552" s="194">
        <f>IF(N2552="zákl. přenesená",J2552,0)</f>
        <v>0</v>
      </c>
      <c r="BH2552" s="194">
        <f>IF(N2552="sníž. přenesená",J2552,0)</f>
        <v>0</v>
      </c>
      <c r="BI2552" s="194">
        <f>IF(N2552="nulová",J2552,0)</f>
        <v>0</v>
      </c>
      <c r="BJ2552" s="14" t="s">
        <v>79</v>
      </c>
      <c r="BK2552" s="194">
        <f>ROUND(I2552*H2552,2)</f>
        <v>0</v>
      </c>
      <c r="BL2552" s="14" t="s">
        <v>123</v>
      </c>
      <c r="BM2552" s="193" t="s">
        <v>4454</v>
      </c>
    </row>
    <row r="2553" s="2" customFormat="1">
      <c r="A2553" s="35"/>
      <c r="B2553" s="36"/>
      <c r="C2553" s="37"/>
      <c r="D2553" s="195" t="s">
        <v>125</v>
      </c>
      <c r="E2553" s="37"/>
      <c r="F2553" s="196" t="s">
        <v>4453</v>
      </c>
      <c r="G2553" s="37"/>
      <c r="H2553" s="37"/>
      <c r="I2553" s="197"/>
      <c r="J2553" s="37"/>
      <c r="K2553" s="37"/>
      <c r="L2553" s="41"/>
      <c r="M2553" s="198"/>
      <c r="N2553" s="199"/>
      <c r="O2553" s="81"/>
      <c r="P2553" s="81"/>
      <c r="Q2553" s="81"/>
      <c r="R2553" s="81"/>
      <c r="S2553" s="81"/>
      <c r="T2553" s="82"/>
      <c r="U2553" s="35"/>
      <c r="V2553" s="35"/>
      <c r="W2553" s="35"/>
      <c r="X2553" s="35"/>
      <c r="Y2553" s="35"/>
      <c r="Z2553" s="35"/>
      <c r="AA2553" s="35"/>
      <c r="AB2553" s="35"/>
      <c r="AC2553" s="35"/>
      <c r="AD2553" s="35"/>
      <c r="AE2553" s="35"/>
      <c r="AT2553" s="14" t="s">
        <v>125</v>
      </c>
      <c r="AU2553" s="14" t="s">
        <v>72</v>
      </c>
    </row>
    <row r="2554" s="2" customFormat="1" ht="16.5" customHeight="1">
      <c r="A2554" s="35"/>
      <c r="B2554" s="36"/>
      <c r="C2554" s="182" t="s">
        <v>2308</v>
      </c>
      <c r="D2554" s="182" t="s">
        <v>118</v>
      </c>
      <c r="E2554" s="183" t="s">
        <v>4455</v>
      </c>
      <c r="F2554" s="184" t="s">
        <v>4456</v>
      </c>
      <c r="G2554" s="185" t="s">
        <v>128</v>
      </c>
      <c r="H2554" s="186">
        <v>2</v>
      </c>
      <c r="I2554" s="187"/>
      <c r="J2554" s="188">
        <f>ROUND(I2554*H2554,2)</f>
        <v>0</v>
      </c>
      <c r="K2554" s="184" t="s">
        <v>122</v>
      </c>
      <c r="L2554" s="41"/>
      <c r="M2554" s="189" t="s">
        <v>19</v>
      </c>
      <c r="N2554" s="190" t="s">
        <v>43</v>
      </c>
      <c r="O2554" s="81"/>
      <c r="P2554" s="191">
        <f>O2554*H2554</f>
        <v>0</v>
      </c>
      <c r="Q2554" s="191">
        <v>0</v>
      </c>
      <c r="R2554" s="191">
        <f>Q2554*H2554</f>
        <v>0</v>
      </c>
      <c r="S2554" s="191">
        <v>0</v>
      </c>
      <c r="T2554" s="192">
        <f>S2554*H2554</f>
        <v>0</v>
      </c>
      <c r="U2554" s="35"/>
      <c r="V2554" s="35"/>
      <c r="W2554" s="35"/>
      <c r="X2554" s="35"/>
      <c r="Y2554" s="35"/>
      <c r="Z2554" s="35"/>
      <c r="AA2554" s="35"/>
      <c r="AB2554" s="35"/>
      <c r="AC2554" s="35"/>
      <c r="AD2554" s="35"/>
      <c r="AE2554" s="35"/>
      <c r="AR2554" s="193" t="s">
        <v>123</v>
      </c>
      <c r="AT2554" s="193" t="s">
        <v>118</v>
      </c>
      <c r="AU2554" s="193" t="s">
        <v>72</v>
      </c>
      <c r="AY2554" s="14" t="s">
        <v>124</v>
      </c>
      <c r="BE2554" s="194">
        <f>IF(N2554="základní",J2554,0)</f>
        <v>0</v>
      </c>
      <c r="BF2554" s="194">
        <f>IF(N2554="snížená",J2554,0)</f>
        <v>0</v>
      </c>
      <c r="BG2554" s="194">
        <f>IF(N2554="zákl. přenesená",J2554,0)</f>
        <v>0</v>
      </c>
      <c r="BH2554" s="194">
        <f>IF(N2554="sníž. přenesená",J2554,0)</f>
        <v>0</v>
      </c>
      <c r="BI2554" s="194">
        <f>IF(N2554="nulová",J2554,0)</f>
        <v>0</v>
      </c>
      <c r="BJ2554" s="14" t="s">
        <v>79</v>
      </c>
      <c r="BK2554" s="194">
        <f>ROUND(I2554*H2554,2)</f>
        <v>0</v>
      </c>
      <c r="BL2554" s="14" t="s">
        <v>123</v>
      </c>
      <c r="BM2554" s="193" t="s">
        <v>4457</v>
      </c>
    </row>
    <row r="2555" s="2" customFormat="1">
      <c r="A2555" s="35"/>
      <c r="B2555" s="36"/>
      <c r="C2555" s="37"/>
      <c r="D2555" s="195" t="s">
        <v>125</v>
      </c>
      <c r="E2555" s="37"/>
      <c r="F2555" s="196" t="s">
        <v>4456</v>
      </c>
      <c r="G2555" s="37"/>
      <c r="H2555" s="37"/>
      <c r="I2555" s="197"/>
      <c r="J2555" s="37"/>
      <c r="K2555" s="37"/>
      <c r="L2555" s="41"/>
      <c r="M2555" s="198"/>
      <c r="N2555" s="199"/>
      <c r="O2555" s="81"/>
      <c r="P2555" s="81"/>
      <c r="Q2555" s="81"/>
      <c r="R2555" s="81"/>
      <c r="S2555" s="81"/>
      <c r="T2555" s="82"/>
      <c r="U2555" s="35"/>
      <c r="V2555" s="35"/>
      <c r="W2555" s="35"/>
      <c r="X2555" s="35"/>
      <c r="Y2555" s="35"/>
      <c r="Z2555" s="35"/>
      <c r="AA2555" s="35"/>
      <c r="AB2555" s="35"/>
      <c r="AC2555" s="35"/>
      <c r="AD2555" s="35"/>
      <c r="AE2555" s="35"/>
      <c r="AT2555" s="14" t="s">
        <v>125</v>
      </c>
      <c r="AU2555" s="14" t="s">
        <v>72</v>
      </c>
    </row>
    <row r="2556" s="2" customFormat="1" ht="16.5" customHeight="1">
      <c r="A2556" s="35"/>
      <c r="B2556" s="36"/>
      <c r="C2556" s="182" t="s">
        <v>4458</v>
      </c>
      <c r="D2556" s="182" t="s">
        <v>118</v>
      </c>
      <c r="E2556" s="183" t="s">
        <v>4459</v>
      </c>
      <c r="F2556" s="184" t="s">
        <v>4460</v>
      </c>
      <c r="G2556" s="185" t="s">
        <v>128</v>
      </c>
      <c r="H2556" s="186">
        <v>2</v>
      </c>
      <c r="I2556" s="187"/>
      <c r="J2556" s="188">
        <f>ROUND(I2556*H2556,2)</f>
        <v>0</v>
      </c>
      <c r="K2556" s="184" t="s">
        <v>122</v>
      </c>
      <c r="L2556" s="41"/>
      <c r="M2556" s="189" t="s">
        <v>19</v>
      </c>
      <c r="N2556" s="190" t="s">
        <v>43</v>
      </c>
      <c r="O2556" s="81"/>
      <c r="P2556" s="191">
        <f>O2556*H2556</f>
        <v>0</v>
      </c>
      <c r="Q2556" s="191">
        <v>0</v>
      </c>
      <c r="R2556" s="191">
        <f>Q2556*H2556</f>
        <v>0</v>
      </c>
      <c r="S2556" s="191">
        <v>0</v>
      </c>
      <c r="T2556" s="192">
        <f>S2556*H2556</f>
        <v>0</v>
      </c>
      <c r="U2556" s="35"/>
      <c r="V2556" s="35"/>
      <c r="W2556" s="35"/>
      <c r="X2556" s="35"/>
      <c r="Y2556" s="35"/>
      <c r="Z2556" s="35"/>
      <c r="AA2556" s="35"/>
      <c r="AB2556" s="35"/>
      <c r="AC2556" s="35"/>
      <c r="AD2556" s="35"/>
      <c r="AE2556" s="35"/>
      <c r="AR2556" s="193" t="s">
        <v>123</v>
      </c>
      <c r="AT2556" s="193" t="s">
        <v>118</v>
      </c>
      <c r="AU2556" s="193" t="s">
        <v>72</v>
      </c>
      <c r="AY2556" s="14" t="s">
        <v>124</v>
      </c>
      <c r="BE2556" s="194">
        <f>IF(N2556="základní",J2556,0)</f>
        <v>0</v>
      </c>
      <c r="BF2556" s="194">
        <f>IF(N2556="snížená",J2556,0)</f>
        <v>0</v>
      </c>
      <c r="BG2556" s="194">
        <f>IF(N2556="zákl. přenesená",J2556,0)</f>
        <v>0</v>
      </c>
      <c r="BH2556" s="194">
        <f>IF(N2556="sníž. přenesená",J2556,0)</f>
        <v>0</v>
      </c>
      <c r="BI2556" s="194">
        <f>IF(N2556="nulová",J2556,0)</f>
        <v>0</v>
      </c>
      <c r="BJ2556" s="14" t="s">
        <v>79</v>
      </c>
      <c r="BK2556" s="194">
        <f>ROUND(I2556*H2556,2)</f>
        <v>0</v>
      </c>
      <c r="BL2556" s="14" t="s">
        <v>123</v>
      </c>
      <c r="BM2556" s="193" t="s">
        <v>4461</v>
      </c>
    </row>
    <row r="2557" s="2" customFormat="1">
      <c r="A2557" s="35"/>
      <c r="B2557" s="36"/>
      <c r="C2557" s="37"/>
      <c r="D2557" s="195" t="s">
        <v>125</v>
      </c>
      <c r="E2557" s="37"/>
      <c r="F2557" s="196" t="s">
        <v>4460</v>
      </c>
      <c r="G2557" s="37"/>
      <c r="H2557" s="37"/>
      <c r="I2557" s="197"/>
      <c r="J2557" s="37"/>
      <c r="K2557" s="37"/>
      <c r="L2557" s="41"/>
      <c r="M2557" s="198"/>
      <c r="N2557" s="199"/>
      <c r="O2557" s="81"/>
      <c r="P2557" s="81"/>
      <c r="Q2557" s="81"/>
      <c r="R2557" s="81"/>
      <c r="S2557" s="81"/>
      <c r="T2557" s="82"/>
      <c r="U2557" s="35"/>
      <c r="V2557" s="35"/>
      <c r="W2557" s="35"/>
      <c r="X2557" s="35"/>
      <c r="Y2557" s="35"/>
      <c r="Z2557" s="35"/>
      <c r="AA2557" s="35"/>
      <c r="AB2557" s="35"/>
      <c r="AC2557" s="35"/>
      <c r="AD2557" s="35"/>
      <c r="AE2557" s="35"/>
      <c r="AT2557" s="14" t="s">
        <v>125</v>
      </c>
      <c r="AU2557" s="14" t="s">
        <v>72</v>
      </c>
    </row>
    <row r="2558" s="2" customFormat="1" ht="16.5" customHeight="1">
      <c r="A2558" s="35"/>
      <c r="B2558" s="36"/>
      <c r="C2558" s="182" t="s">
        <v>2312</v>
      </c>
      <c r="D2558" s="182" t="s">
        <v>118</v>
      </c>
      <c r="E2558" s="183" t="s">
        <v>4462</v>
      </c>
      <c r="F2558" s="184" t="s">
        <v>4463</v>
      </c>
      <c r="G2558" s="185" t="s">
        <v>141</v>
      </c>
      <c r="H2558" s="186">
        <v>2</v>
      </c>
      <c r="I2558" s="187"/>
      <c r="J2558" s="188">
        <f>ROUND(I2558*H2558,2)</f>
        <v>0</v>
      </c>
      <c r="K2558" s="184" t="s">
        <v>122</v>
      </c>
      <c r="L2558" s="41"/>
      <c r="M2558" s="189" t="s">
        <v>19</v>
      </c>
      <c r="N2558" s="190" t="s">
        <v>43</v>
      </c>
      <c r="O2558" s="81"/>
      <c r="P2558" s="191">
        <f>O2558*H2558</f>
        <v>0</v>
      </c>
      <c r="Q2558" s="191">
        <v>0</v>
      </c>
      <c r="R2558" s="191">
        <f>Q2558*H2558</f>
        <v>0</v>
      </c>
      <c r="S2558" s="191">
        <v>0</v>
      </c>
      <c r="T2558" s="192">
        <f>S2558*H2558</f>
        <v>0</v>
      </c>
      <c r="U2558" s="35"/>
      <c r="V2558" s="35"/>
      <c r="W2558" s="35"/>
      <c r="X2558" s="35"/>
      <c r="Y2558" s="35"/>
      <c r="Z2558" s="35"/>
      <c r="AA2558" s="35"/>
      <c r="AB2558" s="35"/>
      <c r="AC2558" s="35"/>
      <c r="AD2558" s="35"/>
      <c r="AE2558" s="35"/>
      <c r="AR2558" s="193" t="s">
        <v>123</v>
      </c>
      <c r="AT2558" s="193" t="s">
        <v>118</v>
      </c>
      <c r="AU2558" s="193" t="s">
        <v>72</v>
      </c>
      <c r="AY2558" s="14" t="s">
        <v>124</v>
      </c>
      <c r="BE2558" s="194">
        <f>IF(N2558="základní",J2558,0)</f>
        <v>0</v>
      </c>
      <c r="BF2558" s="194">
        <f>IF(N2558="snížená",J2558,0)</f>
        <v>0</v>
      </c>
      <c r="BG2558" s="194">
        <f>IF(N2558="zákl. přenesená",J2558,0)</f>
        <v>0</v>
      </c>
      <c r="BH2558" s="194">
        <f>IF(N2558="sníž. přenesená",J2558,0)</f>
        <v>0</v>
      </c>
      <c r="BI2558" s="194">
        <f>IF(N2558="nulová",J2558,0)</f>
        <v>0</v>
      </c>
      <c r="BJ2558" s="14" t="s">
        <v>79</v>
      </c>
      <c r="BK2558" s="194">
        <f>ROUND(I2558*H2558,2)</f>
        <v>0</v>
      </c>
      <c r="BL2558" s="14" t="s">
        <v>123</v>
      </c>
      <c r="BM2558" s="193" t="s">
        <v>4464</v>
      </c>
    </row>
    <row r="2559" s="2" customFormat="1">
      <c r="A2559" s="35"/>
      <c r="B2559" s="36"/>
      <c r="C2559" s="37"/>
      <c r="D2559" s="195" t="s">
        <v>125</v>
      </c>
      <c r="E2559" s="37"/>
      <c r="F2559" s="196" t="s">
        <v>4463</v>
      </c>
      <c r="G2559" s="37"/>
      <c r="H2559" s="37"/>
      <c r="I2559" s="197"/>
      <c r="J2559" s="37"/>
      <c r="K2559" s="37"/>
      <c r="L2559" s="41"/>
      <c r="M2559" s="198"/>
      <c r="N2559" s="199"/>
      <c r="O2559" s="81"/>
      <c r="P2559" s="81"/>
      <c r="Q2559" s="81"/>
      <c r="R2559" s="81"/>
      <c r="S2559" s="81"/>
      <c r="T2559" s="82"/>
      <c r="U2559" s="35"/>
      <c r="V2559" s="35"/>
      <c r="W2559" s="35"/>
      <c r="X2559" s="35"/>
      <c r="Y2559" s="35"/>
      <c r="Z2559" s="35"/>
      <c r="AA2559" s="35"/>
      <c r="AB2559" s="35"/>
      <c r="AC2559" s="35"/>
      <c r="AD2559" s="35"/>
      <c r="AE2559" s="35"/>
      <c r="AT2559" s="14" t="s">
        <v>125</v>
      </c>
      <c r="AU2559" s="14" t="s">
        <v>72</v>
      </c>
    </row>
    <row r="2560" s="2" customFormat="1" ht="16.5" customHeight="1">
      <c r="A2560" s="35"/>
      <c r="B2560" s="36"/>
      <c r="C2560" s="182" t="s">
        <v>4465</v>
      </c>
      <c r="D2560" s="182" t="s">
        <v>118</v>
      </c>
      <c r="E2560" s="183" t="s">
        <v>4466</v>
      </c>
      <c r="F2560" s="184" t="s">
        <v>4467</v>
      </c>
      <c r="G2560" s="185" t="s">
        <v>141</v>
      </c>
      <c r="H2560" s="186">
        <v>2</v>
      </c>
      <c r="I2560" s="187"/>
      <c r="J2560" s="188">
        <f>ROUND(I2560*H2560,2)</f>
        <v>0</v>
      </c>
      <c r="K2560" s="184" t="s">
        <v>122</v>
      </c>
      <c r="L2560" s="41"/>
      <c r="M2560" s="189" t="s">
        <v>19</v>
      </c>
      <c r="N2560" s="190" t="s">
        <v>43</v>
      </c>
      <c r="O2560" s="81"/>
      <c r="P2560" s="191">
        <f>O2560*H2560</f>
        <v>0</v>
      </c>
      <c r="Q2560" s="191">
        <v>0</v>
      </c>
      <c r="R2560" s="191">
        <f>Q2560*H2560</f>
        <v>0</v>
      </c>
      <c r="S2560" s="191">
        <v>0</v>
      </c>
      <c r="T2560" s="192">
        <f>S2560*H2560</f>
        <v>0</v>
      </c>
      <c r="U2560" s="35"/>
      <c r="V2560" s="35"/>
      <c r="W2560" s="35"/>
      <c r="X2560" s="35"/>
      <c r="Y2560" s="35"/>
      <c r="Z2560" s="35"/>
      <c r="AA2560" s="35"/>
      <c r="AB2560" s="35"/>
      <c r="AC2560" s="35"/>
      <c r="AD2560" s="35"/>
      <c r="AE2560" s="35"/>
      <c r="AR2560" s="193" t="s">
        <v>123</v>
      </c>
      <c r="AT2560" s="193" t="s">
        <v>118</v>
      </c>
      <c r="AU2560" s="193" t="s">
        <v>72</v>
      </c>
      <c r="AY2560" s="14" t="s">
        <v>124</v>
      </c>
      <c r="BE2560" s="194">
        <f>IF(N2560="základní",J2560,0)</f>
        <v>0</v>
      </c>
      <c r="BF2560" s="194">
        <f>IF(N2560="snížená",J2560,0)</f>
        <v>0</v>
      </c>
      <c r="BG2560" s="194">
        <f>IF(N2560="zákl. přenesená",J2560,0)</f>
        <v>0</v>
      </c>
      <c r="BH2560" s="194">
        <f>IF(N2560="sníž. přenesená",J2560,0)</f>
        <v>0</v>
      </c>
      <c r="BI2560" s="194">
        <f>IF(N2560="nulová",J2560,0)</f>
        <v>0</v>
      </c>
      <c r="BJ2560" s="14" t="s">
        <v>79</v>
      </c>
      <c r="BK2560" s="194">
        <f>ROUND(I2560*H2560,2)</f>
        <v>0</v>
      </c>
      <c r="BL2560" s="14" t="s">
        <v>123</v>
      </c>
      <c r="BM2560" s="193" t="s">
        <v>4468</v>
      </c>
    </row>
    <row r="2561" s="2" customFormat="1">
      <c r="A2561" s="35"/>
      <c r="B2561" s="36"/>
      <c r="C2561" s="37"/>
      <c r="D2561" s="195" t="s">
        <v>125</v>
      </c>
      <c r="E2561" s="37"/>
      <c r="F2561" s="196" t="s">
        <v>4467</v>
      </c>
      <c r="G2561" s="37"/>
      <c r="H2561" s="37"/>
      <c r="I2561" s="197"/>
      <c r="J2561" s="37"/>
      <c r="K2561" s="37"/>
      <c r="L2561" s="41"/>
      <c r="M2561" s="198"/>
      <c r="N2561" s="199"/>
      <c r="O2561" s="81"/>
      <c r="P2561" s="81"/>
      <c r="Q2561" s="81"/>
      <c r="R2561" s="81"/>
      <c r="S2561" s="81"/>
      <c r="T2561" s="82"/>
      <c r="U2561" s="35"/>
      <c r="V2561" s="35"/>
      <c r="W2561" s="35"/>
      <c r="X2561" s="35"/>
      <c r="Y2561" s="35"/>
      <c r="Z2561" s="35"/>
      <c r="AA2561" s="35"/>
      <c r="AB2561" s="35"/>
      <c r="AC2561" s="35"/>
      <c r="AD2561" s="35"/>
      <c r="AE2561" s="35"/>
      <c r="AT2561" s="14" t="s">
        <v>125</v>
      </c>
      <c r="AU2561" s="14" t="s">
        <v>72</v>
      </c>
    </row>
    <row r="2562" s="2" customFormat="1" ht="24.15" customHeight="1">
      <c r="A2562" s="35"/>
      <c r="B2562" s="36"/>
      <c r="C2562" s="182" t="s">
        <v>2315</v>
      </c>
      <c r="D2562" s="182" t="s">
        <v>118</v>
      </c>
      <c r="E2562" s="183" t="s">
        <v>4469</v>
      </c>
      <c r="F2562" s="184" t="s">
        <v>4470</v>
      </c>
      <c r="G2562" s="185" t="s">
        <v>4471</v>
      </c>
      <c r="H2562" s="186">
        <v>26</v>
      </c>
      <c r="I2562" s="187"/>
      <c r="J2562" s="188">
        <f>ROUND(I2562*H2562,2)</f>
        <v>0</v>
      </c>
      <c r="K2562" s="184" t="s">
        <v>122</v>
      </c>
      <c r="L2562" s="41"/>
      <c r="M2562" s="189" t="s">
        <v>19</v>
      </c>
      <c r="N2562" s="190" t="s">
        <v>43</v>
      </c>
      <c r="O2562" s="81"/>
      <c r="P2562" s="191">
        <f>O2562*H2562</f>
        <v>0</v>
      </c>
      <c r="Q2562" s="191">
        <v>0</v>
      </c>
      <c r="R2562" s="191">
        <f>Q2562*H2562</f>
        <v>0</v>
      </c>
      <c r="S2562" s="191">
        <v>0</v>
      </c>
      <c r="T2562" s="192">
        <f>S2562*H2562</f>
        <v>0</v>
      </c>
      <c r="U2562" s="35"/>
      <c r="V2562" s="35"/>
      <c r="W2562" s="35"/>
      <c r="X2562" s="35"/>
      <c r="Y2562" s="35"/>
      <c r="Z2562" s="35"/>
      <c r="AA2562" s="35"/>
      <c r="AB2562" s="35"/>
      <c r="AC2562" s="35"/>
      <c r="AD2562" s="35"/>
      <c r="AE2562" s="35"/>
      <c r="AR2562" s="193" t="s">
        <v>123</v>
      </c>
      <c r="AT2562" s="193" t="s">
        <v>118</v>
      </c>
      <c r="AU2562" s="193" t="s">
        <v>72</v>
      </c>
      <c r="AY2562" s="14" t="s">
        <v>124</v>
      </c>
      <c r="BE2562" s="194">
        <f>IF(N2562="základní",J2562,0)</f>
        <v>0</v>
      </c>
      <c r="BF2562" s="194">
        <f>IF(N2562="snížená",J2562,0)</f>
        <v>0</v>
      </c>
      <c r="BG2562" s="194">
        <f>IF(N2562="zákl. přenesená",J2562,0)</f>
        <v>0</v>
      </c>
      <c r="BH2562" s="194">
        <f>IF(N2562="sníž. přenesená",J2562,0)</f>
        <v>0</v>
      </c>
      <c r="BI2562" s="194">
        <f>IF(N2562="nulová",J2562,0)</f>
        <v>0</v>
      </c>
      <c r="BJ2562" s="14" t="s">
        <v>79</v>
      </c>
      <c r="BK2562" s="194">
        <f>ROUND(I2562*H2562,2)</f>
        <v>0</v>
      </c>
      <c r="BL2562" s="14" t="s">
        <v>123</v>
      </c>
      <c r="BM2562" s="193" t="s">
        <v>4472</v>
      </c>
    </row>
    <row r="2563" s="2" customFormat="1">
      <c r="A2563" s="35"/>
      <c r="B2563" s="36"/>
      <c r="C2563" s="37"/>
      <c r="D2563" s="195" t="s">
        <v>125</v>
      </c>
      <c r="E2563" s="37"/>
      <c r="F2563" s="196" t="s">
        <v>4470</v>
      </c>
      <c r="G2563" s="37"/>
      <c r="H2563" s="37"/>
      <c r="I2563" s="197"/>
      <c r="J2563" s="37"/>
      <c r="K2563" s="37"/>
      <c r="L2563" s="41"/>
      <c r="M2563" s="198"/>
      <c r="N2563" s="199"/>
      <c r="O2563" s="81"/>
      <c r="P2563" s="81"/>
      <c r="Q2563" s="81"/>
      <c r="R2563" s="81"/>
      <c r="S2563" s="81"/>
      <c r="T2563" s="82"/>
      <c r="U2563" s="35"/>
      <c r="V2563" s="35"/>
      <c r="W2563" s="35"/>
      <c r="X2563" s="35"/>
      <c r="Y2563" s="35"/>
      <c r="Z2563" s="35"/>
      <c r="AA2563" s="35"/>
      <c r="AB2563" s="35"/>
      <c r="AC2563" s="35"/>
      <c r="AD2563" s="35"/>
      <c r="AE2563" s="35"/>
      <c r="AT2563" s="14" t="s">
        <v>125</v>
      </c>
      <c r="AU2563" s="14" t="s">
        <v>72</v>
      </c>
    </row>
    <row r="2564" s="2" customFormat="1" ht="24.15" customHeight="1">
      <c r="A2564" s="35"/>
      <c r="B2564" s="36"/>
      <c r="C2564" s="182" t="s">
        <v>4473</v>
      </c>
      <c r="D2564" s="182" t="s">
        <v>118</v>
      </c>
      <c r="E2564" s="183" t="s">
        <v>4474</v>
      </c>
      <c r="F2564" s="184" t="s">
        <v>4475</v>
      </c>
      <c r="G2564" s="185" t="s">
        <v>132</v>
      </c>
      <c r="H2564" s="186">
        <v>4</v>
      </c>
      <c r="I2564" s="187"/>
      <c r="J2564" s="188">
        <f>ROUND(I2564*H2564,2)</f>
        <v>0</v>
      </c>
      <c r="K2564" s="184" t="s">
        <v>122</v>
      </c>
      <c r="L2564" s="41"/>
      <c r="M2564" s="189" t="s">
        <v>19</v>
      </c>
      <c r="N2564" s="190" t="s">
        <v>43</v>
      </c>
      <c r="O2564" s="81"/>
      <c r="P2564" s="191">
        <f>O2564*H2564</f>
        <v>0</v>
      </c>
      <c r="Q2564" s="191">
        <v>0</v>
      </c>
      <c r="R2564" s="191">
        <f>Q2564*H2564</f>
        <v>0</v>
      </c>
      <c r="S2564" s="191">
        <v>0</v>
      </c>
      <c r="T2564" s="192">
        <f>S2564*H2564</f>
        <v>0</v>
      </c>
      <c r="U2564" s="35"/>
      <c r="V2564" s="35"/>
      <c r="W2564" s="35"/>
      <c r="X2564" s="35"/>
      <c r="Y2564" s="35"/>
      <c r="Z2564" s="35"/>
      <c r="AA2564" s="35"/>
      <c r="AB2564" s="35"/>
      <c r="AC2564" s="35"/>
      <c r="AD2564" s="35"/>
      <c r="AE2564" s="35"/>
      <c r="AR2564" s="193" t="s">
        <v>123</v>
      </c>
      <c r="AT2564" s="193" t="s">
        <v>118</v>
      </c>
      <c r="AU2564" s="193" t="s">
        <v>72</v>
      </c>
      <c r="AY2564" s="14" t="s">
        <v>124</v>
      </c>
      <c r="BE2564" s="194">
        <f>IF(N2564="základní",J2564,0)</f>
        <v>0</v>
      </c>
      <c r="BF2564" s="194">
        <f>IF(N2564="snížená",J2564,0)</f>
        <v>0</v>
      </c>
      <c r="BG2564" s="194">
        <f>IF(N2564="zákl. přenesená",J2564,0)</f>
        <v>0</v>
      </c>
      <c r="BH2564" s="194">
        <f>IF(N2564="sníž. přenesená",J2564,0)</f>
        <v>0</v>
      </c>
      <c r="BI2564" s="194">
        <f>IF(N2564="nulová",J2564,0)</f>
        <v>0</v>
      </c>
      <c r="BJ2564" s="14" t="s">
        <v>79</v>
      </c>
      <c r="BK2564" s="194">
        <f>ROUND(I2564*H2564,2)</f>
        <v>0</v>
      </c>
      <c r="BL2564" s="14" t="s">
        <v>123</v>
      </c>
      <c r="BM2564" s="193" t="s">
        <v>4476</v>
      </c>
    </row>
    <row r="2565" s="2" customFormat="1">
      <c r="A2565" s="35"/>
      <c r="B2565" s="36"/>
      <c r="C2565" s="37"/>
      <c r="D2565" s="195" t="s">
        <v>125</v>
      </c>
      <c r="E2565" s="37"/>
      <c r="F2565" s="196" t="s">
        <v>4475</v>
      </c>
      <c r="G2565" s="37"/>
      <c r="H2565" s="37"/>
      <c r="I2565" s="197"/>
      <c r="J2565" s="37"/>
      <c r="K2565" s="37"/>
      <c r="L2565" s="41"/>
      <c r="M2565" s="198"/>
      <c r="N2565" s="199"/>
      <c r="O2565" s="81"/>
      <c r="P2565" s="81"/>
      <c r="Q2565" s="81"/>
      <c r="R2565" s="81"/>
      <c r="S2565" s="81"/>
      <c r="T2565" s="82"/>
      <c r="U2565" s="35"/>
      <c r="V2565" s="35"/>
      <c r="W2565" s="35"/>
      <c r="X2565" s="35"/>
      <c r="Y2565" s="35"/>
      <c r="Z2565" s="35"/>
      <c r="AA2565" s="35"/>
      <c r="AB2565" s="35"/>
      <c r="AC2565" s="35"/>
      <c r="AD2565" s="35"/>
      <c r="AE2565" s="35"/>
      <c r="AT2565" s="14" t="s">
        <v>125</v>
      </c>
      <c r="AU2565" s="14" t="s">
        <v>72</v>
      </c>
    </row>
    <row r="2566" s="2" customFormat="1" ht="16.5" customHeight="1">
      <c r="A2566" s="35"/>
      <c r="B2566" s="36"/>
      <c r="C2566" s="182" t="s">
        <v>2319</v>
      </c>
      <c r="D2566" s="182" t="s">
        <v>118</v>
      </c>
      <c r="E2566" s="183" t="s">
        <v>4477</v>
      </c>
      <c r="F2566" s="184" t="s">
        <v>4478</v>
      </c>
      <c r="G2566" s="185" t="s">
        <v>132</v>
      </c>
      <c r="H2566" s="186">
        <v>2</v>
      </c>
      <c r="I2566" s="187"/>
      <c r="J2566" s="188">
        <f>ROUND(I2566*H2566,2)</f>
        <v>0</v>
      </c>
      <c r="K2566" s="184" t="s">
        <v>122</v>
      </c>
      <c r="L2566" s="41"/>
      <c r="M2566" s="189" t="s">
        <v>19</v>
      </c>
      <c r="N2566" s="190" t="s">
        <v>43</v>
      </c>
      <c r="O2566" s="81"/>
      <c r="P2566" s="191">
        <f>O2566*H2566</f>
        <v>0</v>
      </c>
      <c r="Q2566" s="191">
        <v>0</v>
      </c>
      <c r="R2566" s="191">
        <f>Q2566*H2566</f>
        <v>0</v>
      </c>
      <c r="S2566" s="191">
        <v>0</v>
      </c>
      <c r="T2566" s="192">
        <f>S2566*H2566</f>
        <v>0</v>
      </c>
      <c r="U2566" s="35"/>
      <c r="V2566" s="35"/>
      <c r="W2566" s="35"/>
      <c r="X2566" s="35"/>
      <c r="Y2566" s="35"/>
      <c r="Z2566" s="35"/>
      <c r="AA2566" s="35"/>
      <c r="AB2566" s="35"/>
      <c r="AC2566" s="35"/>
      <c r="AD2566" s="35"/>
      <c r="AE2566" s="35"/>
      <c r="AR2566" s="193" t="s">
        <v>123</v>
      </c>
      <c r="AT2566" s="193" t="s">
        <v>118</v>
      </c>
      <c r="AU2566" s="193" t="s">
        <v>72</v>
      </c>
      <c r="AY2566" s="14" t="s">
        <v>124</v>
      </c>
      <c r="BE2566" s="194">
        <f>IF(N2566="základní",J2566,0)</f>
        <v>0</v>
      </c>
      <c r="BF2566" s="194">
        <f>IF(N2566="snížená",J2566,0)</f>
        <v>0</v>
      </c>
      <c r="BG2566" s="194">
        <f>IF(N2566="zákl. přenesená",J2566,0)</f>
        <v>0</v>
      </c>
      <c r="BH2566" s="194">
        <f>IF(N2566="sníž. přenesená",J2566,0)</f>
        <v>0</v>
      </c>
      <c r="BI2566" s="194">
        <f>IF(N2566="nulová",J2566,0)</f>
        <v>0</v>
      </c>
      <c r="BJ2566" s="14" t="s">
        <v>79</v>
      </c>
      <c r="BK2566" s="194">
        <f>ROUND(I2566*H2566,2)</f>
        <v>0</v>
      </c>
      <c r="BL2566" s="14" t="s">
        <v>123</v>
      </c>
      <c r="BM2566" s="193" t="s">
        <v>4479</v>
      </c>
    </row>
    <row r="2567" s="2" customFormat="1">
      <c r="A2567" s="35"/>
      <c r="B2567" s="36"/>
      <c r="C2567" s="37"/>
      <c r="D2567" s="195" t="s">
        <v>125</v>
      </c>
      <c r="E2567" s="37"/>
      <c r="F2567" s="196" t="s">
        <v>4478</v>
      </c>
      <c r="G2567" s="37"/>
      <c r="H2567" s="37"/>
      <c r="I2567" s="197"/>
      <c r="J2567" s="37"/>
      <c r="K2567" s="37"/>
      <c r="L2567" s="41"/>
      <c r="M2567" s="198"/>
      <c r="N2567" s="199"/>
      <c r="O2567" s="81"/>
      <c r="P2567" s="81"/>
      <c r="Q2567" s="81"/>
      <c r="R2567" s="81"/>
      <c r="S2567" s="81"/>
      <c r="T2567" s="82"/>
      <c r="U2567" s="35"/>
      <c r="V2567" s="35"/>
      <c r="W2567" s="35"/>
      <c r="X2567" s="35"/>
      <c r="Y2567" s="35"/>
      <c r="Z2567" s="35"/>
      <c r="AA2567" s="35"/>
      <c r="AB2567" s="35"/>
      <c r="AC2567" s="35"/>
      <c r="AD2567" s="35"/>
      <c r="AE2567" s="35"/>
      <c r="AT2567" s="14" t="s">
        <v>125</v>
      </c>
      <c r="AU2567" s="14" t="s">
        <v>72</v>
      </c>
    </row>
    <row r="2568" s="2" customFormat="1" ht="16.5" customHeight="1">
      <c r="A2568" s="35"/>
      <c r="B2568" s="36"/>
      <c r="C2568" s="182" t="s">
        <v>4480</v>
      </c>
      <c r="D2568" s="182" t="s">
        <v>118</v>
      </c>
      <c r="E2568" s="183" t="s">
        <v>4481</v>
      </c>
      <c r="F2568" s="184" t="s">
        <v>4482</v>
      </c>
      <c r="G2568" s="185" t="s">
        <v>132</v>
      </c>
      <c r="H2568" s="186">
        <v>2</v>
      </c>
      <c r="I2568" s="187"/>
      <c r="J2568" s="188">
        <f>ROUND(I2568*H2568,2)</f>
        <v>0</v>
      </c>
      <c r="K2568" s="184" t="s">
        <v>122</v>
      </c>
      <c r="L2568" s="41"/>
      <c r="M2568" s="189" t="s">
        <v>19</v>
      </c>
      <c r="N2568" s="190" t="s">
        <v>43</v>
      </c>
      <c r="O2568" s="81"/>
      <c r="P2568" s="191">
        <f>O2568*H2568</f>
        <v>0</v>
      </c>
      <c r="Q2568" s="191">
        <v>0</v>
      </c>
      <c r="R2568" s="191">
        <f>Q2568*H2568</f>
        <v>0</v>
      </c>
      <c r="S2568" s="191">
        <v>0</v>
      </c>
      <c r="T2568" s="192">
        <f>S2568*H2568</f>
        <v>0</v>
      </c>
      <c r="U2568" s="35"/>
      <c r="V2568" s="35"/>
      <c r="W2568" s="35"/>
      <c r="X2568" s="35"/>
      <c r="Y2568" s="35"/>
      <c r="Z2568" s="35"/>
      <c r="AA2568" s="35"/>
      <c r="AB2568" s="35"/>
      <c r="AC2568" s="35"/>
      <c r="AD2568" s="35"/>
      <c r="AE2568" s="35"/>
      <c r="AR2568" s="193" t="s">
        <v>123</v>
      </c>
      <c r="AT2568" s="193" t="s">
        <v>118</v>
      </c>
      <c r="AU2568" s="193" t="s">
        <v>72</v>
      </c>
      <c r="AY2568" s="14" t="s">
        <v>124</v>
      </c>
      <c r="BE2568" s="194">
        <f>IF(N2568="základní",J2568,0)</f>
        <v>0</v>
      </c>
      <c r="BF2568" s="194">
        <f>IF(N2568="snížená",J2568,0)</f>
        <v>0</v>
      </c>
      <c r="BG2568" s="194">
        <f>IF(N2568="zákl. přenesená",J2568,0)</f>
        <v>0</v>
      </c>
      <c r="BH2568" s="194">
        <f>IF(N2568="sníž. přenesená",J2568,0)</f>
        <v>0</v>
      </c>
      <c r="BI2568" s="194">
        <f>IF(N2568="nulová",J2568,0)</f>
        <v>0</v>
      </c>
      <c r="BJ2568" s="14" t="s">
        <v>79</v>
      </c>
      <c r="BK2568" s="194">
        <f>ROUND(I2568*H2568,2)</f>
        <v>0</v>
      </c>
      <c r="BL2568" s="14" t="s">
        <v>123</v>
      </c>
      <c r="BM2568" s="193" t="s">
        <v>4483</v>
      </c>
    </row>
    <row r="2569" s="2" customFormat="1">
      <c r="A2569" s="35"/>
      <c r="B2569" s="36"/>
      <c r="C2569" s="37"/>
      <c r="D2569" s="195" t="s">
        <v>125</v>
      </c>
      <c r="E2569" s="37"/>
      <c r="F2569" s="196" t="s">
        <v>4482</v>
      </c>
      <c r="G2569" s="37"/>
      <c r="H2569" s="37"/>
      <c r="I2569" s="197"/>
      <c r="J2569" s="37"/>
      <c r="K2569" s="37"/>
      <c r="L2569" s="41"/>
      <c r="M2569" s="198"/>
      <c r="N2569" s="199"/>
      <c r="O2569" s="81"/>
      <c r="P2569" s="81"/>
      <c r="Q2569" s="81"/>
      <c r="R2569" s="81"/>
      <c r="S2569" s="81"/>
      <c r="T2569" s="82"/>
      <c r="U2569" s="35"/>
      <c r="V2569" s="35"/>
      <c r="W2569" s="35"/>
      <c r="X2569" s="35"/>
      <c r="Y2569" s="35"/>
      <c r="Z2569" s="35"/>
      <c r="AA2569" s="35"/>
      <c r="AB2569" s="35"/>
      <c r="AC2569" s="35"/>
      <c r="AD2569" s="35"/>
      <c r="AE2569" s="35"/>
      <c r="AT2569" s="14" t="s">
        <v>125</v>
      </c>
      <c r="AU2569" s="14" t="s">
        <v>72</v>
      </c>
    </row>
    <row r="2570" s="2" customFormat="1" ht="16.5" customHeight="1">
      <c r="A2570" s="35"/>
      <c r="B2570" s="36"/>
      <c r="C2570" s="182" t="s">
        <v>2322</v>
      </c>
      <c r="D2570" s="182" t="s">
        <v>118</v>
      </c>
      <c r="E2570" s="183" t="s">
        <v>4484</v>
      </c>
      <c r="F2570" s="184" t="s">
        <v>4485</v>
      </c>
      <c r="G2570" s="185" t="s">
        <v>132</v>
      </c>
      <c r="H2570" s="186">
        <v>2</v>
      </c>
      <c r="I2570" s="187"/>
      <c r="J2570" s="188">
        <f>ROUND(I2570*H2570,2)</f>
        <v>0</v>
      </c>
      <c r="K2570" s="184" t="s">
        <v>122</v>
      </c>
      <c r="L2570" s="41"/>
      <c r="M2570" s="189" t="s">
        <v>19</v>
      </c>
      <c r="N2570" s="190" t="s">
        <v>43</v>
      </c>
      <c r="O2570" s="81"/>
      <c r="P2570" s="191">
        <f>O2570*H2570</f>
        <v>0</v>
      </c>
      <c r="Q2570" s="191">
        <v>0</v>
      </c>
      <c r="R2570" s="191">
        <f>Q2570*H2570</f>
        <v>0</v>
      </c>
      <c r="S2570" s="191">
        <v>0</v>
      </c>
      <c r="T2570" s="192">
        <f>S2570*H2570</f>
        <v>0</v>
      </c>
      <c r="U2570" s="35"/>
      <c r="V2570" s="35"/>
      <c r="W2570" s="35"/>
      <c r="X2570" s="35"/>
      <c r="Y2570" s="35"/>
      <c r="Z2570" s="35"/>
      <c r="AA2570" s="35"/>
      <c r="AB2570" s="35"/>
      <c r="AC2570" s="35"/>
      <c r="AD2570" s="35"/>
      <c r="AE2570" s="35"/>
      <c r="AR2570" s="193" t="s">
        <v>123</v>
      </c>
      <c r="AT2570" s="193" t="s">
        <v>118</v>
      </c>
      <c r="AU2570" s="193" t="s">
        <v>72</v>
      </c>
      <c r="AY2570" s="14" t="s">
        <v>124</v>
      </c>
      <c r="BE2570" s="194">
        <f>IF(N2570="základní",J2570,0)</f>
        <v>0</v>
      </c>
      <c r="BF2570" s="194">
        <f>IF(N2570="snížená",J2570,0)</f>
        <v>0</v>
      </c>
      <c r="BG2570" s="194">
        <f>IF(N2570="zákl. přenesená",J2570,0)</f>
        <v>0</v>
      </c>
      <c r="BH2570" s="194">
        <f>IF(N2570="sníž. přenesená",J2570,0)</f>
        <v>0</v>
      </c>
      <c r="BI2570" s="194">
        <f>IF(N2570="nulová",J2570,0)</f>
        <v>0</v>
      </c>
      <c r="BJ2570" s="14" t="s">
        <v>79</v>
      </c>
      <c r="BK2570" s="194">
        <f>ROUND(I2570*H2570,2)</f>
        <v>0</v>
      </c>
      <c r="BL2570" s="14" t="s">
        <v>123</v>
      </c>
      <c r="BM2570" s="193" t="s">
        <v>4486</v>
      </c>
    </row>
    <row r="2571" s="2" customFormat="1">
      <c r="A2571" s="35"/>
      <c r="B2571" s="36"/>
      <c r="C2571" s="37"/>
      <c r="D2571" s="195" t="s">
        <v>125</v>
      </c>
      <c r="E2571" s="37"/>
      <c r="F2571" s="196" t="s">
        <v>4485</v>
      </c>
      <c r="G2571" s="37"/>
      <c r="H2571" s="37"/>
      <c r="I2571" s="197"/>
      <c r="J2571" s="37"/>
      <c r="K2571" s="37"/>
      <c r="L2571" s="41"/>
      <c r="M2571" s="198"/>
      <c r="N2571" s="199"/>
      <c r="O2571" s="81"/>
      <c r="P2571" s="81"/>
      <c r="Q2571" s="81"/>
      <c r="R2571" s="81"/>
      <c r="S2571" s="81"/>
      <c r="T2571" s="82"/>
      <c r="U2571" s="35"/>
      <c r="V2571" s="35"/>
      <c r="W2571" s="35"/>
      <c r="X2571" s="35"/>
      <c r="Y2571" s="35"/>
      <c r="Z2571" s="35"/>
      <c r="AA2571" s="35"/>
      <c r="AB2571" s="35"/>
      <c r="AC2571" s="35"/>
      <c r="AD2571" s="35"/>
      <c r="AE2571" s="35"/>
      <c r="AT2571" s="14" t="s">
        <v>125</v>
      </c>
      <c r="AU2571" s="14" t="s">
        <v>72</v>
      </c>
    </row>
    <row r="2572" s="2" customFormat="1" ht="16.5" customHeight="1">
      <c r="A2572" s="35"/>
      <c r="B2572" s="36"/>
      <c r="C2572" s="182" t="s">
        <v>4487</v>
      </c>
      <c r="D2572" s="182" t="s">
        <v>118</v>
      </c>
      <c r="E2572" s="183" t="s">
        <v>4488</v>
      </c>
      <c r="F2572" s="184" t="s">
        <v>4489</v>
      </c>
      <c r="G2572" s="185" t="s">
        <v>132</v>
      </c>
      <c r="H2572" s="186">
        <v>2</v>
      </c>
      <c r="I2572" s="187"/>
      <c r="J2572" s="188">
        <f>ROUND(I2572*H2572,2)</f>
        <v>0</v>
      </c>
      <c r="K2572" s="184" t="s">
        <v>122</v>
      </c>
      <c r="L2572" s="41"/>
      <c r="M2572" s="189" t="s">
        <v>19</v>
      </c>
      <c r="N2572" s="190" t="s">
        <v>43</v>
      </c>
      <c r="O2572" s="81"/>
      <c r="P2572" s="191">
        <f>O2572*H2572</f>
        <v>0</v>
      </c>
      <c r="Q2572" s="191">
        <v>0</v>
      </c>
      <c r="R2572" s="191">
        <f>Q2572*H2572</f>
        <v>0</v>
      </c>
      <c r="S2572" s="191">
        <v>0</v>
      </c>
      <c r="T2572" s="192">
        <f>S2572*H2572</f>
        <v>0</v>
      </c>
      <c r="U2572" s="35"/>
      <c r="V2572" s="35"/>
      <c r="W2572" s="35"/>
      <c r="X2572" s="35"/>
      <c r="Y2572" s="35"/>
      <c r="Z2572" s="35"/>
      <c r="AA2572" s="35"/>
      <c r="AB2572" s="35"/>
      <c r="AC2572" s="35"/>
      <c r="AD2572" s="35"/>
      <c r="AE2572" s="35"/>
      <c r="AR2572" s="193" t="s">
        <v>123</v>
      </c>
      <c r="AT2572" s="193" t="s">
        <v>118</v>
      </c>
      <c r="AU2572" s="193" t="s">
        <v>72</v>
      </c>
      <c r="AY2572" s="14" t="s">
        <v>124</v>
      </c>
      <c r="BE2572" s="194">
        <f>IF(N2572="základní",J2572,0)</f>
        <v>0</v>
      </c>
      <c r="BF2572" s="194">
        <f>IF(N2572="snížená",J2572,0)</f>
        <v>0</v>
      </c>
      <c r="BG2572" s="194">
        <f>IF(N2572="zákl. přenesená",J2572,0)</f>
        <v>0</v>
      </c>
      <c r="BH2572" s="194">
        <f>IF(N2572="sníž. přenesená",J2572,0)</f>
        <v>0</v>
      </c>
      <c r="BI2572" s="194">
        <f>IF(N2572="nulová",J2572,0)</f>
        <v>0</v>
      </c>
      <c r="BJ2572" s="14" t="s">
        <v>79</v>
      </c>
      <c r="BK2572" s="194">
        <f>ROUND(I2572*H2572,2)</f>
        <v>0</v>
      </c>
      <c r="BL2572" s="14" t="s">
        <v>123</v>
      </c>
      <c r="BM2572" s="193" t="s">
        <v>4490</v>
      </c>
    </row>
    <row r="2573" s="2" customFormat="1">
      <c r="A2573" s="35"/>
      <c r="B2573" s="36"/>
      <c r="C2573" s="37"/>
      <c r="D2573" s="195" t="s">
        <v>125</v>
      </c>
      <c r="E2573" s="37"/>
      <c r="F2573" s="196" t="s">
        <v>4489</v>
      </c>
      <c r="G2573" s="37"/>
      <c r="H2573" s="37"/>
      <c r="I2573" s="197"/>
      <c r="J2573" s="37"/>
      <c r="K2573" s="37"/>
      <c r="L2573" s="41"/>
      <c r="M2573" s="198"/>
      <c r="N2573" s="199"/>
      <c r="O2573" s="81"/>
      <c r="P2573" s="81"/>
      <c r="Q2573" s="81"/>
      <c r="R2573" s="81"/>
      <c r="S2573" s="81"/>
      <c r="T2573" s="82"/>
      <c r="U2573" s="35"/>
      <c r="V2573" s="35"/>
      <c r="W2573" s="35"/>
      <c r="X2573" s="35"/>
      <c r="Y2573" s="35"/>
      <c r="Z2573" s="35"/>
      <c r="AA2573" s="35"/>
      <c r="AB2573" s="35"/>
      <c r="AC2573" s="35"/>
      <c r="AD2573" s="35"/>
      <c r="AE2573" s="35"/>
      <c r="AT2573" s="14" t="s">
        <v>125</v>
      </c>
      <c r="AU2573" s="14" t="s">
        <v>72</v>
      </c>
    </row>
    <row r="2574" s="2" customFormat="1" ht="21.75" customHeight="1">
      <c r="A2574" s="35"/>
      <c r="B2574" s="36"/>
      <c r="C2574" s="182" t="s">
        <v>2326</v>
      </c>
      <c r="D2574" s="182" t="s">
        <v>118</v>
      </c>
      <c r="E2574" s="183" t="s">
        <v>4491</v>
      </c>
      <c r="F2574" s="184" t="s">
        <v>4492</v>
      </c>
      <c r="G2574" s="185" t="s">
        <v>128</v>
      </c>
      <c r="H2574" s="186">
        <v>40</v>
      </c>
      <c r="I2574" s="187"/>
      <c r="J2574" s="188">
        <f>ROUND(I2574*H2574,2)</f>
        <v>0</v>
      </c>
      <c r="K2574" s="184" t="s">
        <v>122</v>
      </c>
      <c r="L2574" s="41"/>
      <c r="M2574" s="189" t="s">
        <v>19</v>
      </c>
      <c r="N2574" s="190" t="s">
        <v>43</v>
      </c>
      <c r="O2574" s="81"/>
      <c r="P2574" s="191">
        <f>O2574*H2574</f>
        <v>0</v>
      </c>
      <c r="Q2574" s="191">
        <v>0</v>
      </c>
      <c r="R2574" s="191">
        <f>Q2574*H2574</f>
        <v>0</v>
      </c>
      <c r="S2574" s="191">
        <v>0</v>
      </c>
      <c r="T2574" s="192">
        <f>S2574*H2574</f>
        <v>0</v>
      </c>
      <c r="U2574" s="35"/>
      <c r="V2574" s="35"/>
      <c r="W2574" s="35"/>
      <c r="X2574" s="35"/>
      <c r="Y2574" s="35"/>
      <c r="Z2574" s="35"/>
      <c r="AA2574" s="35"/>
      <c r="AB2574" s="35"/>
      <c r="AC2574" s="35"/>
      <c r="AD2574" s="35"/>
      <c r="AE2574" s="35"/>
      <c r="AR2574" s="193" t="s">
        <v>123</v>
      </c>
      <c r="AT2574" s="193" t="s">
        <v>118</v>
      </c>
      <c r="AU2574" s="193" t="s">
        <v>72</v>
      </c>
      <c r="AY2574" s="14" t="s">
        <v>124</v>
      </c>
      <c r="BE2574" s="194">
        <f>IF(N2574="základní",J2574,0)</f>
        <v>0</v>
      </c>
      <c r="BF2574" s="194">
        <f>IF(N2574="snížená",J2574,0)</f>
        <v>0</v>
      </c>
      <c r="BG2574" s="194">
        <f>IF(N2574="zákl. přenesená",J2574,0)</f>
        <v>0</v>
      </c>
      <c r="BH2574" s="194">
        <f>IF(N2574="sníž. přenesená",J2574,0)</f>
        <v>0</v>
      </c>
      <c r="BI2574" s="194">
        <f>IF(N2574="nulová",J2574,0)</f>
        <v>0</v>
      </c>
      <c r="BJ2574" s="14" t="s">
        <v>79</v>
      </c>
      <c r="BK2574" s="194">
        <f>ROUND(I2574*H2574,2)</f>
        <v>0</v>
      </c>
      <c r="BL2574" s="14" t="s">
        <v>123</v>
      </c>
      <c r="BM2574" s="193" t="s">
        <v>4493</v>
      </c>
    </row>
    <row r="2575" s="2" customFormat="1">
      <c r="A2575" s="35"/>
      <c r="B2575" s="36"/>
      <c r="C2575" s="37"/>
      <c r="D2575" s="195" t="s">
        <v>125</v>
      </c>
      <c r="E2575" s="37"/>
      <c r="F2575" s="196" t="s">
        <v>4492</v>
      </c>
      <c r="G2575" s="37"/>
      <c r="H2575" s="37"/>
      <c r="I2575" s="197"/>
      <c r="J2575" s="37"/>
      <c r="K2575" s="37"/>
      <c r="L2575" s="41"/>
      <c r="M2575" s="198"/>
      <c r="N2575" s="199"/>
      <c r="O2575" s="81"/>
      <c r="P2575" s="81"/>
      <c r="Q2575" s="81"/>
      <c r="R2575" s="81"/>
      <c r="S2575" s="81"/>
      <c r="T2575" s="82"/>
      <c r="U2575" s="35"/>
      <c r="V2575" s="35"/>
      <c r="W2575" s="35"/>
      <c r="X2575" s="35"/>
      <c r="Y2575" s="35"/>
      <c r="Z2575" s="35"/>
      <c r="AA2575" s="35"/>
      <c r="AB2575" s="35"/>
      <c r="AC2575" s="35"/>
      <c r="AD2575" s="35"/>
      <c r="AE2575" s="35"/>
      <c r="AT2575" s="14" t="s">
        <v>125</v>
      </c>
      <c r="AU2575" s="14" t="s">
        <v>72</v>
      </c>
    </row>
    <row r="2576" s="2" customFormat="1" ht="24.15" customHeight="1">
      <c r="A2576" s="35"/>
      <c r="B2576" s="36"/>
      <c r="C2576" s="182" t="s">
        <v>4494</v>
      </c>
      <c r="D2576" s="182" t="s">
        <v>118</v>
      </c>
      <c r="E2576" s="183" t="s">
        <v>4495</v>
      </c>
      <c r="F2576" s="184" t="s">
        <v>4496</v>
      </c>
      <c r="G2576" s="185" t="s">
        <v>128</v>
      </c>
      <c r="H2576" s="186">
        <v>40</v>
      </c>
      <c r="I2576" s="187"/>
      <c r="J2576" s="188">
        <f>ROUND(I2576*H2576,2)</f>
        <v>0</v>
      </c>
      <c r="K2576" s="184" t="s">
        <v>122</v>
      </c>
      <c r="L2576" s="41"/>
      <c r="M2576" s="189" t="s">
        <v>19</v>
      </c>
      <c r="N2576" s="190" t="s">
        <v>43</v>
      </c>
      <c r="O2576" s="81"/>
      <c r="P2576" s="191">
        <f>O2576*H2576</f>
        <v>0</v>
      </c>
      <c r="Q2576" s="191">
        <v>0</v>
      </c>
      <c r="R2576" s="191">
        <f>Q2576*H2576</f>
        <v>0</v>
      </c>
      <c r="S2576" s="191">
        <v>0</v>
      </c>
      <c r="T2576" s="192">
        <f>S2576*H2576</f>
        <v>0</v>
      </c>
      <c r="U2576" s="35"/>
      <c r="V2576" s="35"/>
      <c r="W2576" s="35"/>
      <c r="X2576" s="35"/>
      <c r="Y2576" s="35"/>
      <c r="Z2576" s="35"/>
      <c r="AA2576" s="35"/>
      <c r="AB2576" s="35"/>
      <c r="AC2576" s="35"/>
      <c r="AD2576" s="35"/>
      <c r="AE2576" s="35"/>
      <c r="AR2576" s="193" t="s">
        <v>123</v>
      </c>
      <c r="AT2576" s="193" t="s">
        <v>118</v>
      </c>
      <c r="AU2576" s="193" t="s">
        <v>72</v>
      </c>
      <c r="AY2576" s="14" t="s">
        <v>124</v>
      </c>
      <c r="BE2576" s="194">
        <f>IF(N2576="základní",J2576,0)</f>
        <v>0</v>
      </c>
      <c r="BF2576" s="194">
        <f>IF(N2576="snížená",J2576,0)</f>
        <v>0</v>
      </c>
      <c r="BG2576" s="194">
        <f>IF(N2576="zákl. přenesená",J2576,0)</f>
        <v>0</v>
      </c>
      <c r="BH2576" s="194">
        <f>IF(N2576="sníž. přenesená",J2576,0)</f>
        <v>0</v>
      </c>
      <c r="BI2576" s="194">
        <f>IF(N2576="nulová",J2576,0)</f>
        <v>0</v>
      </c>
      <c r="BJ2576" s="14" t="s">
        <v>79</v>
      </c>
      <c r="BK2576" s="194">
        <f>ROUND(I2576*H2576,2)</f>
        <v>0</v>
      </c>
      <c r="BL2576" s="14" t="s">
        <v>123</v>
      </c>
      <c r="BM2576" s="193" t="s">
        <v>4497</v>
      </c>
    </row>
    <row r="2577" s="2" customFormat="1">
      <c r="A2577" s="35"/>
      <c r="B2577" s="36"/>
      <c r="C2577" s="37"/>
      <c r="D2577" s="195" t="s">
        <v>125</v>
      </c>
      <c r="E2577" s="37"/>
      <c r="F2577" s="196" t="s">
        <v>4496</v>
      </c>
      <c r="G2577" s="37"/>
      <c r="H2577" s="37"/>
      <c r="I2577" s="197"/>
      <c r="J2577" s="37"/>
      <c r="K2577" s="37"/>
      <c r="L2577" s="41"/>
      <c r="M2577" s="198"/>
      <c r="N2577" s="199"/>
      <c r="O2577" s="81"/>
      <c r="P2577" s="81"/>
      <c r="Q2577" s="81"/>
      <c r="R2577" s="81"/>
      <c r="S2577" s="81"/>
      <c r="T2577" s="82"/>
      <c r="U2577" s="35"/>
      <c r="V2577" s="35"/>
      <c r="W2577" s="35"/>
      <c r="X2577" s="35"/>
      <c r="Y2577" s="35"/>
      <c r="Z2577" s="35"/>
      <c r="AA2577" s="35"/>
      <c r="AB2577" s="35"/>
      <c r="AC2577" s="35"/>
      <c r="AD2577" s="35"/>
      <c r="AE2577" s="35"/>
      <c r="AT2577" s="14" t="s">
        <v>125</v>
      </c>
      <c r="AU2577" s="14" t="s">
        <v>72</v>
      </c>
    </row>
    <row r="2578" s="2" customFormat="1" ht="24.15" customHeight="1">
      <c r="A2578" s="35"/>
      <c r="B2578" s="36"/>
      <c r="C2578" s="182" t="s">
        <v>2329</v>
      </c>
      <c r="D2578" s="182" t="s">
        <v>118</v>
      </c>
      <c r="E2578" s="183" t="s">
        <v>4498</v>
      </c>
      <c r="F2578" s="184" t="s">
        <v>4499</v>
      </c>
      <c r="G2578" s="185" t="s">
        <v>128</v>
      </c>
      <c r="H2578" s="186">
        <v>40</v>
      </c>
      <c r="I2578" s="187"/>
      <c r="J2578" s="188">
        <f>ROUND(I2578*H2578,2)</f>
        <v>0</v>
      </c>
      <c r="K2578" s="184" t="s">
        <v>122</v>
      </c>
      <c r="L2578" s="41"/>
      <c r="M2578" s="189" t="s">
        <v>19</v>
      </c>
      <c r="N2578" s="190" t="s">
        <v>43</v>
      </c>
      <c r="O2578" s="81"/>
      <c r="P2578" s="191">
        <f>O2578*H2578</f>
        <v>0</v>
      </c>
      <c r="Q2578" s="191">
        <v>0</v>
      </c>
      <c r="R2578" s="191">
        <f>Q2578*H2578</f>
        <v>0</v>
      </c>
      <c r="S2578" s="191">
        <v>0</v>
      </c>
      <c r="T2578" s="192">
        <f>S2578*H2578</f>
        <v>0</v>
      </c>
      <c r="U2578" s="35"/>
      <c r="V2578" s="35"/>
      <c r="W2578" s="35"/>
      <c r="X2578" s="35"/>
      <c r="Y2578" s="35"/>
      <c r="Z2578" s="35"/>
      <c r="AA2578" s="35"/>
      <c r="AB2578" s="35"/>
      <c r="AC2578" s="35"/>
      <c r="AD2578" s="35"/>
      <c r="AE2578" s="35"/>
      <c r="AR2578" s="193" t="s">
        <v>123</v>
      </c>
      <c r="AT2578" s="193" t="s">
        <v>118</v>
      </c>
      <c r="AU2578" s="193" t="s">
        <v>72</v>
      </c>
      <c r="AY2578" s="14" t="s">
        <v>124</v>
      </c>
      <c r="BE2578" s="194">
        <f>IF(N2578="základní",J2578,0)</f>
        <v>0</v>
      </c>
      <c r="BF2578" s="194">
        <f>IF(N2578="snížená",J2578,0)</f>
        <v>0</v>
      </c>
      <c r="BG2578" s="194">
        <f>IF(N2578="zákl. přenesená",J2578,0)</f>
        <v>0</v>
      </c>
      <c r="BH2578" s="194">
        <f>IF(N2578="sníž. přenesená",J2578,0)</f>
        <v>0</v>
      </c>
      <c r="BI2578" s="194">
        <f>IF(N2578="nulová",J2578,0)</f>
        <v>0</v>
      </c>
      <c r="BJ2578" s="14" t="s">
        <v>79</v>
      </c>
      <c r="BK2578" s="194">
        <f>ROUND(I2578*H2578,2)</f>
        <v>0</v>
      </c>
      <c r="BL2578" s="14" t="s">
        <v>123</v>
      </c>
      <c r="BM2578" s="193" t="s">
        <v>4500</v>
      </c>
    </row>
    <row r="2579" s="2" customFormat="1">
      <c r="A2579" s="35"/>
      <c r="B2579" s="36"/>
      <c r="C2579" s="37"/>
      <c r="D2579" s="195" t="s">
        <v>125</v>
      </c>
      <c r="E2579" s="37"/>
      <c r="F2579" s="196" t="s">
        <v>4499</v>
      </c>
      <c r="G2579" s="37"/>
      <c r="H2579" s="37"/>
      <c r="I2579" s="197"/>
      <c r="J2579" s="37"/>
      <c r="K2579" s="37"/>
      <c r="L2579" s="41"/>
      <c r="M2579" s="198"/>
      <c r="N2579" s="199"/>
      <c r="O2579" s="81"/>
      <c r="P2579" s="81"/>
      <c r="Q2579" s="81"/>
      <c r="R2579" s="81"/>
      <c r="S2579" s="81"/>
      <c r="T2579" s="82"/>
      <c r="U2579" s="35"/>
      <c r="V2579" s="35"/>
      <c r="W2579" s="35"/>
      <c r="X2579" s="35"/>
      <c r="Y2579" s="35"/>
      <c r="Z2579" s="35"/>
      <c r="AA2579" s="35"/>
      <c r="AB2579" s="35"/>
      <c r="AC2579" s="35"/>
      <c r="AD2579" s="35"/>
      <c r="AE2579" s="35"/>
      <c r="AT2579" s="14" t="s">
        <v>125</v>
      </c>
      <c r="AU2579" s="14" t="s">
        <v>72</v>
      </c>
    </row>
    <row r="2580" s="2" customFormat="1" ht="21.75" customHeight="1">
      <c r="A2580" s="35"/>
      <c r="B2580" s="36"/>
      <c r="C2580" s="182" t="s">
        <v>4501</v>
      </c>
      <c r="D2580" s="182" t="s">
        <v>118</v>
      </c>
      <c r="E2580" s="183" t="s">
        <v>4502</v>
      </c>
      <c r="F2580" s="184" t="s">
        <v>4503</v>
      </c>
      <c r="G2580" s="185" t="s">
        <v>128</v>
      </c>
      <c r="H2580" s="186">
        <v>40</v>
      </c>
      <c r="I2580" s="187"/>
      <c r="J2580" s="188">
        <f>ROUND(I2580*H2580,2)</f>
        <v>0</v>
      </c>
      <c r="K2580" s="184" t="s">
        <v>122</v>
      </c>
      <c r="L2580" s="41"/>
      <c r="M2580" s="189" t="s">
        <v>19</v>
      </c>
      <c r="N2580" s="190" t="s">
        <v>43</v>
      </c>
      <c r="O2580" s="81"/>
      <c r="P2580" s="191">
        <f>O2580*H2580</f>
        <v>0</v>
      </c>
      <c r="Q2580" s="191">
        <v>0</v>
      </c>
      <c r="R2580" s="191">
        <f>Q2580*H2580</f>
        <v>0</v>
      </c>
      <c r="S2580" s="191">
        <v>0</v>
      </c>
      <c r="T2580" s="192">
        <f>S2580*H2580</f>
        <v>0</v>
      </c>
      <c r="U2580" s="35"/>
      <c r="V2580" s="35"/>
      <c r="W2580" s="35"/>
      <c r="X2580" s="35"/>
      <c r="Y2580" s="35"/>
      <c r="Z2580" s="35"/>
      <c r="AA2580" s="35"/>
      <c r="AB2580" s="35"/>
      <c r="AC2580" s="35"/>
      <c r="AD2580" s="35"/>
      <c r="AE2580" s="35"/>
      <c r="AR2580" s="193" t="s">
        <v>123</v>
      </c>
      <c r="AT2580" s="193" t="s">
        <v>118</v>
      </c>
      <c r="AU2580" s="193" t="s">
        <v>72</v>
      </c>
      <c r="AY2580" s="14" t="s">
        <v>124</v>
      </c>
      <c r="BE2580" s="194">
        <f>IF(N2580="základní",J2580,0)</f>
        <v>0</v>
      </c>
      <c r="BF2580" s="194">
        <f>IF(N2580="snížená",J2580,0)</f>
        <v>0</v>
      </c>
      <c r="BG2580" s="194">
        <f>IF(N2580="zákl. přenesená",J2580,0)</f>
        <v>0</v>
      </c>
      <c r="BH2580" s="194">
        <f>IF(N2580="sníž. přenesená",J2580,0)</f>
        <v>0</v>
      </c>
      <c r="BI2580" s="194">
        <f>IF(N2580="nulová",J2580,0)</f>
        <v>0</v>
      </c>
      <c r="BJ2580" s="14" t="s">
        <v>79</v>
      </c>
      <c r="BK2580" s="194">
        <f>ROUND(I2580*H2580,2)</f>
        <v>0</v>
      </c>
      <c r="BL2580" s="14" t="s">
        <v>123</v>
      </c>
      <c r="BM2580" s="193" t="s">
        <v>4504</v>
      </c>
    </row>
    <row r="2581" s="2" customFormat="1">
      <c r="A2581" s="35"/>
      <c r="B2581" s="36"/>
      <c r="C2581" s="37"/>
      <c r="D2581" s="195" t="s">
        <v>125</v>
      </c>
      <c r="E2581" s="37"/>
      <c r="F2581" s="196" t="s">
        <v>4503</v>
      </c>
      <c r="G2581" s="37"/>
      <c r="H2581" s="37"/>
      <c r="I2581" s="197"/>
      <c r="J2581" s="37"/>
      <c r="K2581" s="37"/>
      <c r="L2581" s="41"/>
      <c r="M2581" s="198"/>
      <c r="N2581" s="199"/>
      <c r="O2581" s="81"/>
      <c r="P2581" s="81"/>
      <c r="Q2581" s="81"/>
      <c r="R2581" s="81"/>
      <c r="S2581" s="81"/>
      <c r="T2581" s="82"/>
      <c r="U2581" s="35"/>
      <c r="V2581" s="35"/>
      <c r="W2581" s="35"/>
      <c r="X2581" s="35"/>
      <c r="Y2581" s="35"/>
      <c r="Z2581" s="35"/>
      <c r="AA2581" s="35"/>
      <c r="AB2581" s="35"/>
      <c r="AC2581" s="35"/>
      <c r="AD2581" s="35"/>
      <c r="AE2581" s="35"/>
      <c r="AT2581" s="14" t="s">
        <v>125</v>
      </c>
      <c r="AU2581" s="14" t="s">
        <v>72</v>
      </c>
    </row>
    <row r="2582" s="2" customFormat="1" ht="24.15" customHeight="1">
      <c r="A2582" s="35"/>
      <c r="B2582" s="36"/>
      <c r="C2582" s="182" t="s">
        <v>2333</v>
      </c>
      <c r="D2582" s="182" t="s">
        <v>118</v>
      </c>
      <c r="E2582" s="183" t="s">
        <v>4505</v>
      </c>
      <c r="F2582" s="184" t="s">
        <v>4506</v>
      </c>
      <c r="G2582" s="185" t="s">
        <v>136</v>
      </c>
      <c r="H2582" s="186">
        <v>60</v>
      </c>
      <c r="I2582" s="187"/>
      <c r="J2582" s="188">
        <f>ROUND(I2582*H2582,2)</f>
        <v>0</v>
      </c>
      <c r="K2582" s="184" t="s">
        <v>122</v>
      </c>
      <c r="L2582" s="41"/>
      <c r="M2582" s="189" t="s">
        <v>19</v>
      </c>
      <c r="N2582" s="190" t="s">
        <v>43</v>
      </c>
      <c r="O2582" s="81"/>
      <c r="P2582" s="191">
        <f>O2582*H2582</f>
        <v>0</v>
      </c>
      <c r="Q2582" s="191">
        <v>0</v>
      </c>
      <c r="R2582" s="191">
        <f>Q2582*H2582</f>
        <v>0</v>
      </c>
      <c r="S2582" s="191">
        <v>0</v>
      </c>
      <c r="T2582" s="192">
        <f>S2582*H2582</f>
        <v>0</v>
      </c>
      <c r="U2582" s="35"/>
      <c r="V2582" s="35"/>
      <c r="W2582" s="35"/>
      <c r="X2582" s="35"/>
      <c r="Y2582" s="35"/>
      <c r="Z2582" s="35"/>
      <c r="AA2582" s="35"/>
      <c r="AB2582" s="35"/>
      <c r="AC2582" s="35"/>
      <c r="AD2582" s="35"/>
      <c r="AE2582" s="35"/>
      <c r="AR2582" s="193" t="s">
        <v>123</v>
      </c>
      <c r="AT2582" s="193" t="s">
        <v>118</v>
      </c>
      <c r="AU2582" s="193" t="s">
        <v>72</v>
      </c>
      <c r="AY2582" s="14" t="s">
        <v>124</v>
      </c>
      <c r="BE2582" s="194">
        <f>IF(N2582="základní",J2582,0)</f>
        <v>0</v>
      </c>
      <c r="BF2582" s="194">
        <f>IF(N2582="snížená",J2582,0)</f>
        <v>0</v>
      </c>
      <c r="BG2582" s="194">
        <f>IF(N2582="zákl. přenesená",J2582,0)</f>
        <v>0</v>
      </c>
      <c r="BH2582" s="194">
        <f>IF(N2582="sníž. přenesená",J2582,0)</f>
        <v>0</v>
      </c>
      <c r="BI2582" s="194">
        <f>IF(N2582="nulová",J2582,0)</f>
        <v>0</v>
      </c>
      <c r="BJ2582" s="14" t="s">
        <v>79</v>
      </c>
      <c r="BK2582" s="194">
        <f>ROUND(I2582*H2582,2)</f>
        <v>0</v>
      </c>
      <c r="BL2582" s="14" t="s">
        <v>123</v>
      </c>
      <c r="BM2582" s="193" t="s">
        <v>4507</v>
      </c>
    </row>
    <row r="2583" s="2" customFormat="1">
      <c r="A2583" s="35"/>
      <c r="B2583" s="36"/>
      <c r="C2583" s="37"/>
      <c r="D2583" s="195" t="s">
        <v>125</v>
      </c>
      <c r="E2583" s="37"/>
      <c r="F2583" s="196" t="s">
        <v>4506</v>
      </c>
      <c r="G2583" s="37"/>
      <c r="H2583" s="37"/>
      <c r="I2583" s="197"/>
      <c r="J2583" s="37"/>
      <c r="K2583" s="37"/>
      <c r="L2583" s="41"/>
      <c r="M2583" s="198"/>
      <c r="N2583" s="199"/>
      <c r="O2583" s="81"/>
      <c r="P2583" s="81"/>
      <c r="Q2583" s="81"/>
      <c r="R2583" s="81"/>
      <c r="S2583" s="81"/>
      <c r="T2583" s="82"/>
      <c r="U2583" s="35"/>
      <c r="V2583" s="35"/>
      <c r="W2583" s="35"/>
      <c r="X2583" s="35"/>
      <c r="Y2583" s="35"/>
      <c r="Z2583" s="35"/>
      <c r="AA2583" s="35"/>
      <c r="AB2583" s="35"/>
      <c r="AC2583" s="35"/>
      <c r="AD2583" s="35"/>
      <c r="AE2583" s="35"/>
      <c r="AT2583" s="14" t="s">
        <v>125</v>
      </c>
      <c r="AU2583" s="14" t="s">
        <v>72</v>
      </c>
    </row>
    <row r="2584" s="2" customFormat="1" ht="16.5" customHeight="1">
      <c r="A2584" s="35"/>
      <c r="B2584" s="36"/>
      <c r="C2584" s="200" t="s">
        <v>4508</v>
      </c>
      <c r="D2584" s="200" t="s">
        <v>4509</v>
      </c>
      <c r="E2584" s="201" t="s">
        <v>4510</v>
      </c>
      <c r="F2584" s="202" t="s">
        <v>4511</v>
      </c>
      <c r="G2584" s="203" t="s">
        <v>2926</v>
      </c>
      <c r="H2584" s="204">
        <v>8000</v>
      </c>
      <c r="I2584" s="205"/>
      <c r="J2584" s="206">
        <f>ROUND(I2584*H2584,2)</f>
        <v>0</v>
      </c>
      <c r="K2584" s="202" t="s">
        <v>122</v>
      </c>
      <c r="L2584" s="207"/>
      <c r="M2584" s="208" t="s">
        <v>19</v>
      </c>
      <c r="N2584" s="209" t="s">
        <v>43</v>
      </c>
      <c r="O2584" s="81"/>
      <c r="P2584" s="191">
        <f>O2584*H2584</f>
        <v>0</v>
      </c>
      <c r="Q2584" s="191">
        <v>0</v>
      </c>
      <c r="R2584" s="191">
        <f>Q2584*H2584</f>
        <v>0</v>
      </c>
      <c r="S2584" s="191">
        <v>0</v>
      </c>
      <c r="T2584" s="192">
        <f>S2584*H2584</f>
        <v>0</v>
      </c>
      <c r="U2584" s="35"/>
      <c r="V2584" s="35"/>
      <c r="W2584" s="35"/>
      <c r="X2584" s="35"/>
      <c r="Y2584" s="35"/>
      <c r="Z2584" s="35"/>
      <c r="AA2584" s="35"/>
      <c r="AB2584" s="35"/>
      <c r="AC2584" s="35"/>
      <c r="AD2584" s="35"/>
      <c r="AE2584" s="35"/>
      <c r="AR2584" s="193" t="s">
        <v>572</v>
      </c>
      <c r="AT2584" s="193" t="s">
        <v>4509</v>
      </c>
      <c r="AU2584" s="193" t="s">
        <v>72</v>
      </c>
      <c r="AY2584" s="14" t="s">
        <v>124</v>
      </c>
      <c r="BE2584" s="194">
        <f>IF(N2584="základní",J2584,0)</f>
        <v>0</v>
      </c>
      <c r="BF2584" s="194">
        <f>IF(N2584="snížená",J2584,0)</f>
        <v>0</v>
      </c>
      <c r="BG2584" s="194">
        <f>IF(N2584="zákl. přenesená",J2584,0)</f>
        <v>0</v>
      </c>
      <c r="BH2584" s="194">
        <f>IF(N2584="sníž. přenesená",J2584,0)</f>
        <v>0</v>
      </c>
      <c r="BI2584" s="194">
        <f>IF(N2584="nulová",J2584,0)</f>
        <v>0</v>
      </c>
      <c r="BJ2584" s="14" t="s">
        <v>79</v>
      </c>
      <c r="BK2584" s="194">
        <f>ROUND(I2584*H2584,2)</f>
        <v>0</v>
      </c>
      <c r="BL2584" s="14" t="s">
        <v>235</v>
      </c>
      <c r="BM2584" s="193" t="s">
        <v>4512</v>
      </c>
    </row>
    <row r="2585" s="2" customFormat="1">
      <c r="A2585" s="35"/>
      <c r="B2585" s="36"/>
      <c r="C2585" s="37"/>
      <c r="D2585" s="195" t="s">
        <v>125</v>
      </c>
      <c r="E2585" s="37"/>
      <c r="F2585" s="196" t="s">
        <v>4511</v>
      </c>
      <c r="G2585" s="37"/>
      <c r="H2585" s="37"/>
      <c r="I2585" s="197"/>
      <c r="J2585" s="37"/>
      <c r="K2585" s="37"/>
      <c r="L2585" s="41"/>
      <c r="M2585" s="198"/>
      <c r="N2585" s="199"/>
      <c r="O2585" s="81"/>
      <c r="P2585" s="81"/>
      <c r="Q2585" s="81"/>
      <c r="R2585" s="81"/>
      <c r="S2585" s="81"/>
      <c r="T2585" s="82"/>
      <c r="U2585" s="35"/>
      <c r="V2585" s="35"/>
      <c r="W2585" s="35"/>
      <c r="X2585" s="35"/>
      <c r="Y2585" s="35"/>
      <c r="Z2585" s="35"/>
      <c r="AA2585" s="35"/>
      <c r="AB2585" s="35"/>
      <c r="AC2585" s="35"/>
      <c r="AD2585" s="35"/>
      <c r="AE2585" s="35"/>
      <c r="AT2585" s="14" t="s">
        <v>125</v>
      </c>
      <c r="AU2585" s="14" t="s">
        <v>72</v>
      </c>
    </row>
    <row r="2586" s="2" customFormat="1" ht="16.5" customHeight="1">
      <c r="A2586" s="35"/>
      <c r="B2586" s="36"/>
      <c r="C2586" s="200" t="s">
        <v>2336</v>
      </c>
      <c r="D2586" s="200" t="s">
        <v>4509</v>
      </c>
      <c r="E2586" s="201" t="s">
        <v>4513</v>
      </c>
      <c r="F2586" s="202" t="s">
        <v>4514</v>
      </c>
      <c r="G2586" s="203" t="s">
        <v>2926</v>
      </c>
      <c r="H2586" s="204">
        <v>300</v>
      </c>
      <c r="I2586" s="205"/>
      <c r="J2586" s="206">
        <f>ROUND(I2586*H2586,2)</f>
        <v>0</v>
      </c>
      <c r="K2586" s="202" t="s">
        <v>122</v>
      </c>
      <c r="L2586" s="207"/>
      <c r="M2586" s="208" t="s">
        <v>19</v>
      </c>
      <c r="N2586" s="209" t="s">
        <v>43</v>
      </c>
      <c r="O2586" s="81"/>
      <c r="P2586" s="191">
        <f>O2586*H2586</f>
        <v>0</v>
      </c>
      <c r="Q2586" s="191">
        <v>0</v>
      </c>
      <c r="R2586" s="191">
        <f>Q2586*H2586</f>
        <v>0</v>
      </c>
      <c r="S2586" s="191">
        <v>0</v>
      </c>
      <c r="T2586" s="192">
        <f>S2586*H2586</f>
        <v>0</v>
      </c>
      <c r="U2586" s="35"/>
      <c r="V2586" s="35"/>
      <c r="W2586" s="35"/>
      <c r="X2586" s="35"/>
      <c r="Y2586" s="35"/>
      <c r="Z2586" s="35"/>
      <c r="AA2586" s="35"/>
      <c r="AB2586" s="35"/>
      <c r="AC2586" s="35"/>
      <c r="AD2586" s="35"/>
      <c r="AE2586" s="35"/>
      <c r="AR2586" s="193" t="s">
        <v>572</v>
      </c>
      <c r="AT2586" s="193" t="s">
        <v>4509</v>
      </c>
      <c r="AU2586" s="193" t="s">
        <v>72</v>
      </c>
      <c r="AY2586" s="14" t="s">
        <v>124</v>
      </c>
      <c r="BE2586" s="194">
        <f>IF(N2586="základní",J2586,0)</f>
        <v>0</v>
      </c>
      <c r="BF2586" s="194">
        <f>IF(N2586="snížená",J2586,0)</f>
        <v>0</v>
      </c>
      <c r="BG2586" s="194">
        <f>IF(N2586="zákl. přenesená",J2586,0)</f>
        <v>0</v>
      </c>
      <c r="BH2586" s="194">
        <f>IF(N2586="sníž. přenesená",J2586,0)</f>
        <v>0</v>
      </c>
      <c r="BI2586" s="194">
        <f>IF(N2586="nulová",J2586,0)</f>
        <v>0</v>
      </c>
      <c r="BJ2586" s="14" t="s">
        <v>79</v>
      </c>
      <c r="BK2586" s="194">
        <f>ROUND(I2586*H2586,2)</f>
        <v>0</v>
      </c>
      <c r="BL2586" s="14" t="s">
        <v>235</v>
      </c>
      <c r="BM2586" s="193" t="s">
        <v>4515</v>
      </c>
    </row>
    <row r="2587" s="2" customFormat="1">
      <c r="A2587" s="35"/>
      <c r="B2587" s="36"/>
      <c r="C2587" s="37"/>
      <c r="D2587" s="195" t="s">
        <v>125</v>
      </c>
      <c r="E2587" s="37"/>
      <c r="F2587" s="196" t="s">
        <v>4514</v>
      </c>
      <c r="G2587" s="37"/>
      <c r="H2587" s="37"/>
      <c r="I2587" s="197"/>
      <c r="J2587" s="37"/>
      <c r="K2587" s="37"/>
      <c r="L2587" s="41"/>
      <c r="M2587" s="198"/>
      <c r="N2587" s="199"/>
      <c r="O2587" s="81"/>
      <c r="P2587" s="81"/>
      <c r="Q2587" s="81"/>
      <c r="R2587" s="81"/>
      <c r="S2587" s="81"/>
      <c r="T2587" s="82"/>
      <c r="U2587" s="35"/>
      <c r="V2587" s="35"/>
      <c r="W2587" s="35"/>
      <c r="X2587" s="35"/>
      <c r="Y2587" s="35"/>
      <c r="Z2587" s="35"/>
      <c r="AA2587" s="35"/>
      <c r="AB2587" s="35"/>
      <c r="AC2587" s="35"/>
      <c r="AD2587" s="35"/>
      <c r="AE2587" s="35"/>
      <c r="AT2587" s="14" t="s">
        <v>125</v>
      </c>
      <c r="AU2587" s="14" t="s">
        <v>72</v>
      </c>
    </row>
    <row r="2588" s="2" customFormat="1" ht="16.5" customHeight="1">
      <c r="A2588" s="35"/>
      <c r="B2588" s="36"/>
      <c r="C2588" s="200" t="s">
        <v>4516</v>
      </c>
      <c r="D2588" s="200" t="s">
        <v>4509</v>
      </c>
      <c r="E2588" s="201" t="s">
        <v>4517</v>
      </c>
      <c r="F2588" s="202" t="s">
        <v>4518</v>
      </c>
      <c r="G2588" s="203" t="s">
        <v>2926</v>
      </c>
      <c r="H2588" s="204">
        <v>200</v>
      </c>
      <c r="I2588" s="205"/>
      <c r="J2588" s="206">
        <f>ROUND(I2588*H2588,2)</f>
        <v>0</v>
      </c>
      <c r="K2588" s="202" t="s">
        <v>122</v>
      </c>
      <c r="L2588" s="207"/>
      <c r="M2588" s="208" t="s">
        <v>19</v>
      </c>
      <c r="N2588" s="209" t="s">
        <v>43</v>
      </c>
      <c r="O2588" s="81"/>
      <c r="P2588" s="191">
        <f>O2588*H2588</f>
        <v>0</v>
      </c>
      <c r="Q2588" s="191">
        <v>0</v>
      </c>
      <c r="R2588" s="191">
        <f>Q2588*H2588</f>
        <v>0</v>
      </c>
      <c r="S2588" s="191">
        <v>0</v>
      </c>
      <c r="T2588" s="192">
        <f>S2588*H2588</f>
        <v>0</v>
      </c>
      <c r="U2588" s="35"/>
      <c r="V2588" s="35"/>
      <c r="W2588" s="35"/>
      <c r="X2588" s="35"/>
      <c r="Y2588" s="35"/>
      <c r="Z2588" s="35"/>
      <c r="AA2588" s="35"/>
      <c r="AB2588" s="35"/>
      <c r="AC2588" s="35"/>
      <c r="AD2588" s="35"/>
      <c r="AE2588" s="35"/>
      <c r="AR2588" s="193" t="s">
        <v>572</v>
      </c>
      <c r="AT2588" s="193" t="s">
        <v>4509</v>
      </c>
      <c r="AU2588" s="193" t="s">
        <v>72</v>
      </c>
      <c r="AY2588" s="14" t="s">
        <v>124</v>
      </c>
      <c r="BE2588" s="194">
        <f>IF(N2588="základní",J2588,0)</f>
        <v>0</v>
      </c>
      <c r="BF2588" s="194">
        <f>IF(N2588="snížená",J2588,0)</f>
        <v>0</v>
      </c>
      <c r="BG2588" s="194">
        <f>IF(N2588="zákl. přenesená",J2588,0)</f>
        <v>0</v>
      </c>
      <c r="BH2588" s="194">
        <f>IF(N2588="sníž. přenesená",J2588,0)</f>
        <v>0</v>
      </c>
      <c r="BI2588" s="194">
        <f>IF(N2588="nulová",J2588,0)</f>
        <v>0</v>
      </c>
      <c r="BJ2588" s="14" t="s">
        <v>79</v>
      </c>
      <c r="BK2588" s="194">
        <f>ROUND(I2588*H2588,2)</f>
        <v>0</v>
      </c>
      <c r="BL2588" s="14" t="s">
        <v>235</v>
      </c>
      <c r="BM2588" s="193" t="s">
        <v>4519</v>
      </c>
    </row>
    <row r="2589" s="2" customFormat="1">
      <c r="A2589" s="35"/>
      <c r="B2589" s="36"/>
      <c r="C2589" s="37"/>
      <c r="D2589" s="195" t="s">
        <v>125</v>
      </c>
      <c r="E2589" s="37"/>
      <c r="F2589" s="196" t="s">
        <v>4518</v>
      </c>
      <c r="G2589" s="37"/>
      <c r="H2589" s="37"/>
      <c r="I2589" s="197"/>
      <c r="J2589" s="37"/>
      <c r="K2589" s="37"/>
      <c r="L2589" s="41"/>
      <c r="M2589" s="198"/>
      <c r="N2589" s="199"/>
      <c r="O2589" s="81"/>
      <c r="P2589" s="81"/>
      <c r="Q2589" s="81"/>
      <c r="R2589" s="81"/>
      <c r="S2589" s="81"/>
      <c r="T2589" s="82"/>
      <c r="U2589" s="35"/>
      <c r="V2589" s="35"/>
      <c r="W2589" s="35"/>
      <c r="X2589" s="35"/>
      <c r="Y2589" s="35"/>
      <c r="Z2589" s="35"/>
      <c r="AA2589" s="35"/>
      <c r="AB2589" s="35"/>
      <c r="AC2589" s="35"/>
      <c r="AD2589" s="35"/>
      <c r="AE2589" s="35"/>
      <c r="AT2589" s="14" t="s">
        <v>125</v>
      </c>
      <c r="AU2589" s="14" t="s">
        <v>72</v>
      </c>
    </row>
    <row r="2590" s="2" customFormat="1" ht="16.5" customHeight="1">
      <c r="A2590" s="35"/>
      <c r="B2590" s="36"/>
      <c r="C2590" s="200" t="s">
        <v>2340</v>
      </c>
      <c r="D2590" s="200" t="s">
        <v>4509</v>
      </c>
      <c r="E2590" s="201" t="s">
        <v>4520</v>
      </c>
      <c r="F2590" s="202" t="s">
        <v>4521</v>
      </c>
      <c r="G2590" s="203" t="s">
        <v>2926</v>
      </c>
      <c r="H2590" s="204">
        <v>100</v>
      </c>
      <c r="I2590" s="205"/>
      <c r="J2590" s="206">
        <f>ROUND(I2590*H2590,2)</f>
        <v>0</v>
      </c>
      <c r="K2590" s="202" t="s">
        <v>122</v>
      </c>
      <c r="L2590" s="207"/>
      <c r="M2590" s="208" t="s">
        <v>19</v>
      </c>
      <c r="N2590" s="209" t="s">
        <v>43</v>
      </c>
      <c r="O2590" s="81"/>
      <c r="P2590" s="191">
        <f>O2590*H2590</f>
        <v>0</v>
      </c>
      <c r="Q2590" s="191">
        <v>0</v>
      </c>
      <c r="R2590" s="191">
        <f>Q2590*H2590</f>
        <v>0</v>
      </c>
      <c r="S2590" s="191">
        <v>0</v>
      </c>
      <c r="T2590" s="192">
        <f>S2590*H2590</f>
        <v>0</v>
      </c>
      <c r="U2590" s="35"/>
      <c r="V2590" s="35"/>
      <c r="W2590" s="35"/>
      <c r="X2590" s="35"/>
      <c r="Y2590" s="35"/>
      <c r="Z2590" s="35"/>
      <c r="AA2590" s="35"/>
      <c r="AB2590" s="35"/>
      <c r="AC2590" s="35"/>
      <c r="AD2590" s="35"/>
      <c r="AE2590" s="35"/>
      <c r="AR2590" s="193" t="s">
        <v>572</v>
      </c>
      <c r="AT2590" s="193" t="s">
        <v>4509</v>
      </c>
      <c r="AU2590" s="193" t="s">
        <v>72</v>
      </c>
      <c r="AY2590" s="14" t="s">
        <v>124</v>
      </c>
      <c r="BE2590" s="194">
        <f>IF(N2590="základní",J2590,0)</f>
        <v>0</v>
      </c>
      <c r="BF2590" s="194">
        <f>IF(N2590="snížená",J2590,0)</f>
        <v>0</v>
      </c>
      <c r="BG2590" s="194">
        <f>IF(N2590="zákl. přenesená",J2590,0)</f>
        <v>0</v>
      </c>
      <c r="BH2590" s="194">
        <f>IF(N2590="sníž. přenesená",J2590,0)</f>
        <v>0</v>
      </c>
      <c r="BI2590" s="194">
        <f>IF(N2590="nulová",J2590,0)</f>
        <v>0</v>
      </c>
      <c r="BJ2590" s="14" t="s">
        <v>79</v>
      </c>
      <c r="BK2590" s="194">
        <f>ROUND(I2590*H2590,2)</f>
        <v>0</v>
      </c>
      <c r="BL2590" s="14" t="s">
        <v>235</v>
      </c>
      <c r="BM2590" s="193" t="s">
        <v>4522</v>
      </c>
    </row>
    <row r="2591" s="2" customFormat="1">
      <c r="A2591" s="35"/>
      <c r="B2591" s="36"/>
      <c r="C2591" s="37"/>
      <c r="D2591" s="195" t="s">
        <v>125</v>
      </c>
      <c r="E2591" s="37"/>
      <c r="F2591" s="196" t="s">
        <v>4521</v>
      </c>
      <c r="G2591" s="37"/>
      <c r="H2591" s="37"/>
      <c r="I2591" s="197"/>
      <c r="J2591" s="37"/>
      <c r="K2591" s="37"/>
      <c r="L2591" s="41"/>
      <c r="M2591" s="198"/>
      <c r="N2591" s="199"/>
      <c r="O2591" s="81"/>
      <c r="P2591" s="81"/>
      <c r="Q2591" s="81"/>
      <c r="R2591" s="81"/>
      <c r="S2591" s="81"/>
      <c r="T2591" s="82"/>
      <c r="U2591" s="35"/>
      <c r="V2591" s="35"/>
      <c r="W2591" s="35"/>
      <c r="X2591" s="35"/>
      <c r="Y2591" s="35"/>
      <c r="Z2591" s="35"/>
      <c r="AA2591" s="35"/>
      <c r="AB2591" s="35"/>
      <c r="AC2591" s="35"/>
      <c r="AD2591" s="35"/>
      <c r="AE2591" s="35"/>
      <c r="AT2591" s="14" t="s">
        <v>125</v>
      </c>
      <c r="AU2591" s="14" t="s">
        <v>72</v>
      </c>
    </row>
    <row r="2592" s="2" customFormat="1" ht="24.15" customHeight="1">
      <c r="A2592" s="35"/>
      <c r="B2592" s="36"/>
      <c r="C2592" s="200" t="s">
        <v>4523</v>
      </c>
      <c r="D2592" s="200" t="s">
        <v>4509</v>
      </c>
      <c r="E2592" s="201" t="s">
        <v>4524</v>
      </c>
      <c r="F2592" s="202" t="s">
        <v>4525</v>
      </c>
      <c r="G2592" s="203" t="s">
        <v>132</v>
      </c>
      <c r="H2592" s="204">
        <v>100</v>
      </c>
      <c r="I2592" s="205"/>
      <c r="J2592" s="206">
        <f>ROUND(I2592*H2592,2)</f>
        <v>0</v>
      </c>
      <c r="K2592" s="202" t="s">
        <v>122</v>
      </c>
      <c r="L2592" s="207"/>
      <c r="M2592" s="208" t="s">
        <v>19</v>
      </c>
      <c r="N2592" s="209" t="s">
        <v>43</v>
      </c>
      <c r="O2592" s="81"/>
      <c r="P2592" s="191">
        <f>O2592*H2592</f>
        <v>0</v>
      </c>
      <c r="Q2592" s="191">
        <v>0</v>
      </c>
      <c r="R2592" s="191">
        <f>Q2592*H2592</f>
        <v>0</v>
      </c>
      <c r="S2592" s="191">
        <v>0</v>
      </c>
      <c r="T2592" s="192">
        <f>S2592*H2592</f>
        <v>0</v>
      </c>
      <c r="U2592" s="35"/>
      <c r="V2592" s="35"/>
      <c r="W2592" s="35"/>
      <c r="X2592" s="35"/>
      <c r="Y2592" s="35"/>
      <c r="Z2592" s="35"/>
      <c r="AA2592" s="35"/>
      <c r="AB2592" s="35"/>
      <c r="AC2592" s="35"/>
      <c r="AD2592" s="35"/>
      <c r="AE2592" s="35"/>
      <c r="AR2592" s="193" t="s">
        <v>572</v>
      </c>
      <c r="AT2592" s="193" t="s">
        <v>4509</v>
      </c>
      <c r="AU2592" s="193" t="s">
        <v>72</v>
      </c>
      <c r="AY2592" s="14" t="s">
        <v>124</v>
      </c>
      <c r="BE2592" s="194">
        <f>IF(N2592="základní",J2592,0)</f>
        <v>0</v>
      </c>
      <c r="BF2592" s="194">
        <f>IF(N2592="snížená",J2592,0)</f>
        <v>0</v>
      </c>
      <c r="BG2592" s="194">
        <f>IF(N2592="zákl. přenesená",J2592,0)</f>
        <v>0</v>
      </c>
      <c r="BH2592" s="194">
        <f>IF(N2592="sníž. přenesená",J2592,0)</f>
        <v>0</v>
      </c>
      <c r="BI2592" s="194">
        <f>IF(N2592="nulová",J2592,0)</f>
        <v>0</v>
      </c>
      <c r="BJ2592" s="14" t="s">
        <v>79</v>
      </c>
      <c r="BK2592" s="194">
        <f>ROUND(I2592*H2592,2)</f>
        <v>0</v>
      </c>
      <c r="BL2592" s="14" t="s">
        <v>235</v>
      </c>
      <c r="BM2592" s="193" t="s">
        <v>4526</v>
      </c>
    </row>
    <row r="2593" s="2" customFormat="1">
      <c r="A2593" s="35"/>
      <c r="B2593" s="36"/>
      <c r="C2593" s="37"/>
      <c r="D2593" s="195" t="s">
        <v>125</v>
      </c>
      <c r="E2593" s="37"/>
      <c r="F2593" s="196" t="s">
        <v>4525</v>
      </c>
      <c r="G2593" s="37"/>
      <c r="H2593" s="37"/>
      <c r="I2593" s="197"/>
      <c r="J2593" s="37"/>
      <c r="K2593" s="37"/>
      <c r="L2593" s="41"/>
      <c r="M2593" s="198"/>
      <c r="N2593" s="199"/>
      <c r="O2593" s="81"/>
      <c r="P2593" s="81"/>
      <c r="Q2593" s="81"/>
      <c r="R2593" s="81"/>
      <c r="S2593" s="81"/>
      <c r="T2593" s="82"/>
      <c r="U2593" s="35"/>
      <c r="V2593" s="35"/>
      <c r="W2593" s="35"/>
      <c r="X2593" s="35"/>
      <c r="Y2593" s="35"/>
      <c r="Z2593" s="35"/>
      <c r="AA2593" s="35"/>
      <c r="AB2593" s="35"/>
      <c r="AC2593" s="35"/>
      <c r="AD2593" s="35"/>
      <c r="AE2593" s="35"/>
      <c r="AT2593" s="14" t="s">
        <v>125</v>
      </c>
      <c r="AU2593" s="14" t="s">
        <v>72</v>
      </c>
    </row>
    <row r="2594" s="2" customFormat="1" ht="21.75" customHeight="1">
      <c r="A2594" s="35"/>
      <c r="B2594" s="36"/>
      <c r="C2594" s="200" t="s">
        <v>2343</v>
      </c>
      <c r="D2594" s="200" t="s">
        <v>4509</v>
      </c>
      <c r="E2594" s="201" t="s">
        <v>4527</v>
      </c>
      <c r="F2594" s="202" t="s">
        <v>4528</v>
      </c>
      <c r="G2594" s="203" t="s">
        <v>333</v>
      </c>
      <c r="H2594" s="204">
        <v>15</v>
      </c>
      <c r="I2594" s="205"/>
      <c r="J2594" s="206">
        <f>ROUND(I2594*H2594,2)</f>
        <v>0</v>
      </c>
      <c r="K2594" s="202" t="s">
        <v>122</v>
      </c>
      <c r="L2594" s="207"/>
      <c r="M2594" s="208" t="s">
        <v>19</v>
      </c>
      <c r="N2594" s="209" t="s">
        <v>43</v>
      </c>
      <c r="O2594" s="81"/>
      <c r="P2594" s="191">
        <f>O2594*H2594</f>
        <v>0</v>
      </c>
      <c r="Q2594" s="191">
        <v>0</v>
      </c>
      <c r="R2594" s="191">
        <f>Q2594*H2594</f>
        <v>0</v>
      </c>
      <c r="S2594" s="191">
        <v>0</v>
      </c>
      <c r="T2594" s="192">
        <f>S2594*H2594</f>
        <v>0</v>
      </c>
      <c r="U2594" s="35"/>
      <c r="V2594" s="35"/>
      <c r="W2594" s="35"/>
      <c r="X2594" s="35"/>
      <c r="Y2594" s="35"/>
      <c r="Z2594" s="35"/>
      <c r="AA2594" s="35"/>
      <c r="AB2594" s="35"/>
      <c r="AC2594" s="35"/>
      <c r="AD2594" s="35"/>
      <c r="AE2594" s="35"/>
      <c r="AR2594" s="193" t="s">
        <v>572</v>
      </c>
      <c r="AT2594" s="193" t="s">
        <v>4509</v>
      </c>
      <c r="AU2594" s="193" t="s">
        <v>72</v>
      </c>
      <c r="AY2594" s="14" t="s">
        <v>124</v>
      </c>
      <c r="BE2594" s="194">
        <f>IF(N2594="základní",J2594,0)</f>
        <v>0</v>
      </c>
      <c r="BF2594" s="194">
        <f>IF(N2594="snížená",J2594,0)</f>
        <v>0</v>
      </c>
      <c r="BG2594" s="194">
        <f>IF(N2594="zákl. přenesená",J2594,0)</f>
        <v>0</v>
      </c>
      <c r="BH2594" s="194">
        <f>IF(N2594="sníž. přenesená",J2594,0)</f>
        <v>0</v>
      </c>
      <c r="BI2594" s="194">
        <f>IF(N2594="nulová",J2594,0)</f>
        <v>0</v>
      </c>
      <c r="BJ2594" s="14" t="s">
        <v>79</v>
      </c>
      <c r="BK2594" s="194">
        <f>ROUND(I2594*H2594,2)</f>
        <v>0</v>
      </c>
      <c r="BL2594" s="14" t="s">
        <v>235</v>
      </c>
      <c r="BM2594" s="193" t="s">
        <v>4529</v>
      </c>
    </row>
    <row r="2595" s="2" customFormat="1">
      <c r="A2595" s="35"/>
      <c r="B2595" s="36"/>
      <c r="C2595" s="37"/>
      <c r="D2595" s="195" t="s">
        <v>125</v>
      </c>
      <c r="E2595" s="37"/>
      <c r="F2595" s="196" t="s">
        <v>4528</v>
      </c>
      <c r="G2595" s="37"/>
      <c r="H2595" s="37"/>
      <c r="I2595" s="197"/>
      <c r="J2595" s="37"/>
      <c r="K2595" s="37"/>
      <c r="L2595" s="41"/>
      <c r="M2595" s="198"/>
      <c r="N2595" s="199"/>
      <c r="O2595" s="81"/>
      <c r="P2595" s="81"/>
      <c r="Q2595" s="81"/>
      <c r="R2595" s="81"/>
      <c r="S2595" s="81"/>
      <c r="T2595" s="82"/>
      <c r="U2595" s="35"/>
      <c r="V2595" s="35"/>
      <c r="W2595" s="35"/>
      <c r="X2595" s="35"/>
      <c r="Y2595" s="35"/>
      <c r="Z2595" s="35"/>
      <c r="AA2595" s="35"/>
      <c r="AB2595" s="35"/>
      <c r="AC2595" s="35"/>
      <c r="AD2595" s="35"/>
      <c r="AE2595" s="35"/>
      <c r="AT2595" s="14" t="s">
        <v>125</v>
      </c>
      <c r="AU2595" s="14" t="s">
        <v>72</v>
      </c>
    </row>
    <row r="2596" s="2" customFormat="1" ht="24.15" customHeight="1">
      <c r="A2596" s="35"/>
      <c r="B2596" s="36"/>
      <c r="C2596" s="200" t="s">
        <v>4530</v>
      </c>
      <c r="D2596" s="200" t="s">
        <v>4509</v>
      </c>
      <c r="E2596" s="201" t="s">
        <v>4531</v>
      </c>
      <c r="F2596" s="202" t="s">
        <v>4532</v>
      </c>
      <c r="G2596" s="203" t="s">
        <v>132</v>
      </c>
      <c r="H2596" s="204">
        <v>10</v>
      </c>
      <c r="I2596" s="205"/>
      <c r="J2596" s="206">
        <f>ROUND(I2596*H2596,2)</f>
        <v>0</v>
      </c>
      <c r="K2596" s="202" t="s">
        <v>122</v>
      </c>
      <c r="L2596" s="207"/>
      <c r="M2596" s="208" t="s">
        <v>19</v>
      </c>
      <c r="N2596" s="209" t="s">
        <v>43</v>
      </c>
      <c r="O2596" s="81"/>
      <c r="P2596" s="191">
        <f>O2596*H2596</f>
        <v>0</v>
      </c>
      <c r="Q2596" s="191">
        <v>0</v>
      </c>
      <c r="R2596" s="191">
        <f>Q2596*H2596</f>
        <v>0</v>
      </c>
      <c r="S2596" s="191">
        <v>0</v>
      </c>
      <c r="T2596" s="192">
        <f>S2596*H2596</f>
        <v>0</v>
      </c>
      <c r="U2596" s="35"/>
      <c r="V2596" s="35"/>
      <c r="W2596" s="35"/>
      <c r="X2596" s="35"/>
      <c r="Y2596" s="35"/>
      <c r="Z2596" s="35"/>
      <c r="AA2596" s="35"/>
      <c r="AB2596" s="35"/>
      <c r="AC2596" s="35"/>
      <c r="AD2596" s="35"/>
      <c r="AE2596" s="35"/>
      <c r="AR2596" s="193" t="s">
        <v>572</v>
      </c>
      <c r="AT2596" s="193" t="s">
        <v>4509</v>
      </c>
      <c r="AU2596" s="193" t="s">
        <v>72</v>
      </c>
      <c r="AY2596" s="14" t="s">
        <v>124</v>
      </c>
      <c r="BE2596" s="194">
        <f>IF(N2596="základní",J2596,0)</f>
        <v>0</v>
      </c>
      <c r="BF2596" s="194">
        <f>IF(N2596="snížená",J2596,0)</f>
        <v>0</v>
      </c>
      <c r="BG2596" s="194">
        <f>IF(N2596="zákl. přenesená",J2596,0)</f>
        <v>0</v>
      </c>
      <c r="BH2596" s="194">
        <f>IF(N2596="sníž. přenesená",J2596,0)</f>
        <v>0</v>
      </c>
      <c r="BI2596" s="194">
        <f>IF(N2596="nulová",J2596,0)</f>
        <v>0</v>
      </c>
      <c r="BJ2596" s="14" t="s">
        <v>79</v>
      </c>
      <c r="BK2596" s="194">
        <f>ROUND(I2596*H2596,2)</f>
        <v>0</v>
      </c>
      <c r="BL2596" s="14" t="s">
        <v>235</v>
      </c>
      <c r="BM2596" s="193" t="s">
        <v>4533</v>
      </c>
    </row>
    <row r="2597" s="2" customFormat="1">
      <c r="A2597" s="35"/>
      <c r="B2597" s="36"/>
      <c r="C2597" s="37"/>
      <c r="D2597" s="195" t="s">
        <v>125</v>
      </c>
      <c r="E2597" s="37"/>
      <c r="F2597" s="196" t="s">
        <v>4532</v>
      </c>
      <c r="G2597" s="37"/>
      <c r="H2597" s="37"/>
      <c r="I2597" s="197"/>
      <c r="J2597" s="37"/>
      <c r="K2597" s="37"/>
      <c r="L2597" s="41"/>
      <c r="M2597" s="198"/>
      <c r="N2597" s="199"/>
      <c r="O2597" s="81"/>
      <c r="P2597" s="81"/>
      <c r="Q2597" s="81"/>
      <c r="R2597" s="81"/>
      <c r="S2597" s="81"/>
      <c r="T2597" s="82"/>
      <c r="U2597" s="35"/>
      <c r="V2597" s="35"/>
      <c r="W2597" s="35"/>
      <c r="X2597" s="35"/>
      <c r="Y2597" s="35"/>
      <c r="Z2597" s="35"/>
      <c r="AA2597" s="35"/>
      <c r="AB2597" s="35"/>
      <c r="AC2597" s="35"/>
      <c r="AD2597" s="35"/>
      <c r="AE2597" s="35"/>
      <c r="AT2597" s="14" t="s">
        <v>125</v>
      </c>
      <c r="AU2597" s="14" t="s">
        <v>72</v>
      </c>
    </row>
    <row r="2598" s="2" customFormat="1" ht="24.15" customHeight="1">
      <c r="A2598" s="35"/>
      <c r="B2598" s="36"/>
      <c r="C2598" s="200" t="s">
        <v>2347</v>
      </c>
      <c r="D2598" s="200" t="s">
        <v>4509</v>
      </c>
      <c r="E2598" s="201" t="s">
        <v>4534</v>
      </c>
      <c r="F2598" s="202" t="s">
        <v>4535</v>
      </c>
      <c r="G2598" s="203" t="s">
        <v>132</v>
      </c>
      <c r="H2598" s="204">
        <v>40</v>
      </c>
      <c r="I2598" s="205"/>
      <c r="J2598" s="206">
        <f>ROUND(I2598*H2598,2)</f>
        <v>0</v>
      </c>
      <c r="K2598" s="202" t="s">
        <v>122</v>
      </c>
      <c r="L2598" s="207"/>
      <c r="M2598" s="208" t="s">
        <v>19</v>
      </c>
      <c r="N2598" s="209" t="s">
        <v>43</v>
      </c>
      <c r="O2598" s="81"/>
      <c r="P2598" s="191">
        <f>O2598*H2598</f>
        <v>0</v>
      </c>
      <c r="Q2598" s="191">
        <v>0</v>
      </c>
      <c r="R2598" s="191">
        <f>Q2598*H2598</f>
        <v>0</v>
      </c>
      <c r="S2598" s="191">
        <v>0</v>
      </c>
      <c r="T2598" s="192">
        <f>S2598*H2598</f>
        <v>0</v>
      </c>
      <c r="U2598" s="35"/>
      <c r="V2598" s="35"/>
      <c r="W2598" s="35"/>
      <c r="X2598" s="35"/>
      <c r="Y2598" s="35"/>
      <c r="Z2598" s="35"/>
      <c r="AA2598" s="35"/>
      <c r="AB2598" s="35"/>
      <c r="AC2598" s="35"/>
      <c r="AD2598" s="35"/>
      <c r="AE2598" s="35"/>
      <c r="AR2598" s="193" t="s">
        <v>572</v>
      </c>
      <c r="AT2598" s="193" t="s">
        <v>4509</v>
      </c>
      <c r="AU2598" s="193" t="s">
        <v>72</v>
      </c>
      <c r="AY2598" s="14" t="s">
        <v>124</v>
      </c>
      <c r="BE2598" s="194">
        <f>IF(N2598="základní",J2598,0)</f>
        <v>0</v>
      </c>
      <c r="BF2598" s="194">
        <f>IF(N2598="snížená",J2598,0)</f>
        <v>0</v>
      </c>
      <c r="BG2598" s="194">
        <f>IF(N2598="zákl. přenesená",J2598,0)</f>
        <v>0</v>
      </c>
      <c r="BH2598" s="194">
        <f>IF(N2598="sníž. přenesená",J2598,0)</f>
        <v>0</v>
      </c>
      <c r="BI2598" s="194">
        <f>IF(N2598="nulová",J2598,0)</f>
        <v>0</v>
      </c>
      <c r="BJ2598" s="14" t="s">
        <v>79</v>
      </c>
      <c r="BK2598" s="194">
        <f>ROUND(I2598*H2598,2)</f>
        <v>0</v>
      </c>
      <c r="BL2598" s="14" t="s">
        <v>235</v>
      </c>
      <c r="BM2598" s="193" t="s">
        <v>4536</v>
      </c>
    </row>
    <row r="2599" s="2" customFormat="1">
      <c r="A2599" s="35"/>
      <c r="B2599" s="36"/>
      <c r="C2599" s="37"/>
      <c r="D2599" s="195" t="s">
        <v>125</v>
      </c>
      <c r="E2599" s="37"/>
      <c r="F2599" s="196" t="s">
        <v>4535</v>
      </c>
      <c r="G2599" s="37"/>
      <c r="H2599" s="37"/>
      <c r="I2599" s="197"/>
      <c r="J2599" s="37"/>
      <c r="K2599" s="37"/>
      <c r="L2599" s="41"/>
      <c r="M2599" s="198"/>
      <c r="N2599" s="199"/>
      <c r="O2599" s="81"/>
      <c r="P2599" s="81"/>
      <c r="Q2599" s="81"/>
      <c r="R2599" s="81"/>
      <c r="S2599" s="81"/>
      <c r="T2599" s="82"/>
      <c r="U2599" s="35"/>
      <c r="V2599" s="35"/>
      <c r="W2599" s="35"/>
      <c r="X2599" s="35"/>
      <c r="Y2599" s="35"/>
      <c r="Z2599" s="35"/>
      <c r="AA2599" s="35"/>
      <c r="AB2599" s="35"/>
      <c r="AC2599" s="35"/>
      <c r="AD2599" s="35"/>
      <c r="AE2599" s="35"/>
      <c r="AT2599" s="14" t="s">
        <v>125</v>
      </c>
      <c r="AU2599" s="14" t="s">
        <v>72</v>
      </c>
    </row>
    <row r="2600" s="2" customFormat="1" ht="16.5" customHeight="1">
      <c r="A2600" s="35"/>
      <c r="B2600" s="36"/>
      <c r="C2600" s="200" t="s">
        <v>4537</v>
      </c>
      <c r="D2600" s="200" t="s">
        <v>4509</v>
      </c>
      <c r="E2600" s="201" t="s">
        <v>4538</v>
      </c>
      <c r="F2600" s="202" t="s">
        <v>4539</v>
      </c>
      <c r="G2600" s="203" t="s">
        <v>132</v>
      </c>
      <c r="H2600" s="204">
        <v>20</v>
      </c>
      <c r="I2600" s="205"/>
      <c r="J2600" s="206">
        <f>ROUND(I2600*H2600,2)</f>
        <v>0</v>
      </c>
      <c r="K2600" s="202" t="s">
        <v>122</v>
      </c>
      <c r="L2600" s="207"/>
      <c r="M2600" s="208" t="s">
        <v>19</v>
      </c>
      <c r="N2600" s="209" t="s">
        <v>43</v>
      </c>
      <c r="O2600" s="81"/>
      <c r="P2600" s="191">
        <f>O2600*H2600</f>
        <v>0</v>
      </c>
      <c r="Q2600" s="191">
        <v>0</v>
      </c>
      <c r="R2600" s="191">
        <f>Q2600*H2600</f>
        <v>0</v>
      </c>
      <c r="S2600" s="191">
        <v>0</v>
      </c>
      <c r="T2600" s="192">
        <f>S2600*H2600</f>
        <v>0</v>
      </c>
      <c r="U2600" s="35"/>
      <c r="V2600" s="35"/>
      <c r="W2600" s="35"/>
      <c r="X2600" s="35"/>
      <c r="Y2600" s="35"/>
      <c r="Z2600" s="35"/>
      <c r="AA2600" s="35"/>
      <c r="AB2600" s="35"/>
      <c r="AC2600" s="35"/>
      <c r="AD2600" s="35"/>
      <c r="AE2600" s="35"/>
      <c r="AR2600" s="193" t="s">
        <v>572</v>
      </c>
      <c r="AT2600" s="193" t="s">
        <v>4509</v>
      </c>
      <c r="AU2600" s="193" t="s">
        <v>72</v>
      </c>
      <c r="AY2600" s="14" t="s">
        <v>124</v>
      </c>
      <c r="BE2600" s="194">
        <f>IF(N2600="základní",J2600,0)</f>
        <v>0</v>
      </c>
      <c r="BF2600" s="194">
        <f>IF(N2600="snížená",J2600,0)</f>
        <v>0</v>
      </c>
      <c r="BG2600" s="194">
        <f>IF(N2600="zákl. přenesená",J2600,0)</f>
        <v>0</v>
      </c>
      <c r="BH2600" s="194">
        <f>IF(N2600="sníž. přenesená",J2600,0)</f>
        <v>0</v>
      </c>
      <c r="BI2600" s="194">
        <f>IF(N2600="nulová",J2600,0)</f>
        <v>0</v>
      </c>
      <c r="BJ2600" s="14" t="s">
        <v>79</v>
      </c>
      <c r="BK2600" s="194">
        <f>ROUND(I2600*H2600,2)</f>
        <v>0</v>
      </c>
      <c r="BL2600" s="14" t="s">
        <v>235</v>
      </c>
      <c r="BM2600" s="193" t="s">
        <v>4540</v>
      </c>
    </row>
    <row r="2601" s="2" customFormat="1">
      <c r="A2601" s="35"/>
      <c r="B2601" s="36"/>
      <c r="C2601" s="37"/>
      <c r="D2601" s="195" t="s">
        <v>125</v>
      </c>
      <c r="E2601" s="37"/>
      <c r="F2601" s="196" t="s">
        <v>4539</v>
      </c>
      <c r="G2601" s="37"/>
      <c r="H2601" s="37"/>
      <c r="I2601" s="197"/>
      <c r="J2601" s="37"/>
      <c r="K2601" s="37"/>
      <c r="L2601" s="41"/>
      <c r="M2601" s="198"/>
      <c r="N2601" s="199"/>
      <c r="O2601" s="81"/>
      <c r="P2601" s="81"/>
      <c r="Q2601" s="81"/>
      <c r="R2601" s="81"/>
      <c r="S2601" s="81"/>
      <c r="T2601" s="82"/>
      <c r="U2601" s="35"/>
      <c r="V2601" s="35"/>
      <c r="W2601" s="35"/>
      <c r="X2601" s="35"/>
      <c r="Y2601" s="35"/>
      <c r="Z2601" s="35"/>
      <c r="AA2601" s="35"/>
      <c r="AB2601" s="35"/>
      <c r="AC2601" s="35"/>
      <c r="AD2601" s="35"/>
      <c r="AE2601" s="35"/>
      <c r="AT2601" s="14" t="s">
        <v>125</v>
      </c>
      <c r="AU2601" s="14" t="s">
        <v>72</v>
      </c>
    </row>
    <row r="2602" s="2" customFormat="1" ht="24.15" customHeight="1">
      <c r="A2602" s="35"/>
      <c r="B2602" s="36"/>
      <c r="C2602" s="200" t="s">
        <v>2350</v>
      </c>
      <c r="D2602" s="200" t="s">
        <v>4509</v>
      </c>
      <c r="E2602" s="201" t="s">
        <v>4541</v>
      </c>
      <c r="F2602" s="202" t="s">
        <v>4542</v>
      </c>
      <c r="G2602" s="203" t="s">
        <v>132</v>
      </c>
      <c r="H2602" s="204">
        <v>10</v>
      </c>
      <c r="I2602" s="205"/>
      <c r="J2602" s="206">
        <f>ROUND(I2602*H2602,2)</f>
        <v>0</v>
      </c>
      <c r="K2602" s="202" t="s">
        <v>122</v>
      </c>
      <c r="L2602" s="207"/>
      <c r="M2602" s="208" t="s">
        <v>19</v>
      </c>
      <c r="N2602" s="209" t="s">
        <v>43</v>
      </c>
      <c r="O2602" s="81"/>
      <c r="P2602" s="191">
        <f>O2602*H2602</f>
        <v>0</v>
      </c>
      <c r="Q2602" s="191">
        <v>0</v>
      </c>
      <c r="R2602" s="191">
        <f>Q2602*H2602</f>
        <v>0</v>
      </c>
      <c r="S2602" s="191">
        <v>0</v>
      </c>
      <c r="T2602" s="192">
        <f>S2602*H2602</f>
        <v>0</v>
      </c>
      <c r="U2602" s="35"/>
      <c r="V2602" s="35"/>
      <c r="W2602" s="35"/>
      <c r="X2602" s="35"/>
      <c r="Y2602" s="35"/>
      <c r="Z2602" s="35"/>
      <c r="AA2602" s="35"/>
      <c r="AB2602" s="35"/>
      <c r="AC2602" s="35"/>
      <c r="AD2602" s="35"/>
      <c r="AE2602" s="35"/>
      <c r="AR2602" s="193" t="s">
        <v>572</v>
      </c>
      <c r="AT2602" s="193" t="s">
        <v>4509</v>
      </c>
      <c r="AU2602" s="193" t="s">
        <v>72</v>
      </c>
      <c r="AY2602" s="14" t="s">
        <v>124</v>
      </c>
      <c r="BE2602" s="194">
        <f>IF(N2602="základní",J2602,0)</f>
        <v>0</v>
      </c>
      <c r="BF2602" s="194">
        <f>IF(N2602="snížená",J2602,0)</f>
        <v>0</v>
      </c>
      <c r="BG2602" s="194">
        <f>IF(N2602="zákl. přenesená",J2602,0)</f>
        <v>0</v>
      </c>
      <c r="BH2602" s="194">
        <f>IF(N2602="sníž. přenesená",J2602,0)</f>
        <v>0</v>
      </c>
      <c r="BI2602" s="194">
        <f>IF(N2602="nulová",J2602,0)</f>
        <v>0</v>
      </c>
      <c r="BJ2602" s="14" t="s">
        <v>79</v>
      </c>
      <c r="BK2602" s="194">
        <f>ROUND(I2602*H2602,2)</f>
        <v>0</v>
      </c>
      <c r="BL2602" s="14" t="s">
        <v>235</v>
      </c>
      <c r="BM2602" s="193" t="s">
        <v>4543</v>
      </c>
    </row>
    <row r="2603" s="2" customFormat="1">
      <c r="A2603" s="35"/>
      <c r="B2603" s="36"/>
      <c r="C2603" s="37"/>
      <c r="D2603" s="195" t="s">
        <v>125</v>
      </c>
      <c r="E2603" s="37"/>
      <c r="F2603" s="196" t="s">
        <v>4542</v>
      </c>
      <c r="G2603" s="37"/>
      <c r="H2603" s="37"/>
      <c r="I2603" s="197"/>
      <c r="J2603" s="37"/>
      <c r="K2603" s="37"/>
      <c r="L2603" s="41"/>
      <c r="M2603" s="198"/>
      <c r="N2603" s="199"/>
      <c r="O2603" s="81"/>
      <c r="P2603" s="81"/>
      <c r="Q2603" s="81"/>
      <c r="R2603" s="81"/>
      <c r="S2603" s="81"/>
      <c r="T2603" s="82"/>
      <c r="U2603" s="35"/>
      <c r="V2603" s="35"/>
      <c r="W2603" s="35"/>
      <c r="X2603" s="35"/>
      <c r="Y2603" s="35"/>
      <c r="Z2603" s="35"/>
      <c r="AA2603" s="35"/>
      <c r="AB2603" s="35"/>
      <c r="AC2603" s="35"/>
      <c r="AD2603" s="35"/>
      <c r="AE2603" s="35"/>
      <c r="AT2603" s="14" t="s">
        <v>125</v>
      </c>
      <c r="AU2603" s="14" t="s">
        <v>72</v>
      </c>
    </row>
    <row r="2604" s="2" customFormat="1" ht="24.15" customHeight="1">
      <c r="A2604" s="35"/>
      <c r="B2604" s="36"/>
      <c r="C2604" s="200" t="s">
        <v>4544</v>
      </c>
      <c r="D2604" s="200" t="s">
        <v>4509</v>
      </c>
      <c r="E2604" s="201" t="s">
        <v>4545</v>
      </c>
      <c r="F2604" s="202" t="s">
        <v>4546</v>
      </c>
      <c r="G2604" s="203" t="s">
        <v>132</v>
      </c>
      <c r="H2604" s="204">
        <v>10</v>
      </c>
      <c r="I2604" s="205"/>
      <c r="J2604" s="206">
        <f>ROUND(I2604*H2604,2)</f>
        <v>0</v>
      </c>
      <c r="K2604" s="202" t="s">
        <v>122</v>
      </c>
      <c r="L2604" s="207"/>
      <c r="M2604" s="208" t="s">
        <v>19</v>
      </c>
      <c r="N2604" s="209" t="s">
        <v>43</v>
      </c>
      <c r="O2604" s="81"/>
      <c r="P2604" s="191">
        <f>O2604*H2604</f>
        <v>0</v>
      </c>
      <c r="Q2604" s="191">
        <v>0</v>
      </c>
      <c r="R2604" s="191">
        <f>Q2604*H2604</f>
        <v>0</v>
      </c>
      <c r="S2604" s="191">
        <v>0</v>
      </c>
      <c r="T2604" s="192">
        <f>S2604*H2604</f>
        <v>0</v>
      </c>
      <c r="U2604" s="35"/>
      <c r="V2604" s="35"/>
      <c r="W2604" s="35"/>
      <c r="X2604" s="35"/>
      <c r="Y2604" s="35"/>
      <c r="Z2604" s="35"/>
      <c r="AA2604" s="35"/>
      <c r="AB2604" s="35"/>
      <c r="AC2604" s="35"/>
      <c r="AD2604" s="35"/>
      <c r="AE2604" s="35"/>
      <c r="AR2604" s="193" t="s">
        <v>572</v>
      </c>
      <c r="AT2604" s="193" t="s">
        <v>4509</v>
      </c>
      <c r="AU2604" s="193" t="s">
        <v>72</v>
      </c>
      <c r="AY2604" s="14" t="s">
        <v>124</v>
      </c>
      <c r="BE2604" s="194">
        <f>IF(N2604="základní",J2604,0)</f>
        <v>0</v>
      </c>
      <c r="BF2604" s="194">
        <f>IF(N2604="snížená",J2604,0)</f>
        <v>0</v>
      </c>
      <c r="BG2604" s="194">
        <f>IF(N2604="zákl. přenesená",J2604,0)</f>
        <v>0</v>
      </c>
      <c r="BH2604" s="194">
        <f>IF(N2604="sníž. přenesená",J2604,0)</f>
        <v>0</v>
      </c>
      <c r="BI2604" s="194">
        <f>IF(N2604="nulová",J2604,0)</f>
        <v>0</v>
      </c>
      <c r="BJ2604" s="14" t="s">
        <v>79</v>
      </c>
      <c r="BK2604" s="194">
        <f>ROUND(I2604*H2604,2)</f>
        <v>0</v>
      </c>
      <c r="BL2604" s="14" t="s">
        <v>235</v>
      </c>
      <c r="BM2604" s="193" t="s">
        <v>4547</v>
      </c>
    </row>
    <row r="2605" s="2" customFormat="1">
      <c r="A2605" s="35"/>
      <c r="B2605" s="36"/>
      <c r="C2605" s="37"/>
      <c r="D2605" s="195" t="s">
        <v>125</v>
      </c>
      <c r="E2605" s="37"/>
      <c r="F2605" s="196" t="s">
        <v>4546</v>
      </c>
      <c r="G2605" s="37"/>
      <c r="H2605" s="37"/>
      <c r="I2605" s="197"/>
      <c r="J2605" s="37"/>
      <c r="K2605" s="37"/>
      <c r="L2605" s="41"/>
      <c r="M2605" s="198"/>
      <c r="N2605" s="199"/>
      <c r="O2605" s="81"/>
      <c r="P2605" s="81"/>
      <c r="Q2605" s="81"/>
      <c r="R2605" s="81"/>
      <c r="S2605" s="81"/>
      <c r="T2605" s="82"/>
      <c r="U2605" s="35"/>
      <c r="V2605" s="35"/>
      <c r="W2605" s="35"/>
      <c r="X2605" s="35"/>
      <c r="Y2605" s="35"/>
      <c r="Z2605" s="35"/>
      <c r="AA2605" s="35"/>
      <c r="AB2605" s="35"/>
      <c r="AC2605" s="35"/>
      <c r="AD2605" s="35"/>
      <c r="AE2605" s="35"/>
      <c r="AT2605" s="14" t="s">
        <v>125</v>
      </c>
      <c r="AU2605" s="14" t="s">
        <v>72</v>
      </c>
    </row>
    <row r="2606" s="2" customFormat="1" ht="24.15" customHeight="1">
      <c r="A2606" s="35"/>
      <c r="B2606" s="36"/>
      <c r="C2606" s="200" t="s">
        <v>2354</v>
      </c>
      <c r="D2606" s="200" t="s">
        <v>4509</v>
      </c>
      <c r="E2606" s="201" t="s">
        <v>4548</v>
      </c>
      <c r="F2606" s="202" t="s">
        <v>4549</v>
      </c>
      <c r="G2606" s="203" t="s">
        <v>132</v>
      </c>
      <c r="H2606" s="204">
        <v>10</v>
      </c>
      <c r="I2606" s="205"/>
      <c r="J2606" s="206">
        <f>ROUND(I2606*H2606,2)</f>
        <v>0</v>
      </c>
      <c r="K2606" s="202" t="s">
        <v>122</v>
      </c>
      <c r="L2606" s="207"/>
      <c r="M2606" s="208" t="s">
        <v>19</v>
      </c>
      <c r="N2606" s="209" t="s">
        <v>43</v>
      </c>
      <c r="O2606" s="81"/>
      <c r="P2606" s="191">
        <f>O2606*H2606</f>
        <v>0</v>
      </c>
      <c r="Q2606" s="191">
        <v>0</v>
      </c>
      <c r="R2606" s="191">
        <f>Q2606*H2606</f>
        <v>0</v>
      </c>
      <c r="S2606" s="191">
        <v>0</v>
      </c>
      <c r="T2606" s="192">
        <f>S2606*H2606</f>
        <v>0</v>
      </c>
      <c r="U2606" s="35"/>
      <c r="V2606" s="35"/>
      <c r="W2606" s="35"/>
      <c r="X2606" s="35"/>
      <c r="Y2606" s="35"/>
      <c r="Z2606" s="35"/>
      <c r="AA2606" s="35"/>
      <c r="AB2606" s="35"/>
      <c r="AC2606" s="35"/>
      <c r="AD2606" s="35"/>
      <c r="AE2606" s="35"/>
      <c r="AR2606" s="193" t="s">
        <v>572</v>
      </c>
      <c r="AT2606" s="193" t="s">
        <v>4509</v>
      </c>
      <c r="AU2606" s="193" t="s">
        <v>72</v>
      </c>
      <c r="AY2606" s="14" t="s">
        <v>124</v>
      </c>
      <c r="BE2606" s="194">
        <f>IF(N2606="základní",J2606,0)</f>
        <v>0</v>
      </c>
      <c r="BF2606" s="194">
        <f>IF(N2606="snížená",J2606,0)</f>
        <v>0</v>
      </c>
      <c r="BG2606" s="194">
        <f>IF(N2606="zákl. přenesená",J2606,0)</f>
        <v>0</v>
      </c>
      <c r="BH2606" s="194">
        <f>IF(N2606="sníž. přenesená",J2606,0)</f>
        <v>0</v>
      </c>
      <c r="BI2606" s="194">
        <f>IF(N2606="nulová",J2606,0)</f>
        <v>0</v>
      </c>
      <c r="BJ2606" s="14" t="s">
        <v>79</v>
      </c>
      <c r="BK2606" s="194">
        <f>ROUND(I2606*H2606,2)</f>
        <v>0</v>
      </c>
      <c r="BL2606" s="14" t="s">
        <v>235</v>
      </c>
      <c r="BM2606" s="193" t="s">
        <v>4550</v>
      </c>
    </row>
    <row r="2607" s="2" customFormat="1">
      <c r="A2607" s="35"/>
      <c r="B2607" s="36"/>
      <c r="C2607" s="37"/>
      <c r="D2607" s="195" t="s">
        <v>125</v>
      </c>
      <c r="E2607" s="37"/>
      <c r="F2607" s="196" t="s">
        <v>4549</v>
      </c>
      <c r="G2607" s="37"/>
      <c r="H2607" s="37"/>
      <c r="I2607" s="197"/>
      <c r="J2607" s="37"/>
      <c r="K2607" s="37"/>
      <c r="L2607" s="41"/>
      <c r="M2607" s="198"/>
      <c r="N2607" s="199"/>
      <c r="O2607" s="81"/>
      <c r="P2607" s="81"/>
      <c r="Q2607" s="81"/>
      <c r="R2607" s="81"/>
      <c r="S2607" s="81"/>
      <c r="T2607" s="82"/>
      <c r="U2607" s="35"/>
      <c r="V2607" s="35"/>
      <c r="W2607" s="35"/>
      <c r="X2607" s="35"/>
      <c r="Y2607" s="35"/>
      <c r="Z2607" s="35"/>
      <c r="AA2607" s="35"/>
      <c r="AB2607" s="35"/>
      <c r="AC2607" s="35"/>
      <c r="AD2607" s="35"/>
      <c r="AE2607" s="35"/>
      <c r="AT2607" s="14" t="s">
        <v>125</v>
      </c>
      <c r="AU2607" s="14" t="s">
        <v>72</v>
      </c>
    </row>
    <row r="2608" s="2" customFormat="1" ht="16.5" customHeight="1">
      <c r="A2608" s="35"/>
      <c r="B2608" s="36"/>
      <c r="C2608" s="200" t="s">
        <v>4551</v>
      </c>
      <c r="D2608" s="200" t="s">
        <v>4509</v>
      </c>
      <c r="E2608" s="201" t="s">
        <v>4552</v>
      </c>
      <c r="F2608" s="202" t="s">
        <v>4553</v>
      </c>
      <c r="G2608" s="203" t="s">
        <v>132</v>
      </c>
      <c r="H2608" s="204">
        <v>4</v>
      </c>
      <c r="I2608" s="205"/>
      <c r="J2608" s="206">
        <f>ROUND(I2608*H2608,2)</f>
        <v>0</v>
      </c>
      <c r="K2608" s="202" t="s">
        <v>122</v>
      </c>
      <c r="L2608" s="207"/>
      <c r="M2608" s="208" t="s">
        <v>19</v>
      </c>
      <c r="N2608" s="209" t="s">
        <v>43</v>
      </c>
      <c r="O2608" s="81"/>
      <c r="P2608" s="191">
        <f>O2608*H2608</f>
        <v>0</v>
      </c>
      <c r="Q2608" s="191">
        <v>0</v>
      </c>
      <c r="R2608" s="191">
        <f>Q2608*H2608</f>
        <v>0</v>
      </c>
      <c r="S2608" s="191">
        <v>0</v>
      </c>
      <c r="T2608" s="192">
        <f>S2608*H2608</f>
        <v>0</v>
      </c>
      <c r="U2608" s="35"/>
      <c r="V2608" s="35"/>
      <c r="W2608" s="35"/>
      <c r="X2608" s="35"/>
      <c r="Y2608" s="35"/>
      <c r="Z2608" s="35"/>
      <c r="AA2608" s="35"/>
      <c r="AB2608" s="35"/>
      <c r="AC2608" s="35"/>
      <c r="AD2608" s="35"/>
      <c r="AE2608" s="35"/>
      <c r="AR2608" s="193" t="s">
        <v>572</v>
      </c>
      <c r="AT2608" s="193" t="s">
        <v>4509</v>
      </c>
      <c r="AU2608" s="193" t="s">
        <v>72</v>
      </c>
      <c r="AY2608" s="14" t="s">
        <v>124</v>
      </c>
      <c r="BE2608" s="194">
        <f>IF(N2608="základní",J2608,0)</f>
        <v>0</v>
      </c>
      <c r="BF2608" s="194">
        <f>IF(N2608="snížená",J2608,0)</f>
        <v>0</v>
      </c>
      <c r="BG2608" s="194">
        <f>IF(N2608="zákl. přenesená",J2608,0)</f>
        <v>0</v>
      </c>
      <c r="BH2608" s="194">
        <f>IF(N2608="sníž. přenesená",J2608,0)</f>
        <v>0</v>
      </c>
      <c r="BI2608" s="194">
        <f>IF(N2608="nulová",J2608,0)</f>
        <v>0</v>
      </c>
      <c r="BJ2608" s="14" t="s">
        <v>79</v>
      </c>
      <c r="BK2608" s="194">
        <f>ROUND(I2608*H2608,2)</f>
        <v>0</v>
      </c>
      <c r="BL2608" s="14" t="s">
        <v>235</v>
      </c>
      <c r="BM2608" s="193" t="s">
        <v>4554</v>
      </c>
    </row>
    <row r="2609" s="2" customFormat="1">
      <c r="A2609" s="35"/>
      <c r="B2609" s="36"/>
      <c r="C2609" s="37"/>
      <c r="D2609" s="195" t="s">
        <v>125</v>
      </c>
      <c r="E2609" s="37"/>
      <c r="F2609" s="196" t="s">
        <v>4553</v>
      </c>
      <c r="G2609" s="37"/>
      <c r="H2609" s="37"/>
      <c r="I2609" s="197"/>
      <c r="J2609" s="37"/>
      <c r="K2609" s="37"/>
      <c r="L2609" s="41"/>
      <c r="M2609" s="198"/>
      <c r="N2609" s="199"/>
      <c r="O2609" s="81"/>
      <c r="P2609" s="81"/>
      <c r="Q2609" s="81"/>
      <c r="R2609" s="81"/>
      <c r="S2609" s="81"/>
      <c r="T2609" s="82"/>
      <c r="U2609" s="35"/>
      <c r="V2609" s="35"/>
      <c r="W2609" s="35"/>
      <c r="X2609" s="35"/>
      <c r="Y2609" s="35"/>
      <c r="Z2609" s="35"/>
      <c r="AA2609" s="35"/>
      <c r="AB2609" s="35"/>
      <c r="AC2609" s="35"/>
      <c r="AD2609" s="35"/>
      <c r="AE2609" s="35"/>
      <c r="AT2609" s="14" t="s">
        <v>125</v>
      </c>
      <c r="AU2609" s="14" t="s">
        <v>72</v>
      </c>
    </row>
    <row r="2610" s="2" customFormat="1" ht="16.5" customHeight="1">
      <c r="A2610" s="35"/>
      <c r="B2610" s="36"/>
      <c r="C2610" s="200" t="s">
        <v>2357</v>
      </c>
      <c r="D2610" s="200" t="s">
        <v>4509</v>
      </c>
      <c r="E2610" s="201" t="s">
        <v>4555</v>
      </c>
      <c r="F2610" s="202" t="s">
        <v>4556</v>
      </c>
      <c r="G2610" s="203" t="s">
        <v>132</v>
      </c>
      <c r="H2610" s="204">
        <v>6</v>
      </c>
      <c r="I2610" s="205"/>
      <c r="J2610" s="206">
        <f>ROUND(I2610*H2610,2)</f>
        <v>0</v>
      </c>
      <c r="K2610" s="202" t="s">
        <v>122</v>
      </c>
      <c r="L2610" s="207"/>
      <c r="M2610" s="208" t="s">
        <v>19</v>
      </c>
      <c r="N2610" s="209" t="s">
        <v>43</v>
      </c>
      <c r="O2610" s="81"/>
      <c r="P2610" s="191">
        <f>O2610*H2610</f>
        <v>0</v>
      </c>
      <c r="Q2610" s="191">
        <v>0</v>
      </c>
      <c r="R2610" s="191">
        <f>Q2610*H2610</f>
        <v>0</v>
      </c>
      <c r="S2610" s="191">
        <v>0</v>
      </c>
      <c r="T2610" s="192">
        <f>S2610*H2610</f>
        <v>0</v>
      </c>
      <c r="U2610" s="35"/>
      <c r="V2610" s="35"/>
      <c r="W2610" s="35"/>
      <c r="X2610" s="35"/>
      <c r="Y2610" s="35"/>
      <c r="Z2610" s="35"/>
      <c r="AA2610" s="35"/>
      <c r="AB2610" s="35"/>
      <c r="AC2610" s="35"/>
      <c r="AD2610" s="35"/>
      <c r="AE2610" s="35"/>
      <c r="AR2610" s="193" t="s">
        <v>572</v>
      </c>
      <c r="AT2610" s="193" t="s">
        <v>4509</v>
      </c>
      <c r="AU2610" s="193" t="s">
        <v>72</v>
      </c>
      <c r="AY2610" s="14" t="s">
        <v>124</v>
      </c>
      <c r="BE2610" s="194">
        <f>IF(N2610="základní",J2610,0)</f>
        <v>0</v>
      </c>
      <c r="BF2610" s="194">
        <f>IF(N2610="snížená",J2610,0)</f>
        <v>0</v>
      </c>
      <c r="BG2610" s="194">
        <f>IF(N2610="zákl. přenesená",J2610,0)</f>
        <v>0</v>
      </c>
      <c r="BH2610" s="194">
        <f>IF(N2610="sníž. přenesená",J2610,0)</f>
        <v>0</v>
      </c>
      <c r="BI2610" s="194">
        <f>IF(N2610="nulová",J2610,0)</f>
        <v>0</v>
      </c>
      <c r="BJ2610" s="14" t="s">
        <v>79</v>
      </c>
      <c r="BK2610" s="194">
        <f>ROUND(I2610*H2610,2)</f>
        <v>0</v>
      </c>
      <c r="BL2610" s="14" t="s">
        <v>235</v>
      </c>
      <c r="BM2610" s="193" t="s">
        <v>4557</v>
      </c>
    </row>
    <row r="2611" s="2" customFormat="1">
      <c r="A2611" s="35"/>
      <c r="B2611" s="36"/>
      <c r="C2611" s="37"/>
      <c r="D2611" s="195" t="s">
        <v>125</v>
      </c>
      <c r="E2611" s="37"/>
      <c r="F2611" s="196" t="s">
        <v>4556</v>
      </c>
      <c r="G2611" s="37"/>
      <c r="H2611" s="37"/>
      <c r="I2611" s="197"/>
      <c r="J2611" s="37"/>
      <c r="K2611" s="37"/>
      <c r="L2611" s="41"/>
      <c r="M2611" s="198"/>
      <c r="N2611" s="199"/>
      <c r="O2611" s="81"/>
      <c r="P2611" s="81"/>
      <c r="Q2611" s="81"/>
      <c r="R2611" s="81"/>
      <c r="S2611" s="81"/>
      <c r="T2611" s="82"/>
      <c r="U2611" s="35"/>
      <c r="V2611" s="35"/>
      <c r="W2611" s="35"/>
      <c r="X2611" s="35"/>
      <c r="Y2611" s="35"/>
      <c r="Z2611" s="35"/>
      <c r="AA2611" s="35"/>
      <c r="AB2611" s="35"/>
      <c r="AC2611" s="35"/>
      <c r="AD2611" s="35"/>
      <c r="AE2611" s="35"/>
      <c r="AT2611" s="14" t="s">
        <v>125</v>
      </c>
      <c r="AU2611" s="14" t="s">
        <v>72</v>
      </c>
    </row>
    <row r="2612" s="2" customFormat="1" ht="21.75" customHeight="1">
      <c r="A2612" s="35"/>
      <c r="B2612" s="36"/>
      <c r="C2612" s="200" t="s">
        <v>4558</v>
      </c>
      <c r="D2612" s="200" t="s">
        <v>4509</v>
      </c>
      <c r="E2612" s="201" t="s">
        <v>4559</v>
      </c>
      <c r="F2612" s="202" t="s">
        <v>4560</v>
      </c>
      <c r="G2612" s="203" t="s">
        <v>132</v>
      </c>
      <c r="H2612" s="204">
        <v>24</v>
      </c>
      <c r="I2612" s="205"/>
      <c r="J2612" s="206">
        <f>ROUND(I2612*H2612,2)</f>
        <v>0</v>
      </c>
      <c r="K2612" s="202" t="s">
        <v>122</v>
      </c>
      <c r="L2612" s="207"/>
      <c r="M2612" s="208" t="s">
        <v>19</v>
      </c>
      <c r="N2612" s="209" t="s">
        <v>43</v>
      </c>
      <c r="O2612" s="81"/>
      <c r="P2612" s="191">
        <f>O2612*H2612</f>
        <v>0</v>
      </c>
      <c r="Q2612" s="191">
        <v>0</v>
      </c>
      <c r="R2612" s="191">
        <f>Q2612*H2612</f>
        <v>0</v>
      </c>
      <c r="S2612" s="191">
        <v>0</v>
      </c>
      <c r="T2612" s="192">
        <f>S2612*H2612</f>
        <v>0</v>
      </c>
      <c r="U2612" s="35"/>
      <c r="V2612" s="35"/>
      <c r="W2612" s="35"/>
      <c r="X2612" s="35"/>
      <c r="Y2612" s="35"/>
      <c r="Z2612" s="35"/>
      <c r="AA2612" s="35"/>
      <c r="AB2612" s="35"/>
      <c r="AC2612" s="35"/>
      <c r="AD2612" s="35"/>
      <c r="AE2612" s="35"/>
      <c r="AR2612" s="193" t="s">
        <v>572</v>
      </c>
      <c r="AT2612" s="193" t="s">
        <v>4509</v>
      </c>
      <c r="AU2612" s="193" t="s">
        <v>72</v>
      </c>
      <c r="AY2612" s="14" t="s">
        <v>124</v>
      </c>
      <c r="BE2612" s="194">
        <f>IF(N2612="základní",J2612,0)</f>
        <v>0</v>
      </c>
      <c r="BF2612" s="194">
        <f>IF(N2612="snížená",J2612,0)</f>
        <v>0</v>
      </c>
      <c r="BG2612" s="194">
        <f>IF(N2612="zákl. přenesená",J2612,0)</f>
        <v>0</v>
      </c>
      <c r="BH2612" s="194">
        <f>IF(N2612="sníž. přenesená",J2612,0)</f>
        <v>0</v>
      </c>
      <c r="BI2612" s="194">
        <f>IF(N2612="nulová",J2612,0)</f>
        <v>0</v>
      </c>
      <c r="BJ2612" s="14" t="s">
        <v>79</v>
      </c>
      <c r="BK2612" s="194">
        <f>ROUND(I2612*H2612,2)</f>
        <v>0</v>
      </c>
      <c r="BL2612" s="14" t="s">
        <v>235</v>
      </c>
      <c r="BM2612" s="193" t="s">
        <v>4561</v>
      </c>
    </row>
    <row r="2613" s="2" customFormat="1">
      <c r="A2613" s="35"/>
      <c r="B2613" s="36"/>
      <c r="C2613" s="37"/>
      <c r="D2613" s="195" t="s">
        <v>125</v>
      </c>
      <c r="E2613" s="37"/>
      <c r="F2613" s="196" t="s">
        <v>4560</v>
      </c>
      <c r="G2613" s="37"/>
      <c r="H2613" s="37"/>
      <c r="I2613" s="197"/>
      <c r="J2613" s="37"/>
      <c r="K2613" s="37"/>
      <c r="L2613" s="41"/>
      <c r="M2613" s="198"/>
      <c r="N2613" s="199"/>
      <c r="O2613" s="81"/>
      <c r="P2613" s="81"/>
      <c r="Q2613" s="81"/>
      <c r="R2613" s="81"/>
      <c r="S2613" s="81"/>
      <c r="T2613" s="82"/>
      <c r="U2613" s="35"/>
      <c r="V2613" s="35"/>
      <c r="W2613" s="35"/>
      <c r="X2613" s="35"/>
      <c r="Y2613" s="35"/>
      <c r="Z2613" s="35"/>
      <c r="AA2613" s="35"/>
      <c r="AB2613" s="35"/>
      <c r="AC2613" s="35"/>
      <c r="AD2613" s="35"/>
      <c r="AE2613" s="35"/>
      <c r="AT2613" s="14" t="s">
        <v>125</v>
      </c>
      <c r="AU2613" s="14" t="s">
        <v>72</v>
      </c>
    </row>
    <row r="2614" s="2" customFormat="1" ht="16.5" customHeight="1">
      <c r="A2614" s="35"/>
      <c r="B2614" s="36"/>
      <c r="C2614" s="200" t="s">
        <v>2361</v>
      </c>
      <c r="D2614" s="200" t="s">
        <v>4509</v>
      </c>
      <c r="E2614" s="201" t="s">
        <v>4562</v>
      </c>
      <c r="F2614" s="202" t="s">
        <v>4563</v>
      </c>
      <c r="G2614" s="203" t="s">
        <v>128</v>
      </c>
      <c r="H2614" s="204">
        <v>50</v>
      </c>
      <c r="I2614" s="205"/>
      <c r="J2614" s="206">
        <f>ROUND(I2614*H2614,2)</f>
        <v>0</v>
      </c>
      <c r="K2614" s="202" t="s">
        <v>122</v>
      </c>
      <c r="L2614" s="207"/>
      <c r="M2614" s="208" t="s">
        <v>19</v>
      </c>
      <c r="N2614" s="209" t="s">
        <v>43</v>
      </c>
      <c r="O2614" s="81"/>
      <c r="P2614" s="191">
        <f>O2614*H2614</f>
        <v>0</v>
      </c>
      <c r="Q2614" s="191">
        <v>0</v>
      </c>
      <c r="R2614" s="191">
        <f>Q2614*H2614</f>
        <v>0</v>
      </c>
      <c r="S2614" s="191">
        <v>0</v>
      </c>
      <c r="T2614" s="192">
        <f>S2614*H2614</f>
        <v>0</v>
      </c>
      <c r="U2614" s="35"/>
      <c r="V2614" s="35"/>
      <c r="W2614" s="35"/>
      <c r="X2614" s="35"/>
      <c r="Y2614" s="35"/>
      <c r="Z2614" s="35"/>
      <c r="AA2614" s="35"/>
      <c r="AB2614" s="35"/>
      <c r="AC2614" s="35"/>
      <c r="AD2614" s="35"/>
      <c r="AE2614" s="35"/>
      <c r="AR2614" s="193" t="s">
        <v>572</v>
      </c>
      <c r="AT2614" s="193" t="s">
        <v>4509</v>
      </c>
      <c r="AU2614" s="193" t="s">
        <v>72</v>
      </c>
      <c r="AY2614" s="14" t="s">
        <v>124</v>
      </c>
      <c r="BE2614" s="194">
        <f>IF(N2614="základní",J2614,0)</f>
        <v>0</v>
      </c>
      <c r="BF2614" s="194">
        <f>IF(N2614="snížená",J2614,0)</f>
        <v>0</v>
      </c>
      <c r="BG2614" s="194">
        <f>IF(N2614="zákl. přenesená",J2614,0)</f>
        <v>0</v>
      </c>
      <c r="BH2614" s="194">
        <f>IF(N2614="sníž. přenesená",J2614,0)</f>
        <v>0</v>
      </c>
      <c r="BI2614" s="194">
        <f>IF(N2614="nulová",J2614,0)</f>
        <v>0</v>
      </c>
      <c r="BJ2614" s="14" t="s">
        <v>79</v>
      </c>
      <c r="BK2614" s="194">
        <f>ROUND(I2614*H2614,2)</f>
        <v>0</v>
      </c>
      <c r="BL2614" s="14" t="s">
        <v>235</v>
      </c>
      <c r="BM2614" s="193" t="s">
        <v>4564</v>
      </c>
    </row>
    <row r="2615" s="2" customFormat="1">
      <c r="A2615" s="35"/>
      <c r="B2615" s="36"/>
      <c r="C2615" s="37"/>
      <c r="D2615" s="195" t="s">
        <v>125</v>
      </c>
      <c r="E2615" s="37"/>
      <c r="F2615" s="196" t="s">
        <v>4563</v>
      </c>
      <c r="G2615" s="37"/>
      <c r="H2615" s="37"/>
      <c r="I2615" s="197"/>
      <c r="J2615" s="37"/>
      <c r="K2615" s="37"/>
      <c r="L2615" s="41"/>
      <c r="M2615" s="198"/>
      <c r="N2615" s="199"/>
      <c r="O2615" s="81"/>
      <c r="P2615" s="81"/>
      <c r="Q2615" s="81"/>
      <c r="R2615" s="81"/>
      <c r="S2615" s="81"/>
      <c r="T2615" s="82"/>
      <c r="U2615" s="35"/>
      <c r="V2615" s="35"/>
      <c r="W2615" s="35"/>
      <c r="X2615" s="35"/>
      <c r="Y2615" s="35"/>
      <c r="Z2615" s="35"/>
      <c r="AA2615" s="35"/>
      <c r="AB2615" s="35"/>
      <c r="AC2615" s="35"/>
      <c r="AD2615" s="35"/>
      <c r="AE2615" s="35"/>
      <c r="AT2615" s="14" t="s">
        <v>125</v>
      </c>
      <c r="AU2615" s="14" t="s">
        <v>72</v>
      </c>
    </row>
    <row r="2616" s="2" customFormat="1" ht="16.5" customHeight="1">
      <c r="A2616" s="35"/>
      <c r="B2616" s="36"/>
      <c r="C2616" s="200" t="s">
        <v>4565</v>
      </c>
      <c r="D2616" s="200" t="s">
        <v>4509</v>
      </c>
      <c r="E2616" s="201" t="s">
        <v>4566</v>
      </c>
      <c r="F2616" s="202" t="s">
        <v>4567</v>
      </c>
      <c r="G2616" s="203" t="s">
        <v>128</v>
      </c>
      <c r="H2616" s="204">
        <v>50</v>
      </c>
      <c r="I2616" s="205"/>
      <c r="J2616" s="206">
        <f>ROUND(I2616*H2616,2)</f>
        <v>0</v>
      </c>
      <c r="K2616" s="202" t="s">
        <v>122</v>
      </c>
      <c r="L2616" s="207"/>
      <c r="M2616" s="208" t="s">
        <v>19</v>
      </c>
      <c r="N2616" s="209" t="s">
        <v>43</v>
      </c>
      <c r="O2616" s="81"/>
      <c r="P2616" s="191">
        <f>O2616*H2616</f>
        <v>0</v>
      </c>
      <c r="Q2616" s="191">
        <v>0</v>
      </c>
      <c r="R2616" s="191">
        <f>Q2616*H2616</f>
        <v>0</v>
      </c>
      <c r="S2616" s="191">
        <v>0</v>
      </c>
      <c r="T2616" s="192">
        <f>S2616*H2616</f>
        <v>0</v>
      </c>
      <c r="U2616" s="35"/>
      <c r="V2616" s="35"/>
      <c r="W2616" s="35"/>
      <c r="X2616" s="35"/>
      <c r="Y2616" s="35"/>
      <c r="Z2616" s="35"/>
      <c r="AA2616" s="35"/>
      <c r="AB2616" s="35"/>
      <c r="AC2616" s="35"/>
      <c r="AD2616" s="35"/>
      <c r="AE2616" s="35"/>
      <c r="AR2616" s="193" t="s">
        <v>572</v>
      </c>
      <c r="AT2616" s="193" t="s">
        <v>4509</v>
      </c>
      <c r="AU2616" s="193" t="s">
        <v>72</v>
      </c>
      <c r="AY2616" s="14" t="s">
        <v>124</v>
      </c>
      <c r="BE2616" s="194">
        <f>IF(N2616="základní",J2616,0)</f>
        <v>0</v>
      </c>
      <c r="BF2616" s="194">
        <f>IF(N2616="snížená",J2616,0)</f>
        <v>0</v>
      </c>
      <c r="BG2616" s="194">
        <f>IF(N2616="zákl. přenesená",J2616,0)</f>
        <v>0</v>
      </c>
      <c r="BH2616" s="194">
        <f>IF(N2616="sníž. přenesená",J2616,0)</f>
        <v>0</v>
      </c>
      <c r="BI2616" s="194">
        <f>IF(N2616="nulová",J2616,0)</f>
        <v>0</v>
      </c>
      <c r="BJ2616" s="14" t="s">
        <v>79</v>
      </c>
      <c r="BK2616" s="194">
        <f>ROUND(I2616*H2616,2)</f>
        <v>0</v>
      </c>
      <c r="BL2616" s="14" t="s">
        <v>235</v>
      </c>
      <c r="BM2616" s="193" t="s">
        <v>4568</v>
      </c>
    </row>
    <row r="2617" s="2" customFormat="1">
      <c r="A2617" s="35"/>
      <c r="B2617" s="36"/>
      <c r="C2617" s="37"/>
      <c r="D2617" s="195" t="s">
        <v>125</v>
      </c>
      <c r="E2617" s="37"/>
      <c r="F2617" s="196" t="s">
        <v>4567</v>
      </c>
      <c r="G2617" s="37"/>
      <c r="H2617" s="37"/>
      <c r="I2617" s="197"/>
      <c r="J2617" s="37"/>
      <c r="K2617" s="37"/>
      <c r="L2617" s="41"/>
      <c r="M2617" s="198"/>
      <c r="N2617" s="199"/>
      <c r="O2617" s="81"/>
      <c r="P2617" s="81"/>
      <c r="Q2617" s="81"/>
      <c r="R2617" s="81"/>
      <c r="S2617" s="81"/>
      <c r="T2617" s="82"/>
      <c r="U2617" s="35"/>
      <c r="V2617" s="35"/>
      <c r="W2617" s="35"/>
      <c r="X2617" s="35"/>
      <c r="Y2617" s="35"/>
      <c r="Z2617" s="35"/>
      <c r="AA2617" s="35"/>
      <c r="AB2617" s="35"/>
      <c r="AC2617" s="35"/>
      <c r="AD2617" s="35"/>
      <c r="AE2617" s="35"/>
      <c r="AT2617" s="14" t="s">
        <v>125</v>
      </c>
      <c r="AU2617" s="14" t="s">
        <v>72</v>
      </c>
    </row>
    <row r="2618" s="2" customFormat="1" ht="16.5" customHeight="1">
      <c r="A2618" s="35"/>
      <c r="B2618" s="36"/>
      <c r="C2618" s="200" t="s">
        <v>2364</v>
      </c>
      <c r="D2618" s="200" t="s">
        <v>4509</v>
      </c>
      <c r="E2618" s="201" t="s">
        <v>4569</v>
      </c>
      <c r="F2618" s="202" t="s">
        <v>4570</v>
      </c>
      <c r="G2618" s="203" t="s">
        <v>128</v>
      </c>
      <c r="H2618" s="204">
        <v>50</v>
      </c>
      <c r="I2618" s="205"/>
      <c r="J2618" s="206">
        <f>ROUND(I2618*H2618,2)</f>
        <v>0</v>
      </c>
      <c r="K2618" s="202" t="s">
        <v>122</v>
      </c>
      <c r="L2618" s="207"/>
      <c r="M2618" s="208" t="s">
        <v>19</v>
      </c>
      <c r="N2618" s="209" t="s">
        <v>43</v>
      </c>
      <c r="O2618" s="81"/>
      <c r="P2618" s="191">
        <f>O2618*H2618</f>
        <v>0</v>
      </c>
      <c r="Q2618" s="191">
        <v>0</v>
      </c>
      <c r="R2618" s="191">
        <f>Q2618*H2618</f>
        <v>0</v>
      </c>
      <c r="S2618" s="191">
        <v>0</v>
      </c>
      <c r="T2618" s="192">
        <f>S2618*H2618</f>
        <v>0</v>
      </c>
      <c r="U2618" s="35"/>
      <c r="V2618" s="35"/>
      <c r="W2618" s="35"/>
      <c r="X2618" s="35"/>
      <c r="Y2618" s="35"/>
      <c r="Z2618" s="35"/>
      <c r="AA2618" s="35"/>
      <c r="AB2618" s="35"/>
      <c r="AC2618" s="35"/>
      <c r="AD2618" s="35"/>
      <c r="AE2618" s="35"/>
      <c r="AR2618" s="193" t="s">
        <v>572</v>
      </c>
      <c r="AT2618" s="193" t="s">
        <v>4509</v>
      </c>
      <c r="AU2618" s="193" t="s">
        <v>72</v>
      </c>
      <c r="AY2618" s="14" t="s">
        <v>124</v>
      </c>
      <c r="BE2618" s="194">
        <f>IF(N2618="základní",J2618,0)</f>
        <v>0</v>
      </c>
      <c r="BF2618" s="194">
        <f>IF(N2618="snížená",J2618,0)</f>
        <v>0</v>
      </c>
      <c r="BG2618" s="194">
        <f>IF(N2618="zákl. přenesená",J2618,0)</f>
        <v>0</v>
      </c>
      <c r="BH2618" s="194">
        <f>IF(N2618="sníž. přenesená",J2618,0)</f>
        <v>0</v>
      </c>
      <c r="BI2618" s="194">
        <f>IF(N2618="nulová",J2618,0)</f>
        <v>0</v>
      </c>
      <c r="BJ2618" s="14" t="s">
        <v>79</v>
      </c>
      <c r="BK2618" s="194">
        <f>ROUND(I2618*H2618,2)</f>
        <v>0</v>
      </c>
      <c r="BL2618" s="14" t="s">
        <v>235</v>
      </c>
      <c r="BM2618" s="193" t="s">
        <v>4571</v>
      </c>
    </row>
    <row r="2619" s="2" customFormat="1">
      <c r="A2619" s="35"/>
      <c r="B2619" s="36"/>
      <c r="C2619" s="37"/>
      <c r="D2619" s="195" t="s">
        <v>125</v>
      </c>
      <c r="E2619" s="37"/>
      <c r="F2619" s="196" t="s">
        <v>4570</v>
      </c>
      <c r="G2619" s="37"/>
      <c r="H2619" s="37"/>
      <c r="I2619" s="197"/>
      <c r="J2619" s="37"/>
      <c r="K2619" s="37"/>
      <c r="L2619" s="41"/>
      <c r="M2619" s="198"/>
      <c r="N2619" s="199"/>
      <c r="O2619" s="81"/>
      <c r="P2619" s="81"/>
      <c r="Q2619" s="81"/>
      <c r="R2619" s="81"/>
      <c r="S2619" s="81"/>
      <c r="T2619" s="82"/>
      <c r="U2619" s="35"/>
      <c r="V2619" s="35"/>
      <c r="W2619" s="35"/>
      <c r="X2619" s="35"/>
      <c r="Y2619" s="35"/>
      <c r="Z2619" s="35"/>
      <c r="AA2619" s="35"/>
      <c r="AB2619" s="35"/>
      <c r="AC2619" s="35"/>
      <c r="AD2619" s="35"/>
      <c r="AE2619" s="35"/>
      <c r="AT2619" s="14" t="s">
        <v>125</v>
      </c>
      <c r="AU2619" s="14" t="s">
        <v>72</v>
      </c>
    </row>
    <row r="2620" s="2" customFormat="1" ht="16.5" customHeight="1">
      <c r="A2620" s="35"/>
      <c r="B2620" s="36"/>
      <c r="C2620" s="200" t="s">
        <v>4572</v>
      </c>
      <c r="D2620" s="200" t="s">
        <v>4509</v>
      </c>
      <c r="E2620" s="201" t="s">
        <v>4573</v>
      </c>
      <c r="F2620" s="202" t="s">
        <v>4574</v>
      </c>
      <c r="G2620" s="203" t="s">
        <v>128</v>
      </c>
      <c r="H2620" s="204">
        <v>50</v>
      </c>
      <c r="I2620" s="205"/>
      <c r="J2620" s="206">
        <f>ROUND(I2620*H2620,2)</f>
        <v>0</v>
      </c>
      <c r="K2620" s="202" t="s">
        <v>122</v>
      </c>
      <c r="L2620" s="207"/>
      <c r="M2620" s="208" t="s">
        <v>19</v>
      </c>
      <c r="N2620" s="209" t="s">
        <v>43</v>
      </c>
      <c r="O2620" s="81"/>
      <c r="P2620" s="191">
        <f>O2620*H2620</f>
        <v>0</v>
      </c>
      <c r="Q2620" s="191">
        <v>0</v>
      </c>
      <c r="R2620" s="191">
        <f>Q2620*H2620</f>
        <v>0</v>
      </c>
      <c r="S2620" s="191">
        <v>0</v>
      </c>
      <c r="T2620" s="192">
        <f>S2620*H2620</f>
        <v>0</v>
      </c>
      <c r="U2620" s="35"/>
      <c r="V2620" s="35"/>
      <c r="W2620" s="35"/>
      <c r="X2620" s="35"/>
      <c r="Y2620" s="35"/>
      <c r="Z2620" s="35"/>
      <c r="AA2620" s="35"/>
      <c r="AB2620" s="35"/>
      <c r="AC2620" s="35"/>
      <c r="AD2620" s="35"/>
      <c r="AE2620" s="35"/>
      <c r="AR2620" s="193" t="s">
        <v>572</v>
      </c>
      <c r="AT2620" s="193" t="s">
        <v>4509</v>
      </c>
      <c r="AU2620" s="193" t="s">
        <v>72</v>
      </c>
      <c r="AY2620" s="14" t="s">
        <v>124</v>
      </c>
      <c r="BE2620" s="194">
        <f>IF(N2620="základní",J2620,0)</f>
        <v>0</v>
      </c>
      <c r="BF2620" s="194">
        <f>IF(N2620="snížená",J2620,0)</f>
        <v>0</v>
      </c>
      <c r="BG2620" s="194">
        <f>IF(N2620="zákl. přenesená",J2620,0)</f>
        <v>0</v>
      </c>
      <c r="BH2620" s="194">
        <f>IF(N2620="sníž. přenesená",J2620,0)</f>
        <v>0</v>
      </c>
      <c r="BI2620" s="194">
        <f>IF(N2620="nulová",J2620,0)</f>
        <v>0</v>
      </c>
      <c r="BJ2620" s="14" t="s">
        <v>79</v>
      </c>
      <c r="BK2620" s="194">
        <f>ROUND(I2620*H2620,2)</f>
        <v>0</v>
      </c>
      <c r="BL2620" s="14" t="s">
        <v>235</v>
      </c>
      <c r="BM2620" s="193" t="s">
        <v>4575</v>
      </c>
    </row>
    <row r="2621" s="2" customFormat="1">
      <c r="A2621" s="35"/>
      <c r="B2621" s="36"/>
      <c r="C2621" s="37"/>
      <c r="D2621" s="195" t="s">
        <v>125</v>
      </c>
      <c r="E2621" s="37"/>
      <c r="F2621" s="196" t="s">
        <v>4574</v>
      </c>
      <c r="G2621" s="37"/>
      <c r="H2621" s="37"/>
      <c r="I2621" s="197"/>
      <c r="J2621" s="37"/>
      <c r="K2621" s="37"/>
      <c r="L2621" s="41"/>
      <c r="M2621" s="198"/>
      <c r="N2621" s="199"/>
      <c r="O2621" s="81"/>
      <c r="P2621" s="81"/>
      <c r="Q2621" s="81"/>
      <c r="R2621" s="81"/>
      <c r="S2621" s="81"/>
      <c r="T2621" s="82"/>
      <c r="U2621" s="35"/>
      <c r="V2621" s="35"/>
      <c r="W2621" s="35"/>
      <c r="X2621" s="35"/>
      <c r="Y2621" s="35"/>
      <c r="Z2621" s="35"/>
      <c r="AA2621" s="35"/>
      <c r="AB2621" s="35"/>
      <c r="AC2621" s="35"/>
      <c r="AD2621" s="35"/>
      <c r="AE2621" s="35"/>
      <c r="AT2621" s="14" t="s">
        <v>125</v>
      </c>
      <c r="AU2621" s="14" t="s">
        <v>72</v>
      </c>
    </row>
    <row r="2622" s="2" customFormat="1" ht="16.5" customHeight="1">
      <c r="A2622" s="35"/>
      <c r="B2622" s="36"/>
      <c r="C2622" s="200" t="s">
        <v>2368</v>
      </c>
      <c r="D2622" s="200" t="s">
        <v>4509</v>
      </c>
      <c r="E2622" s="201" t="s">
        <v>4576</v>
      </c>
      <c r="F2622" s="202" t="s">
        <v>4577</v>
      </c>
      <c r="G2622" s="203" t="s">
        <v>128</v>
      </c>
      <c r="H2622" s="204">
        <v>50</v>
      </c>
      <c r="I2622" s="205"/>
      <c r="J2622" s="206">
        <f>ROUND(I2622*H2622,2)</f>
        <v>0</v>
      </c>
      <c r="K2622" s="202" t="s">
        <v>122</v>
      </c>
      <c r="L2622" s="207"/>
      <c r="M2622" s="208" t="s">
        <v>19</v>
      </c>
      <c r="N2622" s="209" t="s">
        <v>43</v>
      </c>
      <c r="O2622" s="81"/>
      <c r="P2622" s="191">
        <f>O2622*H2622</f>
        <v>0</v>
      </c>
      <c r="Q2622" s="191">
        <v>0</v>
      </c>
      <c r="R2622" s="191">
        <f>Q2622*H2622</f>
        <v>0</v>
      </c>
      <c r="S2622" s="191">
        <v>0</v>
      </c>
      <c r="T2622" s="192">
        <f>S2622*H2622</f>
        <v>0</v>
      </c>
      <c r="U2622" s="35"/>
      <c r="V2622" s="35"/>
      <c r="W2622" s="35"/>
      <c r="X2622" s="35"/>
      <c r="Y2622" s="35"/>
      <c r="Z2622" s="35"/>
      <c r="AA2622" s="35"/>
      <c r="AB2622" s="35"/>
      <c r="AC2622" s="35"/>
      <c r="AD2622" s="35"/>
      <c r="AE2622" s="35"/>
      <c r="AR2622" s="193" t="s">
        <v>572</v>
      </c>
      <c r="AT2622" s="193" t="s">
        <v>4509</v>
      </c>
      <c r="AU2622" s="193" t="s">
        <v>72</v>
      </c>
      <c r="AY2622" s="14" t="s">
        <v>124</v>
      </c>
      <c r="BE2622" s="194">
        <f>IF(N2622="základní",J2622,0)</f>
        <v>0</v>
      </c>
      <c r="BF2622" s="194">
        <f>IF(N2622="snížená",J2622,0)</f>
        <v>0</v>
      </c>
      <c r="BG2622" s="194">
        <f>IF(N2622="zákl. přenesená",J2622,0)</f>
        <v>0</v>
      </c>
      <c r="BH2622" s="194">
        <f>IF(N2622="sníž. přenesená",J2622,0)</f>
        <v>0</v>
      </c>
      <c r="BI2622" s="194">
        <f>IF(N2622="nulová",J2622,0)</f>
        <v>0</v>
      </c>
      <c r="BJ2622" s="14" t="s">
        <v>79</v>
      </c>
      <c r="BK2622" s="194">
        <f>ROUND(I2622*H2622,2)</f>
        <v>0</v>
      </c>
      <c r="BL2622" s="14" t="s">
        <v>235</v>
      </c>
      <c r="BM2622" s="193" t="s">
        <v>4578</v>
      </c>
    </row>
    <row r="2623" s="2" customFormat="1">
      <c r="A2623" s="35"/>
      <c r="B2623" s="36"/>
      <c r="C2623" s="37"/>
      <c r="D2623" s="195" t="s">
        <v>125</v>
      </c>
      <c r="E2623" s="37"/>
      <c r="F2623" s="196" t="s">
        <v>4577</v>
      </c>
      <c r="G2623" s="37"/>
      <c r="H2623" s="37"/>
      <c r="I2623" s="197"/>
      <c r="J2623" s="37"/>
      <c r="K2623" s="37"/>
      <c r="L2623" s="41"/>
      <c r="M2623" s="198"/>
      <c r="N2623" s="199"/>
      <c r="O2623" s="81"/>
      <c r="P2623" s="81"/>
      <c r="Q2623" s="81"/>
      <c r="R2623" s="81"/>
      <c r="S2623" s="81"/>
      <c r="T2623" s="82"/>
      <c r="U2623" s="35"/>
      <c r="V2623" s="35"/>
      <c r="W2623" s="35"/>
      <c r="X2623" s="35"/>
      <c r="Y2623" s="35"/>
      <c r="Z2623" s="35"/>
      <c r="AA2623" s="35"/>
      <c r="AB2623" s="35"/>
      <c r="AC2623" s="35"/>
      <c r="AD2623" s="35"/>
      <c r="AE2623" s="35"/>
      <c r="AT2623" s="14" t="s">
        <v>125</v>
      </c>
      <c r="AU2623" s="14" t="s">
        <v>72</v>
      </c>
    </row>
    <row r="2624" s="2" customFormat="1" ht="16.5" customHeight="1">
      <c r="A2624" s="35"/>
      <c r="B2624" s="36"/>
      <c r="C2624" s="200" t="s">
        <v>4579</v>
      </c>
      <c r="D2624" s="200" t="s">
        <v>4509</v>
      </c>
      <c r="E2624" s="201" t="s">
        <v>4580</v>
      </c>
      <c r="F2624" s="202" t="s">
        <v>4581</v>
      </c>
      <c r="G2624" s="203" t="s">
        <v>128</v>
      </c>
      <c r="H2624" s="204">
        <v>50</v>
      </c>
      <c r="I2624" s="205"/>
      <c r="J2624" s="206">
        <f>ROUND(I2624*H2624,2)</f>
        <v>0</v>
      </c>
      <c r="K2624" s="202" t="s">
        <v>122</v>
      </c>
      <c r="L2624" s="207"/>
      <c r="M2624" s="208" t="s">
        <v>19</v>
      </c>
      <c r="N2624" s="209" t="s">
        <v>43</v>
      </c>
      <c r="O2624" s="81"/>
      <c r="P2624" s="191">
        <f>O2624*H2624</f>
        <v>0</v>
      </c>
      <c r="Q2624" s="191">
        <v>0</v>
      </c>
      <c r="R2624" s="191">
        <f>Q2624*H2624</f>
        <v>0</v>
      </c>
      <c r="S2624" s="191">
        <v>0</v>
      </c>
      <c r="T2624" s="192">
        <f>S2624*H2624</f>
        <v>0</v>
      </c>
      <c r="U2624" s="35"/>
      <c r="V2624" s="35"/>
      <c r="W2624" s="35"/>
      <c r="X2624" s="35"/>
      <c r="Y2624" s="35"/>
      <c r="Z2624" s="35"/>
      <c r="AA2624" s="35"/>
      <c r="AB2624" s="35"/>
      <c r="AC2624" s="35"/>
      <c r="AD2624" s="35"/>
      <c r="AE2624" s="35"/>
      <c r="AR2624" s="193" t="s">
        <v>572</v>
      </c>
      <c r="AT2624" s="193" t="s">
        <v>4509</v>
      </c>
      <c r="AU2624" s="193" t="s">
        <v>72</v>
      </c>
      <c r="AY2624" s="14" t="s">
        <v>124</v>
      </c>
      <c r="BE2624" s="194">
        <f>IF(N2624="základní",J2624,0)</f>
        <v>0</v>
      </c>
      <c r="BF2624" s="194">
        <f>IF(N2624="snížená",J2624,0)</f>
        <v>0</v>
      </c>
      <c r="BG2624" s="194">
        <f>IF(N2624="zákl. přenesená",J2624,0)</f>
        <v>0</v>
      </c>
      <c r="BH2624" s="194">
        <f>IF(N2624="sníž. přenesená",J2624,0)</f>
        <v>0</v>
      </c>
      <c r="BI2624" s="194">
        <f>IF(N2624="nulová",J2624,0)</f>
        <v>0</v>
      </c>
      <c r="BJ2624" s="14" t="s">
        <v>79</v>
      </c>
      <c r="BK2624" s="194">
        <f>ROUND(I2624*H2624,2)</f>
        <v>0</v>
      </c>
      <c r="BL2624" s="14" t="s">
        <v>235</v>
      </c>
      <c r="BM2624" s="193" t="s">
        <v>4582</v>
      </c>
    </row>
    <row r="2625" s="2" customFormat="1">
      <c r="A2625" s="35"/>
      <c r="B2625" s="36"/>
      <c r="C2625" s="37"/>
      <c r="D2625" s="195" t="s">
        <v>125</v>
      </c>
      <c r="E2625" s="37"/>
      <c r="F2625" s="196" t="s">
        <v>4581</v>
      </c>
      <c r="G2625" s="37"/>
      <c r="H2625" s="37"/>
      <c r="I2625" s="197"/>
      <c r="J2625" s="37"/>
      <c r="K2625" s="37"/>
      <c r="L2625" s="41"/>
      <c r="M2625" s="198"/>
      <c r="N2625" s="199"/>
      <c r="O2625" s="81"/>
      <c r="P2625" s="81"/>
      <c r="Q2625" s="81"/>
      <c r="R2625" s="81"/>
      <c r="S2625" s="81"/>
      <c r="T2625" s="82"/>
      <c r="U2625" s="35"/>
      <c r="V2625" s="35"/>
      <c r="W2625" s="35"/>
      <c r="X2625" s="35"/>
      <c r="Y2625" s="35"/>
      <c r="Z2625" s="35"/>
      <c r="AA2625" s="35"/>
      <c r="AB2625" s="35"/>
      <c r="AC2625" s="35"/>
      <c r="AD2625" s="35"/>
      <c r="AE2625" s="35"/>
      <c r="AT2625" s="14" t="s">
        <v>125</v>
      </c>
      <c r="AU2625" s="14" t="s">
        <v>72</v>
      </c>
    </row>
    <row r="2626" s="2" customFormat="1" ht="16.5" customHeight="1">
      <c r="A2626" s="35"/>
      <c r="B2626" s="36"/>
      <c r="C2626" s="200" t="s">
        <v>2371</v>
      </c>
      <c r="D2626" s="200" t="s">
        <v>4509</v>
      </c>
      <c r="E2626" s="201" t="s">
        <v>4583</v>
      </c>
      <c r="F2626" s="202" t="s">
        <v>4584</v>
      </c>
      <c r="G2626" s="203" t="s">
        <v>132</v>
      </c>
      <c r="H2626" s="204">
        <v>4</v>
      </c>
      <c r="I2626" s="205"/>
      <c r="J2626" s="206">
        <f>ROUND(I2626*H2626,2)</f>
        <v>0</v>
      </c>
      <c r="K2626" s="202" t="s">
        <v>122</v>
      </c>
      <c r="L2626" s="207"/>
      <c r="M2626" s="208" t="s">
        <v>19</v>
      </c>
      <c r="N2626" s="209" t="s">
        <v>43</v>
      </c>
      <c r="O2626" s="81"/>
      <c r="P2626" s="191">
        <f>O2626*H2626</f>
        <v>0</v>
      </c>
      <c r="Q2626" s="191">
        <v>0</v>
      </c>
      <c r="R2626" s="191">
        <f>Q2626*H2626</f>
        <v>0</v>
      </c>
      <c r="S2626" s="191">
        <v>0</v>
      </c>
      <c r="T2626" s="192">
        <f>S2626*H2626</f>
        <v>0</v>
      </c>
      <c r="U2626" s="35"/>
      <c r="V2626" s="35"/>
      <c r="W2626" s="35"/>
      <c r="X2626" s="35"/>
      <c r="Y2626" s="35"/>
      <c r="Z2626" s="35"/>
      <c r="AA2626" s="35"/>
      <c r="AB2626" s="35"/>
      <c r="AC2626" s="35"/>
      <c r="AD2626" s="35"/>
      <c r="AE2626" s="35"/>
      <c r="AR2626" s="193" t="s">
        <v>572</v>
      </c>
      <c r="AT2626" s="193" t="s">
        <v>4509</v>
      </c>
      <c r="AU2626" s="193" t="s">
        <v>72</v>
      </c>
      <c r="AY2626" s="14" t="s">
        <v>124</v>
      </c>
      <c r="BE2626" s="194">
        <f>IF(N2626="základní",J2626,0)</f>
        <v>0</v>
      </c>
      <c r="BF2626" s="194">
        <f>IF(N2626="snížená",J2626,0)</f>
        <v>0</v>
      </c>
      <c r="BG2626" s="194">
        <f>IF(N2626="zákl. přenesená",J2626,0)</f>
        <v>0</v>
      </c>
      <c r="BH2626" s="194">
        <f>IF(N2626="sníž. přenesená",J2626,0)</f>
        <v>0</v>
      </c>
      <c r="BI2626" s="194">
        <f>IF(N2626="nulová",J2626,0)</f>
        <v>0</v>
      </c>
      <c r="BJ2626" s="14" t="s">
        <v>79</v>
      </c>
      <c r="BK2626" s="194">
        <f>ROUND(I2626*H2626,2)</f>
        <v>0</v>
      </c>
      <c r="BL2626" s="14" t="s">
        <v>235</v>
      </c>
      <c r="BM2626" s="193" t="s">
        <v>4585</v>
      </c>
    </row>
    <row r="2627" s="2" customFormat="1">
      <c r="A2627" s="35"/>
      <c r="B2627" s="36"/>
      <c r="C2627" s="37"/>
      <c r="D2627" s="195" t="s">
        <v>125</v>
      </c>
      <c r="E2627" s="37"/>
      <c r="F2627" s="196" t="s">
        <v>4584</v>
      </c>
      <c r="G2627" s="37"/>
      <c r="H2627" s="37"/>
      <c r="I2627" s="197"/>
      <c r="J2627" s="37"/>
      <c r="K2627" s="37"/>
      <c r="L2627" s="41"/>
      <c r="M2627" s="198"/>
      <c r="N2627" s="199"/>
      <c r="O2627" s="81"/>
      <c r="P2627" s="81"/>
      <c r="Q2627" s="81"/>
      <c r="R2627" s="81"/>
      <c r="S2627" s="81"/>
      <c r="T2627" s="82"/>
      <c r="U2627" s="35"/>
      <c r="V2627" s="35"/>
      <c r="W2627" s="35"/>
      <c r="X2627" s="35"/>
      <c r="Y2627" s="35"/>
      <c r="Z2627" s="35"/>
      <c r="AA2627" s="35"/>
      <c r="AB2627" s="35"/>
      <c r="AC2627" s="35"/>
      <c r="AD2627" s="35"/>
      <c r="AE2627" s="35"/>
      <c r="AT2627" s="14" t="s">
        <v>125</v>
      </c>
      <c r="AU2627" s="14" t="s">
        <v>72</v>
      </c>
    </row>
    <row r="2628" s="2" customFormat="1" ht="16.5" customHeight="1">
      <c r="A2628" s="35"/>
      <c r="B2628" s="36"/>
      <c r="C2628" s="200" t="s">
        <v>4586</v>
      </c>
      <c r="D2628" s="200" t="s">
        <v>4509</v>
      </c>
      <c r="E2628" s="201" t="s">
        <v>4587</v>
      </c>
      <c r="F2628" s="202" t="s">
        <v>4588</v>
      </c>
      <c r="G2628" s="203" t="s">
        <v>132</v>
      </c>
      <c r="H2628" s="204">
        <v>2</v>
      </c>
      <c r="I2628" s="205"/>
      <c r="J2628" s="206">
        <f>ROUND(I2628*H2628,2)</f>
        <v>0</v>
      </c>
      <c r="K2628" s="202" t="s">
        <v>122</v>
      </c>
      <c r="L2628" s="207"/>
      <c r="M2628" s="208" t="s">
        <v>19</v>
      </c>
      <c r="N2628" s="209" t="s">
        <v>43</v>
      </c>
      <c r="O2628" s="81"/>
      <c r="P2628" s="191">
        <f>O2628*H2628</f>
        <v>0</v>
      </c>
      <c r="Q2628" s="191">
        <v>0</v>
      </c>
      <c r="R2628" s="191">
        <f>Q2628*H2628</f>
        <v>0</v>
      </c>
      <c r="S2628" s="191">
        <v>0</v>
      </c>
      <c r="T2628" s="192">
        <f>S2628*H2628</f>
        <v>0</v>
      </c>
      <c r="U2628" s="35"/>
      <c r="V2628" s="35"/>
      <c r="W2628" s="35"/>
      <c r="X2628" s="35"/>
      <c r="Y2628" s="35"/>
      <c r="Z2628" s="35"/>
      <c r="AA2628" s="35"/>
      <c r="AB2628" s="35"/>
      <c r="AC2628" s="35"/>
      <c r="AD2628" s="35"/>
      <c r="AE2628" s="35"/>
      <c r="AR2628" s="193" t="s">
        <v>572</v>
      </c>
      <c r="AT2628" s="193" t="s">
        <v>4509</v>
      </c>
      <c r="AU2628" s="193" t="s">
        <v>72</v>
      </c>
      <c r="AY2628" s="14" t="s">
        <v>124</v>
      </c>
      <c r="BE2628" s="194">
        <f>IF(N2628="základní",J2628,0)</f>
        <v>0</v>
      </c>
      <c r="BF2628" s="194">
        <f>IF(N2628="snížená",J2628,0)</f>
        <v>0</v>
      </c>
      <c r="BG2628" s="194">
        <f>IF(N2628="zákl. přenesená",J2628,0)</f>
        <v>0</v>
      </c>
      <c r="BH2628" s="194">
        <f>IF(N2628="sníž. přenesená",J2628,0)</f>
        <v>0</v>
      </c>
      <c r="BI2628" s="194">
        <f>IF(N2628="nulová",J2628,0)</f>
        <v>0</v>
      </c>
      <c r="BJ2628" s="14" t="s">
        <v>79</v>
      </c>
      <c r="BK2628" s="194">
        <f>ROUND(I2628*H2628,2)</f>
        <v>0</v>
      </c>
      <c r="BL2628" s="14" t="s">
        <v>235</v>
      </c>
      <c r="BM2628" s="193" t="s">
        <v>4589</v>
      </c>
    </row>
    <row r="2629" s="2" customFormat="1">
      <c r="A2629" s="35"/>
      <c r="B2629" s="36"/>
      <c r="C2629" s="37"/>
      <c r="D2629" s="195" t="s">
        <v>125</v>
      </c>
      <c r="E2629" s="37"/>
      <c r="F2629" s="196" t="s">
        <v>4588</v>
      </c>
      <c r="G2629" s="37"/>
      <c r="H2629" s="37"/>
      <c r="I2629" s="197"/>
      <c r="J2629" s="37"/>
      <c r="K2629" s="37"/>
      <c r="L2629" s="41"/>
      <c r="M2629" s="198"/>
      <c r="N2629" s="199"/>
      <c r="O2629" s="81"/>
      <c r="P2629" s="81"/>
      <c r="Q2629" s="81"/>
      <c r="R2629" s="81"/>
      <c r="S2629" s="81"/>
      <c r="T2629" s="82"/>
      <c r="U2629" s="35"/>
      <c r="V2629" s="35"/>
      <c r="W2629" s="35"/>
      <c r="X2629" s="35"/>
      <c r="Y2629" s="35"/>
      <c r="Z2629" s="35"/>
      <c r="AA2629" s="35"/>
      <c r="AB2629" s="35"/>
      <c r="AC2629" s="35"/>
      <c r="AD2629" s="35"/>
      <c r="AE2629" s="35"/>
      <c r="AT2629" s="14" t="s">
        <v>125</v>
      </c>
      <c r="AU2629" s="14" t="s">
        <v>72</v>
      </c>
    </row>
    <row r="2630" s="2" customFormat="1" ht="16.5" customHeight="1">
      <c r="A2630" s="35"/>
      <c r="B2630" s="36"/>
      <c r="C2630" s="200" t="s">
        <v>2375</v>
      </c>
      <c r="D2630" s="200" t="s">
        <v>4509</v>
      </c>
      <c r="E2630" s="201" t="s">
        <v>4590</v>
      </c>
      <c r="F2630" s="202" t="s">
        <v>4591</v>
      </c>
      <c r="G2630" s="203" t="s">
        <v>132</v>
      </c>
      <c r="H2630" s="204">
        <v>2</v>
      </c>
      <c r="I2630" s="205"/>
      <c r="J2630" s="206">
        <f>ROUND(I2630*H2630,2)</f>
        <v>0</v>
      </c>
      <c r="K2630" s="202" t="s">
        <v>122</v>
      </c>
      <c r="L2630" s="207"/>
      <c r="M2630" s="208" t="s">
        <v>19</v>
      </c>
      <c r="N2630" s="209" t="s">
        <v>43</v>
      </c>
      <c r="O2630" s="81"/>
      <c r="P2630" s="191">
        <f>O2630*H2630</f>
        <v>0</v>
      </c>
      <c r="Q2630" s="191">
        <v>0</v>
      </c>
      <c r="R2630" s="191">
        <f>Q2630*H2630</f>
        <v>0</v>
      </c>
      <c r="S2630" s="191">
        <v>0</v>
      </c>
      <c r="T2630" s="192">
        <f>S2630*H2630</f>
        <v>0</v>
      </c>
      <c r="U2630" s="35"/>
      <c r="V2630" s="35"/>
      <c r="W2630" s="35"/>
      <c r="X2630" s="35"/>
      <c r="Y2630" s="35"/>
      <c r="Z2630" s="35"/>
      <c r="AA2630" s="35"/>
      <c r="AB2630" s="35"/>
      <c r="AC2630" s="35"/>
      <c r="AD2630" s="35"/>
      <c r="AE2630" s="35"/>
      <c r="AR2630" s="193" t="s">
        <v>572</v>
      </c>
      <c r="AT2630" s="193" t="s">
        <v>4509</v>
      </c>
      <c r="AU2630" s="193" t="s">
        <v>72</v>
      </c>
      <c r="AY2630" s="14" t="s">
        <v>124</v>
      </c>
      <c r="BE2630" s="194">
        <f>IF(N2630="základní",J2630,0)</f>
        <v>0</v>
      </c>
      <c r="BF2630" s="194">
        <f>IF(N2630="snížená",J2630,0)</f>
        <v>0</v>
      </c>
      <c r="BG2630" s="194">
        <f>IF(N2630="zákl. přenesená",J2630,0)</f>
        <v>0</v>
      </c>
      <c r="BH2630" s="194">
        <f>IF(N2630="sníž. přenesená",J2630,0)</f>
        <v>0</v>
      </c>
      <c r="BI2630" s="194">
        <f>IF(N2630="nulová",J2630,0)</f>
        <v>0</v>
      </c>
      <c r="BJ2630" s="14" t="s">
        <v>79</v>
      </c>
      <c r="BK2630" s="194">
        <f>ROUND(I2630*H2630,2)</f>
        <v>0</v>
      </c>
      <c r="BL2630" s="14" t="s">
        <v>235</v>
      </c>
      <c r="BM2630" s="193" t="s">
        <v>4592</v>
      </c>
    </row>
    <row r="2631" s="2" customFormat="1">
      <c r="A2631" s="35"/>
      <c r="B2631" s="36"/>
      <c r="C2631" s="37"/>
      <c r="D2631" s="195" t="s">
        <v>125</v>
      </c>
      <c r="E2631" s="37"/>
      <c r="F2631" s="196" t="s">
        <v>4591</v>
      </c>
      <c r="G2631" s="37"/>
      <c r="H2631" s="37"/>
      <c r="I2631" s="197"/>
      <c r="J2631" s="37"/>
      <c r="K2631" s="37"/>
      <c r="L2631" s="41"/>
      <c r="M2631" s="198"/>
      <c r="N2631" s="199"/>
      <c r="O2631" s="81"/>
      <c r="P2631" s="81"/>
      <c r="Q2631" s="81"/>
      <c r="R2631" s="81"/>
      <c r="S2631" s="81"/>
      <c r="T2631" s="82"/>
      <c r="U2631" s="35"/>
      <c r="V2631" s="35"/>
      <c r="W2631" s="35"/>
      <c r="X2631" s="35"/>
      <c r="Y2631" s="35"/>
      <c r="Z2631" s="35"/>
      <c r="AA2631" s="35"/>
      <c r="AB2631" s="35"/>
      <c r="AC2631" s="35"/>
      <c r="AD2631" s="35"/>
      <c r="AE2631" s="35"/>
      <c r="AT2631" s="14" t="s">
        <v>125</v>
      </c>
      <c r="AU2631" s="14" t="s">
        <v>72</v>
      </c>
    </row>
    <row r="2632" s="2" customFormat="1" ht="24.15" customHeight="1">
      <c r="A2632" s="35"/>
      <c r="B2632" s="36"/>
      <c r="C2632" s="200" t="s">
        <v>4593</v>
      </c>
      <c r="D2632" s="200" t="s">
        <v>4509</v>
      </c>
      <c r="E2632" s="201" t="s">
        <v>4594</v>
      </c>
      <c r="F2632" s="202" t="s">
        <v>4595</v>
      </c>
      <c r="G2632" s="203" t="s">
        <v>132</v>
      </c>
      <c r="H2632" s="204">
        <v>4</v>
      </c>
      <c r="I2632" s="205"/>
      <c r="J2632" s="206">
        <f>ROUND(I2632*H2632,2)</f>
        <v>0</v>
      </c>
      <c r="K2632" s="202" t="s">
        <v>122</v>
      </c>
      <c r="L2632" s="207"/>
      <c r="M2632" s="208" t="s">
        <v>19</v>
      </c>
      <c r="N2632" s="209" t="s">
        <v>43</v>
      </c>
      <c r="O2632" s="81"/>
      <c r="P2632" s="191">
        <f>O2632*H2632</f>
        <v>0</v>
      </c>
      <c r="Q2632" s="191">
        <v>0</v>
      </c>
      <c r="R2632" s="191">
        <f>Q2632*H2632</f>
        <v>0</v>
      </c>
      <c r="S2632" s="191">
        <v>0</v>
      </c>
      <c r="T2632" s="192">
        <f>S2632*H2632</f>
        <v>0</v>
      </c>
      <c r="U2632" s="35"/>
      <c r="V2632" s="35"/>
      <c r="W2632" s="35"/>
      <c r="X2632" s="35"/>
      <c r="Y2632" s="35"/>
      <c r="Z2632" s="35"/>
      <c r="AA2632" s="35"/>
      <c r="AB2632" s="35"/>
      <c r="AC2632" s="35"/>
      <c r="AD2632" s="35"/>
      <c r="AE2632" s="35"/>
      <c r="AR2632" s="193" t="s">
        <v>572</v>
      </c>
      <c r="AT2632" s="193" t="s">
        <v>4509</v>
      </c>
      <c r="AU2632" s="193" t="s">
        <v>72</v>
      </c>
      <c r="AY2632" s="14" t="s">
        <v>124</v>
      </c>
      <c r="BE2632" s="194">
        <f>IF(N2632="základní",J2632,0)</f>
        <v>0</v>
      </c>
      <c r="BF2632" s="194">
        <f>IF(N2632="snížená",J2632,0)</f>
        <v>0</v>
      </c>
      <c r="BG2632" s="194">
        <f>IF(N2632="zákl. přenesená",J2632,0)</f>
        <v>0</v>
      </c>
      <c r="BH2632" s="194">
        <f>IF(N2632="sníž. přenesená",J2632,0)</f>
        <v>0</v>
      </c>
      <c r="BI2632" s="194">
        <f>IF(N2632="nulová",J2632,0)</f>
        <v>0</v>
      </c>
      <c r="BJ2632" s="14" t="s">
        <v>79</v>
      </c>
      <c r="BK2632" s="194">
        <f>ROUND(I2632*H2632,2)</f>
        <v>0</v>
      </c>
      <c r="BL2632" s="14" t="s">
        <v>235</v>
      </c>
      <c r="BM2632" s="193" t="s">
        <v>4596</v>
      </c>
    </row>
    <row r="2633" s="2" customFormat="1">
      <c r="A2633" s="35"/>
      <c r="B2633" s="36"/>
      <c r="C2633" s="37"/>
      <c r="D2633" s="195" t="s">
        <v>125</v>
      </c>
      <c r="E2633" s="37"/>
      <c r="F2633" s="196" t="s">
        <v>4595</v>
      </c>
      <c r="G2633" s="37"/>
      <c r="H2633" s="37"/>
      <c r="I2633" s="197"/>
      <c r="J2633" s="37"/>
      <c r="K2633" s="37"/>
      <c r="L2633" s="41"/>
      <c r="M2633" s="198"/>
      <c r="N2633" s="199"/>
      <c r="O2633" s="81"/>
      <c r="P2633" s="81"/>
      <c r="Q2633" s="81"/>
      <c r="R2633" s="81"/>
      <c r="S2633" s="81"/>
      <c r="T2633" s="82"/>
      <c r="U2633" s="35"/>
      <c r="V2633" s="35"/>
      <c r="W2633" s="35"/>
      <c r="X2633" s="35"/>
      <c r="Y2633" s="35"/>
      <c r="Z2633" s="35"/>
      <c r="AA2633" s="35"/>
      <c r="AB2633" s="35"/>
      <c r="AC2633" s="35"/>
      <c r="AD2633" s="35"/>
      <c r="AE2633" s="35"/>
      <c r="AT2633" s="14" t="s">
        <v>125</v>
      </c>
      <c r="AU2633" s="14" t="s">
        <v>72</v>
      </c>
    </row>
    <row r="2634" s="2" customFormat="1" ht="24.15" customHeight="1">
      <c r="A2634" s="35"/>
      <c r="B2634" s="36"/>
      <c r="C2634" s="200" t="s">
        <v>2378</v>
      </c>
      <c r="D2634" s="200" t="s">
        <v>4509</v>
      </c>
      <c r="E2634" s="201" t="s">
        <v>4597</v>
      </c>
      <c r="F2634" s="202" t="s">
        <v>4598</v>
      </c>
      <c r="G2634" s="203" t="s">
        <v>132</v>
      </c>
      <c r="H2634" s="204">
        <v>4</v>
      </c>
      <c r="I2634" s="205"/>
      <c r="J2634" s="206">
        <f>ROUND(I2634*H2634,2)</f>
        <v>0</v>
      </c>
      <c r="K2634" s="202" t="s">
        <v>122</v>
      </c>
      <c r="L2634" s="207"/>
      <c r="M2634" s="208" t="s">
        <v>19</v>
      </c>
      <c r="N2634" s="209" t="s">
        <v>43</v>
      </c>
      <c r="O2634" s="81"/>
      <c r="P2634" s="191">
        <f>O2634*H2634</f>
        <v>0</v>
      </c>
      <c r="Q2634" s="191">
        <v>0</v>
      </c>
      <c r="R2634" s="191">
        <f>Q2634*H2634</f>
        <v>0</v>
      </c>
      <c r="S2634" s="191">
        <v>0</v>
      </c>
      <c r="T2634" s="192">
        <f>S2634*H2634</f>
        <v>0</v>
      </c>
      <c r="U2634" s="35"/>
      <c r="V2634" s="35"/>
      <c r="W2634" s="35"/>
      <c r="X2634" s="35"/>
      <c r="Y2634" s="35"/>
      <c r="Z2634" s="35"/>
      <c r="AA2634" s="35"/>
      <c r="AB2634" s="35"/>
      <c r="AC2634" s="35"/>
      <c r="AD2634" s="35"/>
      <c r="AE2634" s="35"/>
      <c r="AR2634" s="193" t="s">
        <v>572</v>
      </c>
      <c r="AT2634" s="193" t="s">
        <v>4509</v>
      </c>
      <c r="AU2634" s="193" t="s">
        <v>72</v>
      </c>
      <c r="AY2634" s="14" t="s">
        <v>124</v>
      </c>
      <c r="BE2634" s="194">
        <f>IF(N2634="základní",J2634,0)</f>
        <v>0</v>
      </c>
      <c r="BF2634" s="194">
        <f>IF(N2634="snížená",J2634,0)</f>
        <v>0</v>
      </c>
      <c r="BG2634" s="194">
        <f>IF(N2634="zákl. přenesená",J2634,0)</f>
        <v>0</v>
      </c>
      <c r="BH2634" s="194">
        <f>IF(N2634="sníž. přenesená",J2634,0)</f>
        <v>0</v>
      </c>
      <c r="BI2634" s="194">
        <f>IF(N2634="nulová",J2634,0)</f>
        <v>0</v>
      </c>
      <c r="BJ2634" s="14" t="s">
        <v>79</v>
      </c>
      <c r="BK2634" s="194">
        <f>ROUND(I2634*H2634,2)</f>
        <v>0</v>
      </c>
      <c r="BL2634" s="14" t="s">
        <v>235</v>
      </c>
      <c r="BM2634" s="193" t="s">
        <v>4599</v>
      </c>
    </row>
    <row r="2635" s="2" customFormat="1">
      <c r="A2635" s="35"/>
      <c r="B2635" s="36"/>
      <c r="C2635" s="37"/>
      <c r="D2635" s="195" t="s">
        <v>125</v>
      </c>
      <c r="E2635" s="37"/>
      <c r="F2635" s="196" t="s">
        <v>4598</v>
      </c>
      <c r="G2635" s="37"/>
      <c r="H2635" s="37"/>
      <c r="I2635" s="197"/>
      <c r="J2635" s="37"/>
      <c r="K2635" s="37"/>
      <c r="L2635" s="41"/>
      <c r="M2635" s="198"/>
      <c r="N2635" s="199"/>
      <c r="O2635" s="81"/>
      <c r="P2635" s="81"/>
      <c r="Q2635" s="81"/>
      <c r="R2635" s="81"/>
      <c r="S2635" s="81"/>
      <c r="T2635" s="82"/>
      <c r="U2635" s="35"/>
      <c r="V2635" s="35"/>
      <c r="W2635" s="35"/>
      <c r="X2635" s="35"/>
      <c r="Y2635" s="35"/>
      <c r="Z2635" s="35"/>
      <c r="AA2635" s="35"/>
      <c r="AB2635" s="35"/>
      <c r="AC2635" s="35"/>
      <c r="AD2635" s="35"/>
      <c r="AE2635" s="35"/>
      <c r="AT2635" s="14" t="s">
        <v>125</v>
      </c>
      <c r="AU2635" s="14" t="s">
        <v>72</v>
      </c>
    </row>
    <row r="2636" s="2" customFormat="1" ht="24.15" customHeight="1">
      <c r="A2636" s="35"/>
      <c r="B2636" s="36"/>
      <c r="C2636" s="200" t="s">
        <v>4600</v>
      </c>
      <c r="D2636" s="200" t="s">
        <v>4509</v>
      </c>
      <c r="E2636" s="201" t="s">
        <v>4601</v>
      </c>
      <c r="F2636" s="202" t="s">
        <v>4602</v>
      </c>
      <c r="G2636" s="203" t="s">
        <v>132</v>
      </c>
      <c r="H2636" s="204">
        <v>4</v>
      </c>
      <c r="I2636" s="205"/>
      <c r="J2636" s="206">
        <f>ROUND(I2636*H2636,2)</f>
        <v>0</v>
      </c>
      <c r="K2636" s="202" t="s">
        <v>122</v>
      </c>
      <c r="L2636" s="207"/>
      <c r="M2636" s="208" t="s">
        <v>19</v>
      </c>
      <c r="N2636" s="209" t="s">
        <v>43</v>
      </c>
      <c r="O2636" s="81"/>
      <c r="P2636" s="191">
        <f>O2636*H2636</f>
        <v>0</v>
      </c>
      <c r="Q2636" s="191">
        <v>0</v>
      </c>
      <c r="R2636" s="191">
        <f>Q2636*H2636</f>
        <v>0</v>
      </c>
      <c r="S2636" s="191">
        <v>0</v>
      </c>
      <c r="T2636" s="192">
        <f>S2636*H2636</f>
        <v>0</v>
      </c>
      <c r="U2636" s="35"/>
      <c r="V2636" s="35"/>
      <c r="W2636" s="35"/>
      <c r="X2636" s="35"/>
      <c r="Y2636" s="35"/>
      <c r="Z2636" s="35"/>
      <c r="AA2636" s="35"/>
      <c r="AB2636" s="35"/>
      <c r="AC2636" s="35"/>
      <c r="AD2636" s="35"/>
      <c r="AE2636" s="35"/>
      <c r="AR2636" s="193" t="s">
        <v>572</v>
      </c>
      <c r="AT2636" s="193" t="s">
        <v>4509</v>
      </c>
      <c r="AU2636" s="193" t="s">
        <v>72</v>
      </c>
      <c r="AY2636" s="14" t="s">
        <v>124</v>
      </c>
      <c r="BE2636" s="194">
        <f>IF(N2636="základní",J2636,0)</f>
        <v>0</v>
      </c>
      <c r="BF2636" s="194">
        <f>IF(N2636="snížená",J2636,0)</f>
        <v>0</v>
      </c>
      <c r="BG2636" s="194">
        <f>IF(N2636="zákl. přenesená",J2636,0)</f>
        <v>0</v>
      </c>
      <c r="BH2636" s="194">
        <f>IF(N2636="sníž. přenesená",J2636,0)</f>
        <v>0</v>
      </c>
      <c r="BI2636" s="194">
        <f>IF(N2636="nulová",J2636,0)</f>
        <v>0</v>
      </c>
      <c r="BJ2636" s="14" t="s">
        <v>79</v>
      </c>
      <c r="BK2636" s="194">
        <f>ROUND(I2636*H2636,2)</f>
        <v>0</v>
      </c>
      <c r="BL2636" s="14" t="s">
        <v>235</v>
      </c>
      <c r="BM2636" s="193" t="s">
        <v>4603</v>
      </c>
    </row>
    <row r="2637" s="2" customFormat="1">
      <c r="A2637" s="35"/>
      <c r="B2637" s="36"/>
      <c r="C2637" s="37"/>
      <c r="D2637" s="195" t="s">
        <v>125</v>
      </c>
      <c r="E2637" s="37"/>
      <c r="F2637" s="196" t="s">
        <v>4602</v>
      </c>
      <c r="G2637" s="37"/>
      <c r="H2637" s="37"/>
      <c r="I2637" s="197"/>
      <c r="J2637" s="37"/>
      <c r="K2637" s="37"/>
      <c r="L2637" s="41"/>
      <c r="M2637" s="198"/>
      <c r="N2637" s="199"/>
      <c r="O2637" s="81"/>
      <c r="P2637" s="81"/>
      <c r="Q2637" s="81"/>
      <c r="R2637" s="81"/>
      <c r="S2637" s="81"/>
      <c r="T2637" s="82"/>
      <c r="U2637" s="35"/>
      <c r="V2637" s="35"/>
      <c r="W2637" s="35"/>
      <c r="X2637" s="35"/>
      <c r="Y2637" s="35"/>
      <c r="Z2637" s="35"/>
      <c r="AA2637" s="35"/>
      <c r="AB2637" s="35"/>
      <c r="AC2637" s="35"/>
      <c r="AD2637" s="35"/>
      <c r="AE2637" s="35"/>
      <c r="AT2637" s="14" t="s">
        <v>125</v>
      </c>
      <c r="AU2637" s="14" t="s">
        <v>72</v>
      </c>
    </row>
    <row r="2638" s="2" customFormat="1" ht="24.15" customHeight="1">
      <c r="A2638" s="35"/>
      <c r="B2638" s="36"/>
      <c r="C2638" s="200" t="s">
        <v>2382</v>
      </c>
      <c r="D2638" s="200" t="s">
        <v>4509</v>
      </c>
      <c r="E2638" s="201" t="s">
        <v>4604</v>
      </c>
      <c r="F2638" s="202" t="s">
        <v>4605</v>
      </c>
      <c r="G2638" s="203" t="s">
        <v>132</v>
      </c>
      <c r="H2638" s="204">
        <v>4</v>
      </c>
      <c r="I2638" s="205"/>
      <c r="J2638" s="206">
        <f>ROUND(I2638*H2638,2)</f>
        <v>0</v>
      </c>
      <c r="K2638" s="202" t="s">
        <v>122</v>
      </c>
      <c r="L2638" s="207"/>
      <c r="M2638" s="208" t="s">
        <v>19</v>
      </c>
      <c r="N2638" s="209" t="s">
        <v>43</v>
      </c>
      <c r="O2638" s="81"/>
      <c r="P2638" s="191">
        <f>O2638*H2638</f>
        <v>0</v>
      </c>
      <c r="Q2638" s="191">
        <v>0</v>
      </c>
      <c r="R2638" s="191">
        <f>Q2638*H2638</f>
        <v>0</v>
      </c>
      <c r="S2638" s="191">
        <v>0</v>
      </c>
      <c r="T2638" s="192">
        <f>S2638*H2638</f>
        <v>0</v>
      </c>
      <c r="U2638" s="35"/>
      <c r="V2638" s="35"/>
      <c r="W2638" s="35"/>
      <c r="X2638" s="35"/>
      <c r="Y2638" s="35"/>
      <c r="Z2638" s="35"/>
      <c r="AA2638" s="35"/>
      <c r="AB2638" s="35"/>
      <c r="AC2638" s="35"/>
      <c r="AD2638" s="35"/>
      <c r="AE2638" s="35"/>
      <c r="AR2638" s="193" t="s">
        <v>572</v>
      </c>
      <c r="AT2638" s="193" t="s">
        <v>4509</v>
      </c>
      <c r="AU2638" s="193" t="s">
        <v>72</v>
      </c>
      <c r="AY2638" s="14" t="s">
        <v>124</v>
      </c>
      <c r="BE2638" s="194">
        <f>IF(N2638="základní",J2638,0)</f>
        <v>0</v>
      </c>
      <c r="BF2638" s="194">
        <f>IF(N2638="snížená",J2638,0)</f>
        <v>0</v>
      </c>
      <c r="BG2638" s="194">
        <f>IF(N2638="zákl. přenesená",J2638,0)</f>
        <v>0</v>
      </c>
      <c r="BH2638" s="194">
        <f>IF(N2638="sníž. přenesená",J2638,0)</f>
        <v>0</v>
      </c>
      <c r="BI2638" s="194">
        <f>IF(N2638="nulová",J2638,0)</f>
        <v>0</v>
      </c>
      <c r="BJ2638" s="14" t="s">
        <v>79</v>
      </c>
      <c r="BK2638" s="194">
        <f>ROUND(I2638*H2638,2)</f>
        <v>0</v>
      </c>
      <c r="BL2638" s="14" t="s">
        <v>235</v>
      </c>
      <c r="BM2638" s="193" t="s">
        <v>4606</v>
      </c>
    </row>
    <row r="2639" s="2" customFormat="1">
      <c r="A2639" s="35"/>
      <c r="B2639" s="36"/>
      <c r="C2639" s="37"/>
      <c r="D2639" s="195" t="s">
        <v>125</v>
      </c>
      <c r="E2639" s="37"/>
      <c r="F2639" s="196" t="s">
        <v>4605</v>
      </c>
      <c r="G2639" s="37"/>
      <c r="H2639" s="37"/>
      <c r="I2639" s="197"/>
      <c r="J2639" s="37"/>
      <c r="K2639" s="37"/>
      <c r="L2639" s="41"/>
      <c r="M2639" s="198"/>
      <c r="N2639" s="199"/>
      <c r="O2639" s="81"/>
      <c r="P2639" s="81"/>
      <c r="Q2639" s="81"/>
      <c r="R2639" s="81"/>
      <c r="S2639" s="81"/>
      <c r="T2639" s="82"/>
      <c r="U2639" s="35"/>
      <c r="V2639" s="35"/>
      <c r="W2639" s="35"/>
      <c r="X2639" s="35"/>
      <c r="Y2639" s="35"/>
      <c r="Z2639" s="35"/>
      <c r="AA2639" s="35"/>
      <c r="AB2639" s="35"/>
      <c r="AC2639" s="35"/>
      <c r="AD2639" s="35"/>
      <c r="AE2639" s="35"/>
      <c r="AT2639" s="14" t="s">
        <v>125</v>
      </c>
      <c r="AU2639" s="14" t="s">
        <v>72</v>
      </c>
    </row>
    <row r="2640" s="2" customFormat="1" ht="24.15" customHeight="1">
      <c r="A2640" s="35"/>
      <c r="B2640" s="36"/>
      <c r="C2640" s="200" t="s">
        <v>4607</v>
      </c>
      <c r="D2640" s="200" t="s">
        <v>4509</v>
      </c>
      <c r="E2640" s="201" t="s">
        <v>4608</v>
      </c>
      <c r="F2640" s="202" t="s">
        <v>4609</v>
      </c>
      <c r="G2640" s="203" t="s">
        <v>132</v>
      </c>
      <c r="H2640" s="204">
        <v>4</v>
      </c>
      <c r="I2640" s="205"/>
      <c r="J2640" s="206">
        <f>ROUND(I2640*H2640,2)</f>
        <v>0</v>
      </c>
      <c r="K2640" s="202" t="s">
        <v>122</v>
      </c>
      <c r="L2640" s="207"/>
      <c r="M2640" s="208" t="s">
        <v>19</v>
      </c>
      <c r="N2640" s="209" t="s">
        <v>43</v>
      </c>
      <c r="O2640" s="81"/>
      <c r="P2640" s="191">
        <f>O2640*H2640</f>
        <v>0</v>
      </c>
      <c r="Q2640" s="191">
        <v>0</v>
      </c>
      <c r="R2640" s="191">
        <f>Q2640*H2640</f>
        <v>0</v>
      </c>
      <c r="S2640" s="191">
        <v>0</v>
      </c>
      <c r="T2640" s="192">
        <f>S2640*H2640</f>
        <v>0</v>
      </c>
      <c r="U2640" s="35"/>
      <c r="V2640" s="35"/>
      <c r="W2640" s="35"/>
      <c r="X2640" s="35"/>
      <c r="Y2640" s="35"/>
      <c r="Z2640" s="35"/>
      <c r="AA2640" s="35"/>
      <c r="AB2640" s="35"/>
      <c r="AC2640" s="35"/>
      <c r="AD2640" s="35"/>
      <c r="AE2640" s="35"/>
      <c r="AR2640" s="193" t="s">
        <v>572</v>
      </c>
      <c r="AT2640" s="193" t="s">
        <v>4509</v>
      </c>
      <c r="AU2640" s="193" t="s">
        <v>72</v>
      </c>
      <c r="AY2640" s="14" t="s">
        <v>124</v>
      </c>
      <c r="BE2640" s="194">
        <f>IF(N2640="základní",J2640,0)</f>
        <v>0</v>
      </c>
      <c r="BF2640" s="194">
        <f>IF(N2640="snížená",J2640,0)</f>
        <v>0</v>
      </c>
      <c r="BG2640" s="194">
        <f>IF(N2640="zákl. přenesená",J2640,0)</f>
        <v>0</v>
      </c>
      <c r="BH2640" s="194">
        <f>IF(N2640="sníž. přenesená",J2640,0)</f>
        <v>0</v>
      </c>
      <c r="BI2640" s="194">
        <f>IF(N2640="nulová",J2640,0)</f>
        <v>0</v>
      </c>
      <c r="BJ2640" s="14" t="s">
        <v>79</v>
      </c>
      <c r="BK2640" s="194">
        <f>ROUND(I2640*H2640,2)</f>
        <v>0</v>
      </c>
      <c r="BL2640" s="14" t="s">
        <v>235</v>
      </c>
      <c r="BM2640" s="193" t="s">
        <v>4610</v>
      </c>
    </row>
    <row r="2641" s="2" customFormat="1">
      <c r="A2641" s="35"/>
      <c r="B2641" s="36"/>
      <c r="C2641" s="37"/>
      <c r="D2641" s="195" t="s">
        <v>125</v>
      </c>
      <c r="E2641" s="37"/>
      <c r="F2641" s="196" t="s">
        <v>4609</v>
      </c>
      <c r="G2641" s="37"/>
      <c r="H2641" s="37"/>
      <c r="I2641" s="197"/>
      <c r="J2641" s="37"/>
      <c r="K2641" s="37"/>
      <c r="L2641" s="41"/>
      <c r="M2641" s="198"/>
      <c r="N2641" s="199"/>
      <c r="O2641" s="81"/>
      <c r="P2641" s="81"/>
      <c r="Q2641" s="81"/>
      <c r="R2641" s="81"/>
      <c r="S2641" s="81"/>
      <c r="T2641" s="82"/>
      <c r="U2641" s="35"/>
      <c r="V2641" s="35"/>
      <c r="W2641" s="35"/>
      <c r="X2641" s="35"/>
      <c r="Y2641" s="35"/>
      <c r="Z2641" s="35"/>
      <c r="AA2641" s="35"/>
      <c r="AB2641" s="35"/>
      <c r="AC2641" s="35"/>
      <c r="AD2641" s="35"/>
      <c r="AE2641" s="35"/>
      <c r="AT2641" s="14" t="s">
        <v>125</v>
      </c>
      <c r="AU2641" s="14" t="s">
        <v>72</v>
      </c>
    </row>
    <row r="2642" s="2" customFormat="1" ht="24.15" customHeight="1">
      <c r="A2642" s="35"/>
      <c r="B2642" s="36"/>
      <c r="C2642" s="200" t="s">
        <v>2385</v>
      </c>
      <c r="D2642" s="200" t="s">
        <v>4509</v>
      </c>
      <c r="E2642" s="201" t="s">
        <v>4611</v>
      </c>
      <c r="F2642" s="202" t="s">
        <v>4612</v>
      </c>
      <c r="G2642" s="203" t="s">
        <v>132</v>
      </c>
      <c r="H2642" s="204">
        <v>4</v>
      </c>
      <c r="I2642" s="205"/>
      <c r="J2642" s="206">
        <f>ROUND(I2642*H2642,2)</f>
        <v>0</v>
      </c>
      <c r="K2642" s="202" t="s">
        <v>122</v>
      </c>
      <c r="L2642" s="207"/>
      <c r="M2642" s="208" t="s">
        <v>19</v>
      </c>
      <c r="N2642" s="209" t="s">
        <v>43</v>
      </c>
      <c r="O2642" s="81"/>
      <c r="P2642" s="191">
        <f>O2642*H2642</f>
        <v>0</v>
      </c>
      <c r="Q2642" s="191">
        <v>0</v>
      </c>
      <c r="R2642" s="191">
        <f>Q2642*H2642</f>
        <v>0</v>
      </c>
      <c r="S2642" s="191">
        <v>0</v>
      </c>
      <c r="T2642" s="192">
        <f>S2642*H2642</f>
        <v>0</v>
      </c>
      <c r="U2642" s="35"/>
      <c r="V2642" s="35"/>
      <c r="W2642" s="35"/>
      <c r="X2642" s="35"/>
      <c r="Y2642" s="35"/>
      <c r="Z2642" s="35"/>
      <c r="AA2642" s="35"/>
      <c r="AB2642" s="35"/>
      <c r="AC2642" s="35"/>
      <c r="AD2642" s="35"/>
      <c r="AE2642" s="35"/>
      <c r="AR2642" s="193" t="s">
        <v>572</v>
      </c>
      <c r="AT2642" s="193" t="s">
        <v>4509</v>
      </c>
      <c r="AU2642" s="193" t="s">
        <v>72</v>
      </c>
      <c r="AY2642" s="14" t="s">
        <v>124</v>
      </c>
      <c r="BE2642" s="194">
        <f>IF(N2642="základní",J2642,0)</f>
        <v>0</v>
      </c>
      <c r="BF2642" s="194">
        <f>IF(N2642="snížená",J2642,0)</f>
        <v>0</v>
      </c>
      <c r="BG2642" s="194">
        <f>IF(N2642="zákl. přenesená",J2642,0)</f>
        <v>0</v>
      </c>
      <c r="BH2642" s="194">
        <f>IF(N2642="sníž. přenesená",J2642,0)</f>
        <v>0</v>
      </c>
      <c r="BI2642" s="194">
        <f>IF(N2642="nulová",J2642,0)</f>
        <v>0</v>
      </c>
      <c r="BJ2642" s="14" t="s">
        <v>79</v>
      </c>
      <c r="BK2642" s="194">
        <f>ROUND(I2642*H2642,2)</f>
        <v>0</v>
      </c>
      <c r="BL2642" s="14" t="s">
        <v>235</v>
      </c>
      <c r="BM2642" s="193" t="s">
        <v>4613</v>
      </c>
    </row>
    <row r="2643" s="2" customFormat="1">
      <c r="A2643" s="35"/>
      <c r="B2643" s="36"/>
      <c r="C2643" s="37"/>
      <c r="D2643" s="195" t="s">
        <v>125</v>
      </c>
      <c r="E2643" s="37"/>
      <c r="F2643" s="196" t="s">
        <v>4612</v>
      </c>
      <c r="G2643" s="37"/>
      <c r="H2643" s="37"/>
      <c r="I2643" s="197"/>
      <c r="J2643" s="37"/>
      <c r="K2643" s="37"/>
      <c r="L2643" s="41"/>
      <c r="M2643" s="198"/>
      <c r="N2643" s="199"/>
      <c r="O2643" s="81"/>
      <c r="P2643" s="81"/>
      <c r="Q2643" s="81"/>
      <c r="R2643" s="81"/>
      <c r="S2643" s="81"/>
      <c r="T2643" s="82"/>
      <c r="U2643" s="35"/>
      <c r="V2643" s="35"/>
      <c r="W2643" s="35"/>
      <c r="X2643" s="35"/>
      <c r="Y2643" s="35"/>
      <c r="Z2643" s="35"/>
      <c r="AA2643" s="35"/>
      <c r="AB2643" s="35"/>
      <c r="AC2643" s="35"/>
      <c r="AD2643" s="35"/>
      <c r="AE2643" s="35"/>
      <c r="AT2643" s="14" t="s">
        <v>125</v>
      </c>
      <c r="AU2643" s="14" t="s">
        <v>72</v>
      </c>
    </row>
    <row r="2644" s="2" customFormat="1" ht="24.15" customHeight="1">
      <c r="A2644" s="35"/>
      <c r="B2644" s="36"/>
      <c r="C2644" s="200" t="s">
        <v>4614</v>
      </c>
      <c r="D2644" s="200" t="s">
        <v>4509</v>
      </c>
      <c r="E2644" s="201" t="s">
        <v>4615</v>
      </c>
      <c r="F2644" s="202" t="s">
        <v>4616</v>
      </c>
      <c r="G2644" s="203" t="s">
        <v>132</v>
      </c>
      <c r="H2644" s="204">
        <v>2</v>
      </c>
      <c r="I2644" s="205"/>
      <c r="J2644" s="206">
        <f>ROUND(I2644*H2644,2)</f>
        <v>0</v>
      </c>
      <c r="K2644" s="202" t="s">
        <v>122</v>
      </c>
      <c r="L2644" s="207"/>
      <c r="M2644" s="208" t="s">
        <v>19</v>
      </c>
      <c r="N2644" s="209" t="s">
        <v>43</v>
      </c>
      <c r="O2644" s="81"/>
      <c r="P2644" s="191">
        <f>O2644*H2644</f>
        <v>0</v>
      </c>
      <c r="Q2644" s="191">
        <v>0</v>
      </c>
      <c r="R2644" s="191">
        <f>Q2644*H2644</f>
        <v>0</v>
      </c>
      <c r="S2644" s="191">
        <v>0</v>
      </c>
      <c r="T2644" s="192">
        <f>S2644*H2644</f>
        <v>0</v>
      </c>
      <c r="U2644" s="35"/>
      <c r="V2644" s="35"/>
      <c r="W2644" s="35"/>
      <c r="X2644" s="35"/>
      <c r="Y2644" s="35"/>
      <c r="Z2644" s="35"/>
      <c r="AA2644" s="35"/>
      <c r="AB2644" s="35"/>
      <c r="AC2644" s="35"/>
      <c r="AD2644" s="35"/>
      <c r="AE2644" s="35"/>
      <c r="AR2644" s="193" t="s">
        <v>572</v>
      </c>
      <c r="AT2644" s="193" t="s">
        <v>4509</v>
      </c>
      <c r="AU2644" s="193" t="s">
        <v>72</v>
      </c>
      <c r="AY2644" s="14" t="s">
        <v>124</v>
      </c>
      <c r="BE2644" s="194">
        <f>IF(N2644="základní",J2644,0)</f>
        <v>0</v>
      </c>
      <c r="BF2644" s="194">
        <f>IF(N2644="snížená",J2644,0)</f>
        <v>0</v>
      </c>
      <c r="BG2644" s="194">
        <f>IF(N2644="zákl. přenesená",J2644,0)</f>
        <v>0</v>
      </c>
      <c r="BH2644" s="194">
        <f>IF(N2644="sníž. přenesená",J2644,0)</f>
        <v>0</v>
      </c>
      <c r="BI2644" s="194">
        <f>IF(N2644="nulová",J2644,0)</f>
        <v>0</v>
      </c>
      <c r="BJ2644" s="14" t="s">
        <v>79</v>
      </c>
      <c r="BK2644" s="194">
        <f>ROUND(I2644*H2644,2)</f>
        <v>0</v>
      </c>
      <c r="BL2644" s="14" t="s">
        <v>235</v>
      </c>
      <c r="BM2644" s="193" t="s">
        <v>4617</v>
      </c>
    </row>
    <row r="2645" s="2" customFormat="1">
      <c r="A2645" s="35"/>
      <c r="B2645" s="36"/>
      <c r="C2645" s="37"/>
      <c r="D2645" s="195" t="s">
        <v>125</v>
      </c>
      <c r="E2645" s="37"/>
      <c r="F2645" s="196" t="s">
        <v>4616</v>
      </c>
      <c r="G2645" s="37"/>
      <c r="H2645" s="37"/>
      <c r="I2645" s="197"/>
      <c r="J2645" s="37"/>
      <c r="K2645" s="37"/>
      <c r="L2645" s="41"/>
      <c r="M2645" s="198"/>
      <c r="N2645" s="199"/>
      <c r="O2645" s="81"/>
      <c r="P2645" s="81"/>
      <c r="Q2645" s="81"/>
      <c r="R2645" s="81"/>
      <c r="S2645" s="81"/>
      <c r="T2645" s="82"/>
      <c r="U2645" s="35"/>
      <c r="V2645" s="35"/>
      <c r="W2645" s="35"/>
      <c r="X2645" s="35"/>
      <c r="Y2645" s="35"/>
      <c r="Z2645" s="35"/>
      <c r="AA2645" s="35"/>
      <c r="AB2645" s="35"/>
      <c r="AC2645" s="35"/>
      <c r="AD2645" s="35"/>
      <c r="AE2645" s="35"/>
      <c r="AT2645" s="14" t="s">
        <v>125</v>
      </c>
      <c r="AU2645" s="14" t="s">
        <v>72</v>
      </c>
    </row>
    <row r="2646" s="2" customFormat="1" ht="24.15" customHeight="1">
      <c r="A2646" s="35"/>
      <c r="B2646" s="36"/>
      <c r="C2646" s="200" t="s">
        <v>2389</v>
      </c>
      <c r="D2646" s="200" t="s">
        <v>4509</v>
      </c>
      <c r="E2646" s="201" t="s">
        <v>4618</v>
      </c>
      <c r="F2646" s="202" t="s">
        <v>4619</v>
      </c>
      <c r="G2646" s="203" t="s">
        <v>132</v>
      </c>
      <c r="H2646" s="204">
        <v>2</v>
      </c>
      <c r="I2646" s="205"/>
      <c r="J2646" s="206">
        <f>ROUND(I2646*H2646,2)</f>
        <v>0</v>
      </c>
      <c r="K2646" s="202" t="s">
        <v>122</v>
      </c>
      <c r="L2646" s="207"/>
      <c r="M2646" s="208" t="s">
        <v>19</v>
      </c>
      <c r="N2646" s="209" t="s">
        <v>43</v>
      </c>
      <c r="O2646" s="81"/>
      <c r="P2646" s="191">
        <f>O2646*H2646</f>
        <v>0</v>
      </c>
      <c r="Q2646" s="191">
        <v>0</v>
      </c>
      <c r="R2646" s="191">
        <f>Q2646*H2646</f>
        <v>0</v>
      </c>
      <c r="S2646" s="191">
        <v>0</v>
      </c>
      <c r="T2646" s="192">
        <f>S2646*H2646</f>
        <v>0</v>
      </c>
      <c r="U2646" s="35"/>
      <c r="V2646" s="35"/>
      <c r="W2646" s="35"/>
      <c r="X2646" s="35"/>
      <c r="Y2646" s="35"/>
      <c r="Z2646" s="35"/>
      <c r="AA2646" s="35"/>
      <c r="AB2646" s="35"/>
      <c r="AC2646" s="35"/>
      <c r="AD2646" s="35"/>
      <c r="AE2646" s="35"/>
      <c r="AR2646" s="193" t="s">
        <v>572</v>
      </c>
      <c r="AT2646" s="193" t="s">
        <v>4509</v>
      </c>
      <c r="AU2646" s="193" t="s">
        <v>72</v>
      </c>
      <c r="AY2646" s="14" t="s">
        <v>124</v>
      </c>
      <c r="BE2646" s="194">
        <f>IF(N2646="základní",J2646,0)</f>
        <v>0</v>
      </c>
      <c r="BF2646" s="194">
        <f>IF(N2646="snížená",J2646,0)</f>
        <v>0</v>
      </c>
      <c r="BG2646" s="194">
        <f>IF(N2646="zákl. přenesená",J2646,0)</f>
        <v>0</v>
      </c>
      <c r="BH2646" s="194">
        <f>IF(N2646="sníž. přenesená",J2646,0)</f>
        <v>0</v>
      </c>
      <c r="BI2646" s="194">
        <f>IF(N2646="nulová",J2646,0)</f>
        <v>0</v>
      </c>
      <c r="BJ2646" s="14" t="s">
        <v>79</v>
      </c>
      <c r="BK2646" s="194">
        <f>ROUND(I2646*H2646,2)</f>
        <v>0</v>
      </c>
      <c r="BL2646" s="14" t="s">
        <v>235</v>
      </c>
      <c r="BM2646" s="193" t="s">
        <v>4620</v>
      </c>
    </row>
    <row r="2647" s="2" customFormat="1">
      <c r="A2647" s="35"/>
      <c r="B2647" s="36"/>
      <c r="C2647" s="37"/>
      <c r="D2647" s="195" t="s">
        <v>125</v>
      </c>
      <c r="E2647" s="37"/>
      <c r="F2647" s="196" t="s">
        <v>4619</v>
      </c>
      <c r="G2647" s="37"/>
      <c r="H2647" s="37"/>
      <c r="I2647" s="197"/>
      <c r="J2647" s="37"/>
      <c r="K2647" s="37"/>
      <c r="L2647" s="41"/>
      <c r="M2647" s="198"/>
      <c r="N2647" s="199"/>
      <c r="O2647" s="81"/>
      <c r="P2647" s="81"/>
      <c r="Q2647" s="81"/>
      <c r="R2647" s="81"/>
      <c r="S2647" s="81"/>
      <c r="T2647" s="82"/>
      <c r="U2647" s="35"/>
      <c r="V2647" s="35"/>
      <c r="W2647" s="35"/>
      <c r="X2647" s="35"/>
      <c r="Y2647" s="35"/>
      <c r="Z2647" s="35"/>
      <c r="AA2647" s="35"/>
      <c r="AB2647" s="35"/>
      <c r="AC2647" s="35"/>
      <c r="AD2647" s="35"/>
      <c r="AE2647" s="35"/>
      <c r="AT2647" s="14" t="s">
        <v>125</v>
      </c>
      <c r="AU2647" s="14" t="s">
        <v>72</v>
      </c>
    </row>
    <row r="2648" s="2" customFormat="1" ht="24.15" customHeight="1">
      <c r="A2648" s="35"/>
      <c r="B2648" s="36"/>
      <c r="C2648" s="200" t="s">
        <v>4621</v>
      </c>
      <c r="D2648" s="200" t="s">
        <v>4509</v>
      </c>
      <c r="E2648" s="201" t="s">
        <v>4622</v>
      </c>
      <c r="F2648" s="202" t="s">
        <v>4623</v>
      </c>
      <c r="G2648" s="203" t="s">
        <v>132</v>
      </c>
      <c r="H2648" s="204">
        <v>2</v>
      </c>
      <c r="I2648" s="205"/>
      <c r="J2648" s="206">
        <f>ROUND(I2648*H2648,2)</f>
        <v>0</v>
      </c>
      <c r="K2648" s="202" t="s">
        <v>122</v>
      </c>
      <c r="L2648" s="207"/>
      <c r="M2648" s="208" t="s">
        <v>19</v>
      </c>
      <c r="N2648" s="209" t="s">
        <v>43</v>
      </c>
      <c r="O2648" s="81"/>
      <c r="P2648" s="191">
        <f>O2648*H2648</f>
        <v>0</v>
      </c>
      <c r="Q2648" s="191">
        <v>0</v>
      </c>
      <c r="R2648" s="191">
        <f>Q2648*H2648</f>
        <v>0</v>
      </c>
      <c r="S2648" s="191">
        <v>0</v>
      </c>
      <c r="T2648" s="192">
        <f>S2648*H2648</f>
        <v>0</v>
      </c>
      <c r="U2648" s="35"/>
      <c r="V2648" s="35"/>
      <c r="W2648" s="35"/>
      <c r="X2648" s="35"/>
      <c r="Y2648" s="35"/>
      <c r="Z2648" s="35"/>
      <c r="AA2648" s="35"/>
      <c r="AB2648" s="35"/>
      <c r="AC2648" s="35"/>
      <c r="AD2648" s="35"/>
      <c r="AE2648" s="35"/>
      <c r="AR2648" s="193" t="s">
        <v>572</v>
      </c>
      <c r="AT2648" s="193" t="s">
        <v>4509</v>
      </c>
      <c r="AU2648" s="193" t="s">
        <v>72</v>
      </c>
      <c r="AY2648" s="14" t="s">
        <v>124</v>
      </c>
      <c r="BE2648" s="194">
        <f>IF(N2648="základní",J2648,0)</f>
        <v>0</v>
      </c>
      <c r="BF2648" s="194">
        <f>IF(N2648="snížená",J2648,0)</f>
        <v>0</v>
      </c>
      <c r="BG2648" s="194">
        <f>IF(N2648="zákl. přenesená",J2648,0)</f>
        <v>0</v>
      </c>
      <c r="BH2648" s="194">
        <f>IF(N2648="sníž. přenesená",J2648,0)</f>
        <v>0</v>
      </c>
      <c r="BI2648" s="194">
        <f>IF(N2648="nulová",J2648,0)</f>
        <v>0</v>
      </c>
      <c r="BJ2648" s="14" t="s">
        <v>79</v>
      </c>
      <c r="BK2648" s="194">
        <f>ROUND(I2648*H2648,2)</f>
        <v>0</v>
      </c>
      <c r="BL2648" s="14" t="s">
        <v>235</v>
      </c>
      <c r="BM2648" s="193" t="s">
        <v>4624</v>
      </c>
    </row>
    <row r="2649" s="2" customFormat="1">
      <c r="A2649" s="35"/>
      <c r="B2649" s="36"/>
      <c r="C2649" s="37"/>
      <c r="D2649" s="195" t="s">
        <v>125</v>
      </c>
      <c r="E2649" s="37"/>
      <c r="F2649" s="196" t="s">
        <v>4623</v>
      </c>
      <c r="G2649" s="37"/>
      <c r="H2649" s="37"/>
      <c r="I2649" s="197"/>
      <c r="J2649" s="37"/>
      <c r="K2649" s="37"/>
      <c r="L2649" s="41"/>
      <c r="M2649" s="198"/>
      <c r="N2649" s="199"/>
      <c r="O2649" s="81"/>
      <c r="P2649" s="81"/>
      <c r="Q2649" s="81"/>
      <c r="R2649" s="81"/>
      <c r="S2649" s="81"/>
      <c r="T2649" s="82"/>
      <c r="U2649" s="35"/>
      <c r="V2649" s="35"/>
      <c r="W2649" s="35"/>
      <c r="X2649" s="35"/>
      <c r="Y2649" s="35"/>
      <c r="Z2649" s="35"/>
      <c r="AA2649" s="35"/>
      <c r="AB2649" s="35"/>
      <c r="AC2649" s="35"/>
      <c r="AD2649" s="35"/>
      <c r="AE2649" s="35"/>
      <c r="AT2649" s="14" t="s">
        <v>125</v>
      </c>
      <c r="AU2649" s="14" t="s">
        <v>72</v>
      </c>
    </row>
    <row r="2650" s="2" customFormat="1" ht="24.15" customHeight="1">
      <c r="A2650" s="35"/>
      <c r="B2650" s="36"/>
      <c r="C2650" s="200" t="s">
        <v>2392</v>
      </c>
      <c r="D2650" s="200" t="s">
        <v>4509</v>
      </c>
      <c r="E2650" s="201" t="s">
        <v>4625</v>
      </c>
      <c r="F2650" s="202" t="s">
        <v>4626</v>
      </c>
      <c r="G2650" s="203" t="s">
        <v>132</v>
      </c>
      <c r="H2650" s="204">
        <v>2</v>
      </c>
      <c r="I2650" s="205"/>
      <c r="J2650" s="206">
        <f>ROUND(I2650*H2650,2)</f>
        <v>0</v>
      </c>
      <c r="K2650" s="202" t="s">
        <v>122</v>
      </c>
      <c r="L2650" s="207"/>
      <c r="M2650" s="208" t="s">
        <v>19</v>
      </c>
      <c r="N2650" s="209" t="s">
        <v>43</v>
      </c>
      <c r="O2650" s="81"/>
      <c r="P2650" s="191">
        <f>O2650*H2650</f>
        <v>0</v>
      </c>
      <c r="Q2650" s="191">
        <v>0</v>
      </c>
      <c r="R2650" s="191">
        <f>Q2650*H2650</f>
        <v>0</v>
      </c>
      <c r="S2650" s="191">
        <v>0</v>
      </c>
      <c r="T2650" s="192">
        <f>S2650*H2650</f>
        <v>0</v>
      </c>
      <c r="U2650" s="35"/>
      <c r="V2650" s="35"/>
      <c r="W2650" s="35"/>
      <c r="X2650" s="35"/>
      <c r="Y2650" s="35"/>
      <c r="Z2650" s="35"/>
      <c r="AA2650" s="35"/>
      <c r="AB2650" s="35"/>
      <c r="AC2650" s="35"/>
      <c r="AD2650" s="35"/>
      <c r="AE2650" s="35"/>
      <c r="AR2650" s="193" t="s">
        <v>572</v>
      </c>
      <c r="AT2650" s="193" t="s">
        <v>4509</v>
      </c>
      <c r="AU2650" s="193" t="s">
        <v>72</v>
      </c>
      <c r="AY2650" s="14" t="s">
        <v>124</v>
      </c>
      <c r="BE2650" s="194">
        <f>IF(N2650="základní",J2650,0)</f>
        <v>0</v>
      </c>
      <c r="BF2650" s="194">
        <f>IF(N2650="snížená",J2650,0)</f>
        <v>0</v>
      </c>
      <c r="BG2650" s="194">
        <f>IF(N2650="zákl. přenesená",J2650,0)</f>
        <v>0</v>
      </c>
      <c r="BH2650" s="194">
        <f>IF(N2650="sníž. přenesená",J2650,0)</f>
        <v>0</v>
      </c>
      <c r="BI2650" s="194">
        <f>IF(N2650="nulová",J2650,0)</f>
        <v>0</v>
      </c>
      <c r="BJ2650" s="14" t="s">
        <v>79</v>
      </c>
      <c r="BK2650" s="194">
        <f>ROUND(I2650*H2650,2)</f>
        <v>0</v>
      </c>
      <c r="BL2650" s="14" t="s">
        <v>235</v>
      </c>
      <c r="BM2650" s="193" t="s">
        <v>4627</v>
      </c>
    </row>
    <row r="2651" s="2" customFormat="1">
      <c r="A2651" s="35"/>
      <c r="B2651" s="36"/>
      <c r="C2651" s="37"/>
      <c r="D2651" s="195" t="s">
        <v>125</v>
      </c>
      <c r="E2651" s="37"/>
      <c r="F2651" s="196" t="s">
        <v>4626</v>
      </c>
      <c r="G2651" s="37"/>
      <c r="H2651" s="37"/>
      <c r="I2651" s="197"/>
      <c r="J2651" s="37"/>
      <c r="K2651" s="37"/>
      <c r="L2651" s="41"/>
      <c r="M2651" s="198"/>
      <c r="N2651" s="199"/>
      <c r="O2651" s="81"/>
      <c r="P2651" s="81"/>
      <c r="Q2651" s="81"/>
      <c r="R2651" s="81"/>
      <c r="S2651" s="81"/>
      <c r="T2651" s="82"/>
      <c r="U2651" s="35"/>
      <c r="V2651" s="35"/>
      <c r="W2651" s="35"/>
      <c r="X2651" s="35"/>
      <c r="Y2651" s="35"/>
      <c r="Z2651" s="35"/>
      <c r="AA2651" s="35"/>
      <c r="AB2651" s="35"/>
      <c r="AC2651" s="35"/>
      <c r="AD2651" s="35"/>
      <c r="AE2651" s="35"/>
      <c r="AT2651" s="14" t="s">
        <v>125</v>
      </c>
      <c r="AU2651" s="14" t="s">
        <v>72</v>
      </c>
    </row>
    <row r="2652" s="2" customFormat="1" ht="24.15" customHeight="1">
      <c r="A2652" s="35"/>
      <c r="B2652" s="36"/>
      <c r="C2652" s="200" t="s">
        <v>4628</v>
      </c>
      <c r="D2652" s="200" t="s">
        <v>4509</v>
      </c>
      <c r="E2652" s="201" t="s">
        <v>4629</v>
      </c>
      <c r="F2652" s="202" t="s">
        <v>4630</v>
      </c>
      <c r="G2652" s="203" t="s">
        <v>132</v>
      </c>
      <c r="H2652" s="204">
        <v>2</v>
      </c>
      <c r="I2652" s="205"/>
      <c r="J2652" s="206">
        <f>ROUND(I2652*H2652,2)</f>
        <v>0</v>
      </c>
      <c r="K2652" s="202" t="s">
        <v>122</v>
      </c>
      <c r="L2652" s="207"/>
      <c r="M2652" s="208" t="s">
        <v>19</v>
      </c>
      <c r="N2652" s="209" t="s">
        <v>43</v>
      </c>
      <c r="O2652" s="81"/>
      <c r="P2652" s="191">
        <f>O2652*H2652</f>
        <v>0</v>
      </c>
      <c r="Q2652" s="191">
        <v>0</v>
      </c>
      <c r="R2652" s="191">
        <f>Q2652*H2652</f>
        <v>0</v>
      </c>
      <c r="S2652" s="191">
        <v>0</v>
      </c>
      <c r="T2652" s="192">
        <f>S2652*H2652</f>
        <v>0</v>
      </c>
      <c r="U2652" s="35"/>
      <c r="V2652" s="35"/>
      <c r="W2652" s="35"/>
      <c r="X2652" s="35"/>
      <c r="Y2652" s="35"/>
      <c r="Z2652" s="35"/>
      <c r="AA2652" s="35"/>
      <c r="AB2652" s="35"/>
      <c r="AC2652" s="35"/>
      <c r="AD2652" s="35"/>
      <c r="AE2652" s="35"/>
      <c r="AR2652" s="193" t="s">
        <v>572</v>
      </c>
      <c r="AT2652" s="193" t="s">
        <v>4509</v>
      </c>
      <c r="AU2652" s="193" t="s">
        <v>72</v>
      </c>
      <c r="AY2652" s="14" t="s">
        <v>124</v>
      </c>
      <c r="BE2652" s="194">
        <f>IF(N2652="základní",J2652,0)</f>
        <v>0</v>
      </c>
      <c r="BF2652" s="194">
        <f>IF(N2652="snížená",J2652,0)</f>
        <v>0</v>
      </c>
      <c r="BG2652" s="194">
        <f>IF(N2652="zákl. přenesená",J2652,0)</f>
        <v>0</v>
      </c>
      <c r="BH2652" s="194">
        <f>IF(N2652="sníž. přenesená",J2652,0)</f>
        <v>0</v>
      </c>
      <c r="BI2652" s="194">
        <f>IF(N2652="nulová",J2652,0)</f>
        <v>0</v>
      </c>
      <c r="BJ2652" s="14" t="s">
        <v>79</v>
      </c>
      <c r="BK2652" s="194">
        <f>ROUND(I2652*H2652,2)</f>
        <v>0</v>
      </c>
      <c r="BL2652" s="14" t="s">
        <v>235</v>
      </c>
      <c r="BM2652" s="193" t="s">
        <v>4631</v>
      </c>
    </row>
    <row r="2653" s="2" customFormat="1">
      <c r="A2653" s="35"/>
      <c r="B2653" s="36"/>
      <c r="C2653" s="37"/>
      <c r="D2653" s="195" t="s">
        <v>125</v>
      </c>
      <c r="E2653" s="37"/>
      <c r="F2653" s="196" t="s">
        <v>4630</v>
      </c>
      <c r="G2653" s="37"/>
      <c r="H2653" s="37"/>
      <c r="I2653" s="197"/>
      <c r="J2653" s="37"/>
      <c r="K2653" s="37"/>
      <c r="L2653" s="41"/>
      <c r="M2653" s="198"/>
      <c r="N2653" s="199"/>
      <c r="O2653" s="81"/>
      <c r="P2653" s="81"/>
      <c r="Q2653" s="81"/>
      <c r="R2653" s="81"/>
      <c r="S2653" s="81"/>
      <c r="T2653" s="82"/>
      <c r="U2653" s="35"/>
      <c r="V2653" s="35"/>
      <c r="W2653" s="35"/>
      <c r="X2653" s="35"/>
      <c r="Y2653" s="35"/>
      <c r="Z2653" s="35"/>
      <c r="AA2653" s="35"/>
      <c r="AB2653" s="35"/>
      <c r="AC2653" s="35"/>
      <c r="AD2653" s="35"/>
      <c r="AE2653" s="35"/>
      <c r="AT2653" s="14" t="s">
        <v>125</v>
      </c>
      <c r="AU2653" s="14" t="s">
        <v>72</v>
      </c>
    </row>
    <row r="2654" s="2" customFormat="1" ht="24.15" customHeight="1">
      <c r="A2654" s="35"/>
      <c r="B2654" s="36"/>
      <c r="C2654" s="200" t="s">
        <v>2396</v>
      </c>
      <c r="D2654" s="200" t="s">
        <v>4509</v>
      </c>
      <c r="E2654" s="201" t="s">
        <v>4632</v>
      </c>
      <c r="F2654" s="202" t="s">
        <v>4633</v>
      </c>
      <c r="G2654" s="203" t="s">
        <v>132</v>
      </c>
      <c r="H2654" s="204">
        <v>2</v>
      </c>
      <c r="I2654" s="205"/>
      <c r="J2654" s="206">
        <f>ROUND(I2654*H2654,2)</f>
        <v>0</v>
      </c>
      <c r="K2654" s="202" t="s">
        <v>122</v>
      </c>
      <c r="L2654" s="207"/>
      <c r="M2654" s="208" t="s">
        <v>19</v>
      </c>
      <c r="N2654" s="209" t="s">
        <v>43</v>
      </c>
      <c r="O2654" s="81"/>
      <c r="P2654" s="191">
        <f>O2654*H2654</f>
        <v>0</v>
      </c>
      <c r="Q2654" s="191">
        <v>0</v>
      </c>
      <c r="R2654" s="191">
        <f>Q2654*H2654</f>
        <v>0</v>
      </c>
      <c r="S2654" s="191">
        <v>0</v>
      </c>
      <c r="T2654" s="192">
        <f>S2654*H2654</f>
        <v>0</v>
      </c>
      <c r="U2654" s="35"/>
      <c r="V2654" s="35"/>
      <c r="W2654" s="35"/>
      <c r="X2654" s="35"/>
      <c r="Y2654" s="35"/>
      <c r="Z2654" s="35"/>
      <c r="AA2654" s="35"/>
      <c r="AB2654" s="35"/>
      <c r="AC2654" s="35"/>
      <c r="AD2654" s="35"/>
      <c r="AE2654" s="35"/>
      <c r="AR2654" s="193" t="s">
        <v>572</v>
      </c>
      <c r="AT2654" s="193" t="s">
        <v>4509</v>
      </c>
      <c r="AU2654" s="193" t="s">
        <v>72</v>
      </c>
      <c r="AY2654" s="14" t="s">
        <v>124</v>
      </c>
      <c r="BE2654" s="194">
        <f>IF(N2654="základní",J2654,0)</f>
        <v>0</v>
      </c>
      <c r="BF2654" s="194">
        <f>IF(N2654="snížená",J2654,0)</f>
        <v>0</v>
      </c>
      <c r="BG2654" s="194">
        <f>IF(N2654="zákl. přenesená",J2654,0)</f>
        <v>0</v>
      </c>
      <c r="BH2654" s="194">
        <f>IF(N2654="sníž. přenesená",J2654,0)</f>
        <v>0</v>
      </c>
      <c r="BI2654" s="194">
        <f>IF(N2654="nulová",J2654,0)</f>
        <v>0</v>
      </c>
      <c r="BJ2654" s="14" t="s">
        <v>79</v>
      </c>
      <c r="BK2654" s="194">
        <f>ROUND(I2654*H2654,2)</f>
        <v>0</v>
      </c>
      <c r="BL2654" s="14" t="s">
        <v>235</v>
      </c>
      <c r="BM2654" s="193" t="s">
        <v>4634</v>
      </c>
    </row>
    <row r="2655" s="2" customFormat="1">
      <c r="A2655" s="35"/>
      <c r="B2655" s="36"/>
      <c r="C2655" s="37"/>
      <c r="D2655" s="195" t="s">
        <v>125</v>
      </c>
      <c r="E2655" s="37"/>
      <c r="F2655" s="196" t="s">
        <v>4633</v>
      </c>
      <c r="G2655" s="37"/>
      <c r="H2655" s="37"/>
      <c r="I2655" s="197"/>
      <c r="J2655" s="37"/>
      <c r="K2655" s="37"/>
      <c r="L2655" s="41"/>
      <c r="M2655" s="198"/>
      <c r="N2655" s="199"/>
      <c r="O2655" s="81"/>
      <c r="P2655" s="81"/>
      <c r="Q2655" s="81"/>
      <c r="R2655" s="81"/>
      <c r="S2655" s="81"/>
      <c r="T2655" s="82"/>
      <c r="U2655" s="35"/>
      <c r="V2655" s="35"/>
      <c r="W2655" s="35"/>
      <c r="X2655" s="35"/>
      <c r="Y2655" s="35"/>
      <c r="Z2655" s="35"/>
      <c r="AA2655" s="35"/>
      <c r="AB2655" s="35"/>
      <c r="AC2655" s="35"/>
      <c r="AD2655" s="35"/>
      <c r="AE2655" s="35"/>
      <c r="AT2655" s="14" t="s">
        <v>125</v>
      </c>
      <c r="AU2655" s="14" t="s">
        <v>72</v>
      </c>
    </row>
    <row r="2656" s="2" customFormat="1" ht="24.15" customHeight="1">
      <c r="A2656" s="35"/>
      <c r="B2656" s="36"/>
      <c r="C2656" s="200" t="s">
        <v>4635</v>
      </c>
      <c r="D2656" s="200" t="s">
        <v>4509</v>
      </c>
      <c r="E2656" s="201" t="s">
        <v>4636</v>
      </c>
      <c r="F2656" s="202" t="s">
        <v>4637</v>
      </c>
      <c r="G2656" s="203" t="s">
        <v>132</v>
      </c>
      <c r="H2656" s="204">
        <v>2</v>
      </c>
      <c r="I2656" s="205"/>
      <c r="J2656" s="206">
        <f>ROUND(I2656*H2656,2)</f>
        <v>0</v>
      </c>
      <c r="K2656" s="202" t="s">
        <v>122</v>
      </c>
      <c r="L2656" s="207"/>
      <c r="M2656" s="208" t="s">
        <v>19</v>
      </c>
      <c r="N2656" s="209" t="s">
        <v>43</v>
      </c>
      <c r="O2656" s="81"/>
      <c r="P2656" s="191">
        <f>O2656*H2656</f>
        <v>0</v>
      </c>
      <c r="Q2656" s="191">
        <v>0</v>
      </c>
      <c r="R2656" s="191">
        <f>Q2656*H2656</f>
        <v>0</v>
      </c>
      <c r="S2656" s="191">
        <v>0</v>
      </c>
      <c r="T2656" s="192">
        <f>S2656*H2656</f>
        <v>0</v>
      </c>
      <c r="U2656" s="35"/>
      <c r="V2656" s="35"/>
      <c r="W2656" s="35"/>
      <c r="X2656" s="35"/>
      <c r="Y2656" s="35"/>
      <c r="Z2656" s="35"/>
      <c r="AA2656" s="35"/>
      <c r="AB2656" s="35"/>
      <c r="AC2656" s="35"/>
      <c r="AD2656" s="35"/>
      <c r="AE2656" s="35"/>
      <c r="AR2656" s="193" t="s">
        <v>572</v>
      </c>
      <c r="AT2656" s="193" t="s">
        <v>4509</v>
      </c>
      <c r="AU2656" s="193" t="s">
        <v>72</v>
      </c>
      <c r="AY2656" s="14" t="s">
        <v>124</v>
      </c>
      <c r="BE2656" s="194">
        <f>IF(N2656="základní",J2656,0)</f>
        <v>0</v>
      </c>
      <c r="BF2656" s="194">
        <f>IF(N2656="snížená",J2656,0)</f>
        <v>0</v>
      </c>
      <c r="BG2656" s="194">
        <f>IF(N2656="zákl. přenesená",J2656,0)</f>
        <v>0</v>
      </c>
      <c r="BH2656" s="194">
        <f>IF(N2656="sníž. přenesená",J2656,0)</f>
        <v>0</v>
      </c>
      <c r="BI2656" s="194">
        <f>IF(N2656="nulová",J2656,0)</f>
        <v>0</v>
      </c>
      <c r="BJ2656" s="14" t="s">
        <v>79</v>
      </c>
      <c r="BK2656" s="194">
        <f>ROUND(I2656*H2656,2)</f>
        <v>0</v>
      </c>
      <c r="BL2656" s="14" t="s">
        <v>235</v>
      </c>
      <c r="BM2656" s="193" t="s">
        <v>4638</v>
      </c>
    </row>
    <row r="2657" s="2" customFormat="1">
      <c r="A2657" s="35"/>
      <c r="B2657" s="36"/>
      <c r="C2657" s="37"/>
      <c r="D2657" s="195" t="s">
        <v>125</v>
      </c>
      <c r="E2657" s="37"/>
      <c r="F2657" s="196" t="s">
        <v>4637</v>
      </c>
      <c r="G2657" s="37"/>
      <c r="H2657" s="37"/>
      <c r="I2657" s="197"/>
      <c r="J2657" s="37"/>
      <c r="K2657" s="37"/>
      <c r="L2657" s="41"/>
      <c r="M2657" s="198"/>
      <c r="N2657" s="199"/>
      <c r="O2657" s="81"/>
      <c r="P2657" s="81"/>
      <c r="Q2657" s="81"/>
      <c r="R2657" s="81"/>
      <c r="S2657" s="81"/>
      <c r="T2657" s="82"/>
      <c r="U2657" s="35"/>
      <c r="V2657" s="35"/>
      <c r="W2657" s="35"/>
      <c r="X2657" s="35"/>
      <c r="Y2657" s="35"/>
      <c r="Z2657" s="35"/>
      <c r="AA2657" s="35"/>
      <c r="AB2657" s="35"/>
      <c r="AC2657" s="35"/>
      <c r="AD2657" s="35"/>
      <c r="AE2657" s="35"/>
      <c r="AT2657" s="14" t="s">
        <v>125</v>
      </c>
      <c r="AU2657" s="14" t="s">
        <v>72</v>
      </c>
    </row>
    <row r="2658" s="2" customFormat="1" ht="24.15" customHeight="1">
      <c r="A2658" s="35"/>
      <c r="B2658" s="36"/>
      <c r="C2658" s="200" t="s">
        <v>2399</v>
      </c>
      <c r="D2658" s="200" t="s">
        <v>4509</v>
      </c>
      <c r="E2658" s="201" t="s">
        <v>4639</v>
      </c>
      <c r="F2658" s="202" t="s">
        <v>4640</v>
      </c>
      <c r="G2658" s="203" t="s">
        <v>132</v>
      </c>
      <c r="H2658" s="204">
        <v>4</v>
      </c>
      <c r="I2658" s="205"/>
      <c r="J2658" s="206">
        <f>ROUND(I2658*H2658,2)</f>
        <v>0</v>
      </c>
      <c r="K2658" s="202" t="s">
        <v>122</v>
      </c>
      <c r="L2658" s="207"/>
      <c r="M2658" s="208" t="s">
        <v>19</v>
      </c>
      <c r="N2658" s="209" t="s">
        <v>43</v>
      </c>
      <c r="O2658" s="81"/>
      <c r="P2658" s="191">
        <f>O2658*H2658</f>
        <v>0</v>
      </c>
      <c r="Q2658" s="191">
        <v>0</v>
      </c>
      <c r="R2658" s="191">
        <f>Q2658*H2658</f>
        <v>0</v>
      </c>
      <c r="S2658" s="191">
        <v>0</v>
      </c>
      <c r="T2658" s="192">
        <f>S2658*H2658</f>
        <v>0</v>
      </c>
      <c r="U2658" s="35"/>
      <c r="V2658" s="35"/>
      <c r="W2658" s="35"/>
      <c r="X2658" s="35"/>
      <c r="Y2658" s="35"/>
      <c r="Z2658" s="35"/>
      <c r="AA2658" s="35"/>
      <c r="AB2658" s="35"/>
      <c r="AC2658" s="35"/>
      <c r="AD2658" s="35"/>
      <c r="AE2658" s="35"/>
      <c r="AR2658" s="193" t="s">
        <v>572</v>
      </c>
      <c r="AT2658" s="193" t="s">
        <v>4509</v>
      </c>
      <c r="AU2658" s="193" t="s">
        <v>72</v>
      </c>
      <c r="AY2658" s="14" t="s">
        <v>124</v>
      </c>
      <c r="BE2658" s="194">
        <f>IF(N2658="základní",J2658,0)</f>
        <v>0</v>
      </c>
      <c r="BF2658" s="194">
        <f>IF(N2658="snížená",J2658,0)</f>
        <v>0</v>
      </c>
      <c r="BG2658" s="194">
        <f>IF(N2658="zákl. přenesená",J2658,0)</f>
        <v>0</v>
      </c>
      <c r="BH2658" s="194">
        <f>IF(N2658="sníž. přenesená",J2658,0)</f>
        <v>0</v>
      </c>
      <c r="BI2658" s="194">
        <f>IF(N2658="nulová",J2658,0)</f>
        <v>0</v>
      </c>
      <c r="BJ2658" s="14" t="s">
        <v>79</v>
      </c>
      <c r="BK2658" s="194">
        <f>ROUND(I2658*H2658,2)</f>
        <v>0</v>
      </c>
      <c r="BL2658" s="14" t="s">
        <v>235</v>
      </c>
      <c r="BM2658" s="193" t="s">
        <v>4641</v>
      </c>
    </row>
    <row r="2659" s="2" customFormat="1">
      <c r="A2659" s="35"/>
      <c r="B2659" s="36"/>
      <c r="C2659" s="37"/>
      <c r="D2659" s="195" t="s">
        <v>125</v>
      </c>
      <c r="E2659" s="37"/>
      <c r="F2659" s="196" t="s">
        <v>4640</v>
      </c>
      <c r="G2659" s="37"/>
      <c r="H2659" s="37"/>
      <c r="I2659" s="197"/>
      <c r="J2659" s="37"/>
      <c r="K2659" s="37"/>
      <c r="L2659" s="41"/>
      <c r="M2659" s="198"/>
      <c r="N2659" s="199"/>
      <c r="O2659" s="81"/>
      <c r="P2659" s="81"/>
      <c r="Q2659" s="81"/>
      <c r="R2659" s="81"/>
      <c r="S2659" s="81"/>
      <c r="T2659" s="82"/>
      <c r="U2659" s="35"/>
      <c r="V2659" s="35"/>
      <c r="W2659" s="35"/>
      <c r="X2659" s="35"/>
      <c r="Y2659" s="35"/>
      <c r="Z2659" s="35"/>
      <c r="AA2659" s="35"/>
      <c r="AB2659" s="35"/>
      <c r="AC2659" s="35"/>
      <c r="AD2659" s="35"/>
      <c r="AE2659" s="35"/>
      <c r="AT2659" s="14" t="s">
        <v>125</v>
      </c>
      <c r="AU2659" s="14" t="s">
        <v>72</v>
      </c>
    </row>
    <row r="2660" s="2" customFormat="1" ht="24.15" customHeight="1">
      <c r="A2660" s="35"/>
      <c r="B2660" s="36"/>
      <c r="C2660" s="200" t="s">
        <v>4642</v>
      </c>
      <c r="D2660" s="200" t="s">
        <v>4509</v>
      </c>
      <c r="E2660" s="201" t="s">
        <v>4643</v>
      </c>
      <c r="F2660" s="202" t="s">
        <v>4644</v>
      </c>
      <c r="G2660" s="203" t="s">
        <v>132</v>
      </c>
      <c r="H2660" s="204">
        <v>2</v>
      </c>
      <c r="I2660" s="205"/>
      <c r="J2660" s="206">
        <f>ROUND(I2660*H2660,2)</f>
        <v>0</v>
      </c>
      <c r="K2660" s="202" t="s">
        <v>122</v>
      </c>
      <c r="L2660" s="207"/>
      <c r="M2660" s="208" t="s">
        <v>19</v>
      </c>
      <c r="N2660" s="209" t="s">
        <v>43</v>
      </c>
      <c r="O2660" s="81"/>
      <c r="P2660" s="191">
        <f>O2660*H2660</f>
        <v>0</v>
      </c>
      <c r="Q2660" s="191">
        <v>0</v>
      </c>
      <c r="R2660" s="191">
        <f>Q2660*H2660</f>
        <v>0</v>
      </c>
      <c r="S2660" s="191">
        <v>0</v>
      </c>
      <c r="T2660" s="192">
        <f>S2660*H2660</f>
        <v>0</v>
      </c>
      <c r="U2660" s="35"/>
      <c r="V2660" s="35"/>
      <c r="W2660" s="35"/>
      <c r="X2660" s="35"/>
      <c r="Y2660" s="35"/>
      <c r="Z2660" s="35"/>
      <c r="AA2660" s="35"/>
      <c r="AB2660" s="35"/>
      <c r="AC2660" s="35"/>
      <c r="AD2660" s="35"/>
      <c r="AE2660" s="35"/>
      <c r="AR2660" s="193" t="s">
        <v>572</v>
      </c>
      <c r="AT2660" s="193" t="s">
        <v>4509</v>
      </c>
      <c r="AU2660" s="193" t="s">
        <v>72</v>
      </c>
      <c r="AY2660" s="14" t="s">
        <v>124</v>
      </c>
      <c r="BE2660" s="194">
        <f>IF(N2660="základní",J2660,0)</f>
        <v>0</v>
      </c>
      <c r="BF2660" s="194">
        <f>IF(N2660="snížená",J2660,0)</f>
        <v>0</v>
      </c>
      <c r="BG2660" s="194">
        <f>IF(N2660="zákl. přenesená",J2660,0)</f>
        <v>0</v>
      </c>
      <c r="BH2660" s="194">
        <f>IF(N2660="sníž. přenesená",J2660,0)</f>
        <v>0</v>
      </c>
      <c r="BI2660" s="194">
        <f>IF(N2660="nulová",J2660,0)</f>
        <v>0</v>
      </c>
      <c r="BJ2660" s="14" t="s">
        <v>79</v>
      </c>
      <c r="BK2660" s="194">
        <f>ROUND(I2660*H2660,2)</f>
        <v>0</v>
      </c>
      <c r="BL2660" s="14" t="s">
        <v>235</v>
      </c>
      <c r="BM2660" s="193" t="s">
        <v>4645</v>
      </c>
    </row>
    <row r="2661" s="2" customFormat="1">
      <c r="A2661" s="35"/>
      <c r="B2661" s="36"/>
      <c r="C2661" s="37"/>
      <c r="D2661" s="195" t="s">
        <v>125</v>
      </c>
      <c r="E2661" s="37"/>
      <c r="F2661" s="196" t="s">
        <v>4644</v>
      </c>
      <c r="G2661" s="37"/>
      <c r="H2661" s="37"/>
      <c r="I2661" s="197"/>
      <c r="J2661" s="37"/>
      <c r="K2661" s="37"/>
      <c r="L2661" s="41"/>
      <c r="M2661" s="198"/>
      <c r="N2661" s="199"/>
      <c r="O2661" s="81"/>
      <c r="P2661" s="81"/>
      <c r="Q2661" s="81"/>
      <c r="R2661" s="81"/>
      <c r="S2661" s="81"/>
      <c r="T2661" s="82"/>
      <c r="U2661" s="35"/>
      <c r="V2661" s="35"/>
      <c r="W2661" s="35"/>
      <c r="X2661" s="35"/>
      <c r="Y2661" s="35"/>
      <c r="Z2661" s="35"/>
      <c r="AA2661" s="35"/>
      <c r="AB2661" s="35"/>
      <c r="AC2661" s="35"/>
      <c r="AD2661" s="35"/>
      <c r="AE2661" s="35"/>
      <c r="AT2661" s="14" t="s">
        <v>125</v>
      </c>
      <c r="AU2661" s="14" t="s">
        <v>72</v>
      </c>
    </row>
    <row r="2662" s="2" customFormat="1" ht="24.15" customHeight="1">
      <c r="A2662" s="35"/>
      <c r="B2662" s="36"/>
      <c r="C2662" s="200" t="s">
        <v>2403</v>
      </c>
      <c r="D2662" s="200" t="s">
        <v>4509</v>
      </c>
      <c r="E2662" s="201" t="s">
        <v>4646</v>
      </c>
      <c r="F2662" s="202" t="s">
        <v>4647</v>
      </c>
      <c r="G2662" s="203" t="s">
        <v>132</v>
      </c>
      <c r="H2662" s="204">
        <v>2</v>
      </c>
      <c r="I2662" s="205"/>
      <c r="J2662" s="206">
        <f>ROUND(I2662*H2662,2)</f>
        <v>0</v>
      </c>
      <c r="K2662" s="202" t="s">
        <v>122</v>
      </c>
      <c r="L2662" s="207"/>
      <c r="M2662" s="208" t="s">
        <v>19</v>
      </c>
      <c r="N2662" s="209" t="s">
        <v>43</v>
      </c>
      <c r="O2662" s="81"/>
      <c r="P2662" s="191">
        <f>O2662*H2662</f>
        <v>0</v>
      </c>
      <c r="Q2662" s="191">
        <v>0</v>
      </c>
      <c r="R2662" s="191">
        <f>Q2662*H2662</f>
        <v>0</v>
      </c>
      <c r="S2662" s="191">
        <v>0</v>
      </c>
      <c r="T2662" s="192">
        <f>S2662*H2662</f>
        <v>0</v>
      </c>
      <c r="U2662" s="35"/>
      <c r="V2662" s="35"/>
      <c r="W2662" s="35"/>
      <c r="X2662" s="35"/>
      <c r="Y2662" s="35"/>
      <c r="Z2662" s="35"/>
      <c r="AA2662" s="35"/>
      <c r="AB2662" s="35"/>
      <c r="AC2662" s="35"/>
      <c r="AD2662" s="35"/>
      <c r="AE2662" s="35"/>
      <c r="AR2662" s="193" t="s">
        <v>572</v>
      </c>
      <c r="AT2662" s="193" t="s">
        <v>4509</v>
      </c>
      <c r="AU2662" s="193" t="s">
        <v>72</v>
      </c>
      <c r="AY2662" s="14" t="s">
        <v>124</v>
      </c>
      <c r="BE2662" s="194">
        <f>IF(N2662="základní",J2662,0)</f>
        <v>0</v>
      </c>
      <c r="BF2662" s="194">
        <f>IF(N2662="snížená",J2662,0)</f>
        <v>0</v>
      </c>
      <c r="BG2662" s="194">
        <f>IF(N2662="zákl. přenesená",J2662,0)</f>
        <v>0</v>
      </c>
      <c r="BH2662" s="194">
        <f>IF(N2662="sníž. přenesená",J2662,0)</f>
        <v>0</v>
      </c>
      <c r="BI2662" s="194">
        <f>IF(N2662="nulová",J2662,0)</f>
        <v>0</v>
      </c>
      <c r="BJ2662" s="14" t="s">
        <v>79</v>
      </c>
      <c r="BK2662" s="194">
        <f>ROUND(I2662*H2662,2)</f>
        <v>0</v>
      </c>
      <c r="BL2662" s="14" t="s">
        <v>235</v>
      </c>
      <c r="BM2662" s="193" t="s">
        <v>4648</v>
      </c>
    </row>
    <row r="2663" s="2" customFormat="1">
      <c r="A2663" s="35"/>
      <c r="B2663" s="36"/>
      <c r="C2663" s="37"/>
      <c r="D2663" s="195" t="s">
        <v>125</v>
      </c>
      <c r="E2663" s="37"/>
      <c r="F2663" s="196" t="s">
        <v>4647</v>
      </c>
      <c r="G2663" s="37"/>
      <c r="H2663" s="37"/>
      <c r="I2663" s="197"/>
      <c r="J2663" s="37"/>
      <c r="K2663" s="37"/>
      <c r="L2663" s="41"/>
      <c r="M2663" s="198"/>
      <c r="N2663" s="199"/>
      <c r="O2663" s="81"/>
      <c r="P2663" s="81"/>
      <c r="Q2663" s="81"/>
      <c r="R2663" s="81"/>
      <c r="S2663" s="81"/>
      <c r="T2663" s="82"/>
      <c r="U2663" s="35"/>
      <c r="V2663" s="35"/>
      <c r="W2663" s="35"/>
      <c r="X2663" s="35"/>
      <c r="Y2663" s="35"/>
      <c r="Z2663" s="35"/>
      <c r="AA2663" s="35"/>
      <c r="AB2663" s="35"/>
      <c r="AC2663" s="35"/>
      <c r="AD2663" s="35"/>
      <c r="AE2663" s="35"/>
      <c r="AT2663" s="14" t="s">
        <v>125</v>
      </c>
      <c r="AU2663" s="14" t="s">
        <v>72</v>
      </c>
    </row>
    <row r="2664" s="2" customFormat="1" ht="16.5" customHeight="1">
      <c r="A2664" s="35"/>
      <c r="B2664" s="36"/>
      <c r="C2664" s="200" t="s">
        <v>4649</v>
      </c>
      <c r="D2664" s="200" t="s">
        <v>4509</v>
      </c>
      <c r="E2664" s="201" t="s">
        <v>4650</v>
      </c>
      <c r="F2664" s="202" t="s">
        <v>4651</v>
      </c>
      <c r="G2664" s="203" t="s">
        <v>132</v>
      </c>
      <c r="H2664" s="204">
        <v>4</v>
      </c>
      <c r="I2664" s="205"/>
      <c r="J2664" s="206">
        <f>ROUND(I2664*H2664,2)</f>
        <v>0</v>
      </c>
      <c r="K2664" s="202" t="s">
        <v>122</v>
      </c>
      <c r="L2664" s="207"/>
      <c r="M2664" s="208" t="s">
        <v>19</v>
      </c>
      <c r="N2664" s="209" t="s">
        <v>43</v>
      </c>
      <c r="O2664" s="81"/>
      <c r="P2664" s="191">
        <f>O2664*H2664</f>
        <v>0</v>
      </c>
      <c r="Q2664" s="191">
        <v>0</v>
      </c>
      <c r="R2664" s="191">
        <f>Q2664*H2664</f>
        <v>0</v>
      </c>
      <c r="S2664" s="191">
        <v>0</v>
      </c>
      <c r="T2664" s="192">
        <f>S2664*H2664</f>
        <v>0</v>
      </c>
      <c r="U2664" s="35"/>
      <c r="V2664" s="35"/>
      <c r="W2664" s="35"/>
      <c r="X2664" s="35"/>
      <c r="Y2664" s="35"/>
      <c r="Z2664" s="35"/>
      <c r="AA2664" s="35"/>
      <c r="AB2664" s="35"/>
      <c r="AC2664" s="35"/>
      <c r="AD2664" s="35"/>
      <c r="AE2664" s="35"/>
      <c r="AR2664" s="193" t="s">
        <v>572</v>
      </c>
      <c r="AT2664" s="193" t="s">
        <v>4509</v>
      </c>
      <c r="AU2664" s="193" t="s">
        <v>72</v>
      </c>
      <c r="AY2664" s="14" t="s">
        <v>124</v>
      </c>
      <c r="BE2664" s="194">
        <f>IF(N2664="základní",J2664,0)</f>
        <v>0</v>
      </c>
      <c r="BF2664" s="194">
        <f>IF(N2664="snížená",J2664,0)</f>
        <v>0</v>
      </c>
      <c r="BG2664" s="194">
        <f>IF(N2664="zákl. přenesená",J2664,0)</f>
        <v>0</v>
      </c>
      <c r="BH2664" s="194">
        <f>IF(N2664="sníž. přenesená",J2664,0)</f>
        <v>0</v>
      </c>
      <c r="BI2664" s="194">
        <f>IF(N2664="nulová",J2664,0)</f>
        <v>0</v>
      </c>
      <c r="BJ2664" s="14" t="s">
        <v>79</v>
      </c>
      <c r="BK2664" s="194">
        <f>ROUND(I2664*H2664,2)</f>
        <v>0</v>
      </c>
      <c r="BL2664" s="14" t="s">
        <v>235</v>
      </c>
      <c r="BM2664" s="193" t="s">
        <v>4652</v>
      </c>
    </row>
    <row r="2665" s="2" customFormat="1">
      <c r="A2665" s="35"/>
      <c r="B2665" s="36"/>
      <c r="C2665" s="37"/>
      <c r="D2665" s="195" t="s">
        <v>125</v>
      </c>
      <c r="E2665" s="37"/>
      <c r="F2665" s="196" t="s">
        <v>4651</v>
      </c>
      <c r="G2665" s="37"/>
      <c r="H2665" s="37"/>
      <c r="I2665" s="197"/>
      <c r="J2665" s="37"/>
      <c r="K2665" s="37"/>
      <c r="L2665" s="41"/>
      <c r="M2665" s="198"/>
      <c r="N2665" s="199"/>
      <c r="O2665" s="81"/>
      <c r="P2665" s="81"/>
      <c r="Q2665" s="81"/>
      <c r="R2665" s="81"/>
      <c r="S2665" s="81"/>
      <c r="T2665" s="82"/>
      <c r="U2665" s="35"/>
      <c r="V2665" s="35"/>
      <c r="W2665" s="35"/>
      <c r="X2665" s="35"/>
      <c r="Y2665" s="35"/>
      <c r="Z2665" s="35"/>
      <c r="AA2665" s="35"/>
      <c r="AB2665" s="35"/>
      <c r="AC2665" s="35"/>
      <c r="AD2665" s="35"/>
      <c r="AE2665" s="35"/>
      <c r="AT2665" s="14" t="s">
        <v>125</v>
      </c>
      <c r="AU2665" s="14" t="s">
        <v>72</v>
      </c>
    </row>
    <row r="2666" s="2" customFormat="1" ht="16.5" customHeight="1">
      <c r="A2666" s="35"/>
      <c r="B2666" s="36"/>
      <c r="C2666" s="200" t="s">
        <v>2406</v>
      </c>
      <c r="D2666" s="200" t="s">
        <v>4509</v>
      </c>
      <c r="E2666" s="201" t="s">
        <v>4653</v>
      </c>
      <c r="F2666" s="202" t="s">
        <v>4654</v>
      </c>
      <c r="G2666" s="203" t="s">
        <v>132</v>
      </c>
      <c r="H2666" s="204">
        <v>4</v>
      </c>
      <c r="I2666" s="205"/>
      <c r="J2666" s="206">
        <f>ROUND(I2666*H2666,2)</f>
        <v>0</v>
      </c>
      <c r="K2666" s="202" t="s">
        <v>122</v>
      </c>
      <c r="L2666" s="207"/>
      <c r="M2666" s="208" t="s">
        <v>19</v>
      </c>
      <c r="N2666" s="209" t="s">
        <v>43</v>
      </c>
      <c r="O2666" s="81"/>
      <c r="P2666" s="191">
        <f>O2666*H2666</f>
        <v>0</v>
      </c>
      <c r="Q2666" s="191">
        <v>0</v>
      </c>
      <c r="R2666" s="191">
        <f>Q2666*H2666</f>
        <v>0</v>
      </c>
      <c r="S2666" s="191">
        <v>0</v>
      </c>
      <c r="T2666" s="192">
        <f>S2666*H2666</f>
        <v>0</v>
      </c>
      <c r="U2666" s="35"/>
      <c r="V2666" s="35"/>
      <c r="W2666" s="35"/>
      <c r="X2666" s="35"/>
      <c r="Y2666" s="35"/>
      <c r="Z2666" s="35"/>
      <c r="AA2666" s="35"/>
      <c r="AB2666" s="35"/>
      <c r="AC2666" s="35"/>
      <c r="AD2666" s="35"/>
      <c r="AE2666" s="35"/>
      <c r="AR2666" s="193" t="s">
        <v>572</v>
      </c>
      <c r="AT2666" s="193" t="s">
        <v>4509</v>
      </c>
      <c r="AU2666" s="193" t="s">
        <v>72</v>
      </c>
      <c r="AY2666" s="14" t="s">
        <v>124</v>
      </c>
      <c r="BE2666" s="194">
        <f>IF(N2666="základní",J2666,0)</f>
        <v>0</v>
      </c>
      <c r="BF2666" s="194">
        <f>IF(N2666="snížená",J2666,0)</f>
        <v>0</v>
      </c>
      <c r="BG2666" s="194">
        <f>IF(N2666="zákl. přenesená",J2666,0)</f>
        <v>0</v>
      </c>
      <c r="BH2666" s="194">
        <f>IF(N2666="sníž. přenesená",J2666,0)</f>
        <v>0</v>
      </c>
      <c r="BI2666" s="194">
        <f>IF(N2666="nulová",J2666,0)</f>
        <v>0</v>
      </c>
      <c r="BJ2666" s="14" t="s">
        <v>79</v>
      </c>
      <c r="BK2666" s="194">
        <f>ROUND(I2666*H2666,2)</f>
        <v>0</v>
      </c>
      <c r="BL2666" s="14" t="s">
        <v>235</v>
      </c>
      <c r="BM2666" s="193" t="s">
        <v>4655</v>
      </c>
    </row>
    <row r="2667" s="2" customFormat="1">
      <c r="A2667" s="35"/>
      <c r="B2667" s="36"/>
      <c r="C2667" s="37"/>
      <c r="D2667" s="195" t="s">
        <v>125</v>
      </c>
      <c r="E2667" s="37"/>
      <c r="F2667" s="196" t="s">
        <v>4654</v>
      </c>
      <c r="G2667" s="37"/>
      <c r="H2667" s="37"/>
      <c r="I2667" s="197"/>
      <c r="J2667" s="37"/>
      <c r="K2667" s="37"/>
      <c r="L2667" s="41"/>
      <c r="M2667" s="198"/>
      <c r="N2667" s="199"/>
      <c r="O2667" s="81"/>
      <c r="P2667" s="81"/>
      <c r="Q2667" s="81"/>
      <c r="R2667" s="81"/>
      <c r="S2667" s="81"/>
      <c r="T2667" s="82"/>
      <c r="U2667" s="35"/>
      <c r="V2667" s="35"/>
      <c r="W2667" s="35"/>
      <c r="X2667" s="35"/>
      <c r="Y2667" s="35"/>
      <c r="Z2667" s="35"/>
      <c r="AA2667" s="35"/>
      <c r="AB2667" s="35"/>
      <c r="AC2667" s="35"/>
      <c r="AD2667" s="35"/>
      <c r="AE2667" s="35"/>
      <c r="AT2667" s="14" t="s">
        <v>125</v>
      </c>
      <c r="AU2667" s="14" t="s">
        <v>72</v>
      </c>
    </row>
    <row r="2668" s="2" customFormat="1" ht="16.5" customHeight="1">
      <c r="A2668" s="35"/>
      <c r="B2668" s="36"/>
      <c r="C2668" s="200" t="s">
        <v>4656</v>
      </c>
      <c r="D2668" s="200" t="s">
        <v>4509</v>
      </c>
      <c r="E2668" s="201" t="s">
        <v>4657</v>
      </c>
      <c r="F2668" s="202" t="s">
        <v>4658</v>
      </c>
      <c r="G2668" s="203" t="s">
        <v>132</v>
      </c>
      <c r="H2668" s="204">
        <v>4</v>
      </c>
      <c r="I2668" s="205"/>
      <c r="J2668" s="206">
        <f>ROUND(I2668*H2668,2)</f>
        <v>0</v>
      </c>
      <c r="K2668" s="202" t="s">
        <v>122</v>
      </c>
      <c r="L2668" s="207"/>
      <c r="M2668" s="208" t="s">
        <v>19</v>
      </c>
      <c r="N2668" s="209" t="s">
        <v>43</v>
      </c>
      <c r="O2668" s="81"/>
      <c r="P2668" s="191">
        <f>O2668*H2668</f>
        <v>0</v>
      </c>
      <c r="Q2668" s="191">
        <v>0</v>
      </c>
      <c r="R2668" s="191">
        <f>Q2668*H2668</f>
        <v>0</v>
      </c>
      <c r="S2668" s="191">
        <v>0</v>
      </c>
      <c r="T2668" s="192">
        <f>S2668*H2668</f>
        <v>0</v>
      </c>
      <c r="U2668" s="35"/>
      <c r="V2668" s="35"/>
      <c r="W2668" s="35"/>
      <c r="X2668" s="35"/>
      <c r="Y2668" s="35"/>
      <c r="Z2668" s="35"/>
      <c r="AA2668" s="35"/>
      <c r="AB2668" s="35"/>
      <c r="AC2668" s="35"/>
      <c r="AD2668" s="35"/>
      <c r="AE2668" s="35"/>
      <c r="AR2668" s="193" t="s">
        <v>572</v>
      </c>
      <c r="AT2668" s="193" t="s">
        <v>4509</v>
      </c>
      <c r="AU2668" s="193" t="s">
        <v>72</v>
      </c>
      <c r="AY2668" s="14" t="s">
        <v>124</v>
      </c>
      <c r="BE2668" s="194">
        <f>IF(N2668="základní",J2668,0)</f>
        <v>0</v>
      </c>
      <c r="BF2668" s="194">
        <f>IF(N2668="snížená",J2668,0)</f>
        <v>0</v>
      </c>
      <c r="BG2668" s="194">
        <f>IF(N2668="zákl. přenesená",J2668,0)</f>
        <v>0</v>
      </c>
      <c r="BH2668" s="194">
        <f>IF(N2668="sníž. přenesená",J2668,0)</f>
        <v>0</v>
      </c>
      <c r="BI2668" s="194">
        <f>IF(N2668="nulová",J2668,0)</f>
        <v>0</v>
      </c>
      <c r="BJ2668" s="14" t="s">
        <v>79</v>
      </c>
      <c r="BK2668" s="194">
        <f>ROUND(I2668*H2668,2)</f>
        <v>0</v>
      </c>
      <c r="BL2668" s="14" t="s">
        <v>235</v>
      </c>
      <c r="BM2668" s="193" t="s">
        <v>4659</v>
      </c>
    </row>
    <row r="2669" s="2" customFormat="1">
      <c r="A2669" s="35"/>
      <c r="B2669" s="36"/>
      <c r="C2669" s="37"/>
      <c r="D2669" s="195" t="s">
        <v>125</v>
      </c>
      <c r="E2669" s="37"/>
      <c r="F2669" s="196" t="s">
        <v>4658</v>
      </c>
      <c r="G2669" s="37"/>
      <c r="H2669" s="37"/>
      <c r="I2669" s="197"/>
      <c r="J2669" s="37"/>
      <c r="K2669" s="37"/>
      <c r="L2669" s="41"/>
      <c r="M2669" s="198"/>
      <c r="N2669" s="199"/>
      <c r="O2669" s="81"/>
      <c r="P2669" s="81"/>
      <c r="Q2669" s="81"/>
      <c r="R2669" s="81"/>
      <c r="S2669" s="81"/>
      <c r="T2669" s="82"/>
      <c r="U2669" s="35"/>
      <c r="V2669" s="35"/>
      <c r="W2669" s="35"/>
      <c r="X2669" s="35"/>
      <c r="Y2669" s="35"/>
      <c r="Z2669" s="35"/>
      <c r="AA2669" s="35"/>
      <c r="AB2669" s="35"/>
      <c r="AC2669" s="35"/>
      <c r="AD2669" s="35"/>
      <c r="AE2669" s="35"/>
      <c r="AT2669" s="14" t="s">
        <v>125</v>
      </c>
      <c r="AU2669" s="14" t="s">
        <v>72</v>
      </c>
    </row>
    <row r="2670" s="2" customFormat="1" ht="16.5" customHeight="1">
      <c r="A2670" s="35"/>
      <c r="B2670" s="36"/>
      <c r="C2670" s="200" t="s">
        <v>2410</v>
      </c>
      <c r="D2670" s="200" t="s">
        <v>4509</v>
      </c>
      <c r="E2670" s="201" t="s">
        <v>4660</v>
      </c>
      <c r="F2670" s="202" t="s">
        <v>4661</v>
      </c>
      <c r="G2670" s="203" t="s">
        <v>132</v>
      </c>
      <c r="H2670" s="204">
        <v>4</v>
      </c>
      <c r="I2670" s="205"/>
      <c r="J2670" s="206">
        <f>ROUND(I2670*H2670,2)</f>
        <v>0</v>
      </c>
      <c r="K2670" s="202" t="s">
        <v>122</v>
      </c>
      <c r="L2670" s="207"/>
      <c r="M2670" s="208" t="s">
        <v>19</v>
      </c>
      <c r="N2670" s="209" t="s">
        <v>43</v>
      </c>
      <c r="O2670" s="81"/>
      <c r="P2670" s="191">
        <f>O2670*H2670</f>
        <v>0</v>
      </c>
      <c r="Q2670" s="191">
        <v>0</v>
      </c>
      <c r="R2670" s="191">
        <f>Q2670*H2670</f>
        <v>0</v>
      </c>
      <c r="S2670" s="191">
        <v>0</v>
      </c>
      <c r="T2670" s="192">
        <f>S2670*H2670</f>
        <v>0</v>
      </c>
      <c r="U2670" s="35"/>
      <c r="V2670" s="35"/>
      <c r="W2670" s="35"/>
      <c r="X2670" s="35"/>
      <c r="Y2670" s="35"/>
      <c r="Z2670" s="35"/>
      <c r="AA2670" s="35"/>
      <c r="AB2670" s="35"/>
      <c r="AC2670" s="35"/>
      <c r="AD2670" s="35"/>
      <c r="AE2670" s="35"/>
      <c r="AR2670" s="193" t="s">
        <v>572</v>
      </c>
      <c r="AT2670" s="193" t="s">
        <v>4509</v>
      </c>
      <c r="AU2670" s="193" t="s">
        <v>72</v>
      </c>
      <c r="AY2670" s="14" t="s">
        <v>124</v>
      </c>
      <c r="BE2670" s="194">
        <f>IF(N2670="základní",J2670,0)</f>
        <v>0</v>
      </c>
      <c r="BF2670" s="194">
        <f>IF(N2670="snížená",J2670,0)</f>
        <v>0</v>
      </c>
      <c r="BG2670" s="194">
        <f>IF(N2670="zákl. přenesená",J2670,0)</f>
        <v>0</v>
      </c>
      <c r="BH2670" s="194">
        <f>IF(N2670="sníž. přenesená",J2670,0)</f>
        <v>0</v>
      </c>
      <c r="BI2670" s="194">
        <f>IF(N2670="nulová",J2670,0)</f>
        <v>0</v>
      </c>
      <c r="BJ2670" s="14" t="s">
        <v>79</v>
      </c>
      <c r="BK2670" s="194">
        <f>ROUND(I2670*H2670,2)</f>
        <v>0</v>
      </c>
      <c r="BL2670" s="14" t="s">
        <v>235</v>
      </c>
      <c r="BM2670" s="193" t="s">
        <v>4662</v>
      </c>
    </row>
    <row r="2671" s="2" customFormat="1">
      <c r="A2671" s="35"/>
      <c r="B2671" s="36"/>
      <c r="C2671" s="37"/>
      <c r="D2671" s="195" t="s">
        <v>125</v>
      </c>
      <c r="E2671" s="37"/>
      <c r="F2671" s="196" t="s">
        <v>4661</v>
      </c>
      <c r="G2671" s="37"/>
      <c r="H2671" s="37"/>
      <c r="I2671" s="197"/>
      <c r="J2671" s="37"/>
      <c r="K2671" s="37"/>
      <c r="L2671" s="41"/>
      <c r="M2671" s="198"/>
      <c r="N2671" s="199"/>
      <c r="O2671" s="81"/>
      <c r="P2671" s="81"/>
      <c r="Q2671" s="81"/>
      <c r="R2671" s="81"/>
      <c r="S2671" s="81"/>
      <c r="T2671" s="82"/>
      <c r="U2671" s="35"/>
      <c r="V2671" s="35"/>
      <c r="W2671" s="35"/>
      <c r="X2671" s="35"/>
      <c r="Y2671" s="35"/>
      <c r="Z2671" s="35"/>
      <c r="AA2671" s="35"/>
      <c r="AB2671" s="35"/>
      <c r="AC2671" s="35"/>
      <c r="AD2671" s="35"/>
      <c r="AE2671" s="35"/>
      <c r="AT2671" s="14" t="s">
        <v>125</v>
      </c>
      <c r="AU2671" s="14" t="s">
        <v>72</v>
      </c>
    </row>
    <row r="2672" s="2" customFormat="1" ht="16.5" customHeight="1">
      <c r="A2672" s="35"/>
      <c r="B2672" s="36"/>
      <c r="C2672" s="200" t="s">
        <v>4663</v>
      </c>
      <c r="D2672" s="200" t="s">
        <v>4509</v>
      </c>
      <c r="E2672" s="201" t="s">
        <v>4664</v>
      </c>
      <c r="F2672" s="202" t="s">
        <v>4665</v>
      </c>
      <c r="G2672" s="203" t="s">
        <v>132</v>
      </c>
      <c r="H2672" s="204">
        <v>4</v>
      </c>
      <c r="I2672" s="205"/>
      <c r="J2672" s="206">
        <f>ROUND(I2672*H2672,2)</f>
        <v>0</v>
      </c>
      <c r="K2672" s="202" t="s">
        <v>122</v>
      </c>
      <c r="L2672" s="207"/>
      <c r="M2672" s="208" t="s">
        <v>19</v>
      </c>
      <c r="N2672" s="209" t="s">
        <v>43</v>
      </c>
      <c r="O2672" s="81"/>
      <c r="P2672" s="191">
        <f>O2672*H2672</f>
        <v>0</v>
      </c>
      <c r="Q2672" s="191">
        <v>0</v>
      </c>
      <c r="R2672" s="191">
        <f>Q2672*H2672</f>
        <v>0</v>
      </c>
      <c r="S2672" s="191">
        <v>0</v>
      </c>
      <c r="T2672" s="192">
        <f>S2672*H2672</f>
        <v>0</v>
      </c>
      <c r="U2672" s="35"/>
      <c r="V2672" s="35"/>
      <c r="W2672" s="35"/>
      <c r="X2672" s="35"/>
      <c r="Y2672" s="35"/>
      <c r="Z2672" s="35"/>
      <c r="AA2672" s="35"/>
      <c r="AB2672" s="35"/>
      <c r="AC2672" s="35"/>
      <c r="AD2672" s="35"/>
      <c r="AE2672" s="35"/>
      <c r="AR2672" s="193" t="s">
        <v>572</v>
      </c>
      <c r="AT2672" s="193" t="s">
        <v>4509</v>
      </c>
      <c r="AU2672" s="193" t="s">
        <v>72</v>
      </c>
      <c r="AY2672" s="14" t="s">
        <v>124</v>
      </c>
      <c r="BE2672" s="194">
        <f>IF(N2672="základní",J2672,0)</f>
        <v>0</v>
      </c>
      <c r="BF2672" s="194">
        <f>IF(N2672="snížená",J2672,0)</f>
        <v>0</v>
      </c>
      <c r="BG2672" s="194">
        <f>IF(N2672="zákl. přenesená",J2672,0)</f>
        <v>0</v>
      </c>
      <c r="BH2672" s="194">
        <f>IF(N2672="sníž. přenesená",J2672,0)</f>
        <v>0</v>
      </c>
      <c r="BI2672" s="194">
        <f>IF(N2672="nulová",J2672,0)</f>
        <v>0</v>
      </c>
      <c r="BJ2672" s="14" t="s">
        <v>79</v>
      </c>
      <c r="BK2672" s="194">
        <f>ROUND(I2672*H2672,2)</f>
        <v>0</v>
      </c>
      <c r="BL2672" s="14" t="s">
        <v>235</v>
      </c>
      <c r="BM2672" s="193" t="s">
        <v>4666</v>
      </c>
    </row>
    <row r="2673" s="2" customFormat="1">
      <c r="A2673" s="35"/>
      <c r="B2673" s="36"/>
      <c r="C2673" s="37"/>
      <c r="D2673" s="195" t="s">
        <v>125</v>
      </c>
      <c r="E2673" s="37"/>
      <c r="F2673" s="196" t="s">
        <v>4665</v>
      </c>
      <c r="G2673" s="37"/>
      <c r="H2673" s="37"/>
      <c r="I2673" s="197"/>
      <c r="J2673" s="37"/>
      <c r="K2673" s="37"/>
      <c r="L2673" s="41"/>
      <c r="M2673" s="198"/>
      <c r="N2673" s="199"/>
      <c r="O2673" s="81"/>
      <c r="P2673" s="81"/>
      <c r="Q2673" s="81"/>
      <c r="R2673" s="81"/>
      <c r="S2673" s="81"/>
      <c r="T2673" s="82"/>
      <c r="U2673" s="35"/>
      <c r="V2673" s="35"/>
      <c r="W2673" s="35"/>
      <c r="X2673" s="35"/>
      <c r="Y2673" s="35"/>
      <c r="Z2673" s="35"/>
      <c r="AA2673" s="35"/>
      <c r="AB2673" s="35"/>
      <c r="AC2673" s="35"/>
      <c r="AD2673" s="35"/>
      <c r="AE2673" s="35"/>
      <c r="AT2673" s="14" t="s">
        <v>125</v>
      </c>
      <c r="AU2673" s="14" t="s">
        <v>72</v>
      </c>
    </row>
    <row r="2674" s="2" customFormat="1" ht="16.5" customHeight="1">
      <c r="A2674" s="35"/>
      <c r="B2674" s="36"/>
      <c r="C2674" s="200" t="s">
        <v>2414</v>
      </c>
      <c r="D2674" s="200" t="s">
        <v>4509</v>
      </c>
      <c r="E2674" s="201" t="s">
        <v>4667</v>
      </c>
      <c r="F2674" s="202" t="s">
        <v>4668</v>
      </c>
      <c r="G2674" s="203" t="s">
        <v>132</v>
      </c>
      <c r="H2674" s="204">
        <v>4</v>
      </c>
      <c r="I2674" s="205"/>
      <c r="J2674" s="206">
        <f>ROUND(I2674*H2674,2)</f>
        <v>0</v>
      </c>
      <c r="K2674" s="202" t="s">
        <v>122</v>
      </c>
      <c r="L2674" s="207"/>
      <c r="M2674" s="208" t="s">
        <v>19</v>
      </c>
      <c r="N2674" s="209" t="s">
        <v>43</v>
      </c>
      <c r="O2674" s="81"/>
      <c r="P2674" s="191">
        <f>O2674*H2674</f>
        <v>0</v>
      </c>
      <c r="Q2674" s="191">
        <v>0</v>
      </c>
      <c r="R2674" s="191">
        <f>Q2674*H2674</f>
        <v>0</v>
      </c>
      <c r="S2674" s="191">
        <v>0</v>
      </c>
      <c r="T2674" s="192">
        <f>S2674*H2674</f>
        <v>0</v>
      </c>
      <c r="U2674" s="35"/>
      <c r="V2674" s="35"/>
      <c r="W2674" s="35"/>
      <c r="X2674" s="35"/>
      <c r="Y2674" s="35"/>
      <c r="Z2674" s="35"/>
      <c r="AA2674" s="35"/>
      <c r="AB2674" s="35"/>
      <c r="AC2674" s="35"/>
      <c r="AD2674" s="35"/>
      <c r="AE2674" s="35"/>
      <c r="AR2674" s="193" t="s">
        <v>572</v>
      </c>
      <c r="AT2674" s="193" t="s">
        <v>4509</v>
      </c>
      <c r="AU2674" s="193" t="s">
        <v>72</v>
      </c>
      <c r="AY2674" s="14" t="s">
        <v>124</v>
      </c>
      <c r="BE2674" s="194">
        <f>IF(N2674="základní",J2674,0)</f>
        <v>0</v>
      </c>
      <c r="BF2674" s="194">
        <f>IF(N2674="snížená",J2674,0)</f>
        <v>0</v>
      </c>
      <c r="BG2674" s="194">
        <f>IF(N2674="zákl. přenesená",J2674,0)</f>
        <v>0</v>
      </c>
      <c r="BH2674" s="194">
        <f>IF(N2674="sníž. přenesená",J2674,0)</f>
        <v>0</v>
      </c>
      <c r="BI2674" s="194">
        <f>IF(N2674="nulová",J2674,0)</f>
        <v>0</v>
      </c>
      <c r="BJ2674" s="14" t="s">
        <v>79</v>
      </c>
      <c r="BK2674" s="194">
        <f>ROUND(I2674*H2674,2)</f>
        <v>0</v>
      </c>
      <c r="BL2674" s="14" t="s">
        <v>235</v>
      </c>
      <c r="BM2674" s="193" t="s">
        <v>4669</v>
      </c>
    </row>
    <row r="2675" s="2" customFormat="1">
      <c r="A2675" s="35"/>
      <c r="B2675" s="36"/>
      <c r="C2675" s="37"/>
      <c r="D2675" s="195" t="s">
        <v>125</v>
      </c>
      <c r="E2675" s="37"/>
      <c r="F2675" s="196" t="s">
        <v>4668</v>
      </c>
      <c r="G2675" s="37"/>
      <c r="H2675" s="37"/>
      <c r="I2675" s="197"/>
      <c r="J2675" s="37"/>
      <c r="K2675" s="37"/>
      <c r="L2675" s="41"/>
      <c r="M2675" s="198"/>
      <c r="N2675" s="199"/>
      <c r="O2675" s="81"/>
      <c r="P2675" s="81"/>
      <c r="Q2675" s="81"/>
      <c r="R2675" s="81"/>
      <c r="S2675" s="81"/>
      <c r="T2675" s="82"/>
      <c r="U2675" s="35"/>
      <c r="V2675" s="35"/>
      <c r="W2675" s="35"/>
      <c r="X2675" s="35"/>
      <c r="Y2675" s="35"/>
      <c r="Z2675" s="35"/>
      <c r="AA2675" s="35"/>
      <c r="AB2675" s="35"/>
      <c r="AC2675" s="35"/>
      <c r="AD2675" s="35"/>
      <c r="AE2675" s="35"/>
      <c r="AT2675" s="14" t="s">
        <v>125</v>
      </c>
      <c r="AU2675" s="14" t="s">
        <v>72</v>
      </c>
    </row>
    <row r="2676" s="2" customFormat="1" ht="16.5" customHeight="1">
      <c r="A2676" s="35"/>
      <c r="B2676" s="36"/>
      <c r="C2676" s="200" t="s">
        <v>4670</v>
      </c>
      <c r="D2676" s="200" t="s">
        <v>4509</v>
      </c>
      <c r="E2676" s="201" t="s">
        <v>4671</v>
      </c>
      <c r="F2676" s="202" t="s">
        <v>4672</v>
      </c>
      <c r="G2676" s="203" t="s">
        <v>132</v>
      </c>
      <c r="H2676" s="204">
        <v>2</v>
      </c>
      <c r="I2676" s="205"/>
      <c r="J2676" s="206">
        <f>ROUND(I2676*H2676,2)</f>
        <v>0</v>
      </c>
      <c r="K2676" s="202" t="s">
        <v>122</v>
      </c>
      <c r="L2676" s="207"/>
      <c r="M2676" s="208" t="s">
        <v>19</v>
      </c>
      <c r="N2676" s="209" t="s">
        <v>43</v>
      </c>
      <c r="O2676" s="81"/>
      <c r="P2676" s="191">
        <f>O2676*H2676</f>
        <v>0</v>
      </c>
      <c r="Q2676" s="191">
        <v>0</v>
      </c>
      <c r="R2676" s="191">
        <f>Q2676*H2676</f>
        <v>0</v>
      </c>
      <c r="S2676" s="191">
        <v>0</v>
      </c>
      <c r="T2676" s="192">
        <f>S2676*H2676</f>
        <v>0</v>
      </c>
      <c r="U2676" s="35"/>
      <c r="V2676" s="35"/>
      <c r="W2676" s="35"/>
      <c r="X2676" s="35"/>
      <c r="Y2676" s="35"/>
      <c r="Z2676" s="35"/>
      <c r="AA2676" s="35"/>
      <c r="AB2676" s="35"/>
      <c r="AC2676" s="35"/>
      <c r="AD2676" s="35"/>
      <c r="AE2676" s="35"/>
      <c r="AR2676" s="193" t="s">
        <v>572</v>
      </c>
      <c r="AT2676" s="193" t="s">
        <v>4509</v>
      </c>
      <c r="AU2676" s="193" t="s">
        <v>72</v>
      </c>
      <c r="AY2676" s="14" t="s">
        <v>124</v>
      </c>
      <c r="BE2676" s="194">
        <f>IF(N2676="základní",J2676,0)</f>
        <v>0</v>
      </c>
      <c r="BF2676" s="194">
        <f>IF(N2676="snížená",J2676,0)</f>
        <v>0</v>
      </c>
      <c r="BG2676" s="194">
        <f>IF(N2676="zákl. přenesená",J2676,0)</f>
        <v>0</v>
      </c>
      <c r="BH2676" s="194">
        <f>IF(N2676="sníž. přenesená",J2676,0)</f>
        <v>0</v>
      </c>
      <c r="BI2676" s="194">
        <f>IF(N2676="nulová",J2676,0)</f>
        <v>0</v>
      </c>
      <c r="BJ2676" s="14" t="s">
        <v>79</v>
      </c>
      <c r="BK2676" s="194">
        <f>ROUND(I2676*H2676,2)</f>
        <v>0</v>
      </c>
      <c r="BL2676" s="14" t="s">
        <v>235</v>
      </c>
      <c r="BM2676" s="193" t="s">
        <v>4673</v>
      </c>
    </row>
    <row r="2677" s="2" customFormat="1">
      <c r="A2677" s="35"/>
      <c r="B2677" s="36"/>
      <c r="C2677" s="37"/>
      <c r="D2677" s="195" t="s">
        <v>125</v>
      </c>
      <c r="E2677" s="37"/>
      <c r="F2677" s="196" t="s">
        <v>4672</v>
      </c>
      <c r="G2677" s="37"/>
      <c r="H2677" s="37"/>
      <c r="I2677" s="197"/>
      <c r="J2677" s="37"/>
      <c r="K2677" s="37"/>
      <c r="L2677" s="41"/>
      <c r="M2677" s="198"/>
      <c r="N2677" s="199"/>
      <c r="O2677" s="81"/>
      <c r="P2677" s="81"/>
      <c r="Q2677" s="81"/>
      <c r="R2677" s="81"/>
      <c r="S2677" s="81"/>
      <c r="T2677" s="82"/>
      <c r="U2677" s="35"/>
      <c r="V2677" s="35"/>
      <c r="W2677" s="35"/>
      <c r="X2677" s="35"/>
      <c r="Y2677" s="35"/>
      <c r="Z2677" s="35"/>
      <c r="AA2677" s="35"/>
      <c r="AB2677" s="35"/>
      <c r="AC2677" s="35"/>
      <c r="AD2677" s="35"/>
      <c r="AE2677" s="35"/>
      <c r="AT2677" s="14" t="s">
        <v>125</v>
      </c>
      <c r="AU2677" s="14" t="s">
        <v>72</v>
      </c>
    </row>
    <row r="2678" s="2" customFormat="1" ht="16.5" customHeight="1">
      <c r="A2678" s="35"/>
      <c r="B2678" s="36"/>
      <c r="C2678" s="200" t="s">
        <v>2418</v>
      </c>
      <c r="D2678" s="200" t="s">
        <v>4509</v>
      </c>
      <c r="E2678" s="201" t="s">
        <v>4674</v>
      </c>
      <c r="F2678" s="202" t="s">
        <v>4675</v>
      </c>
      <c r="G2678" s="203" t="s">
        <v>132</v>
      </c>
      <c r="H2678" s="204">
        <v>2</v>
      </c>
      <c r="I2678" s="205"/>
      <c r="J2678" s="206">
        <f>ROUND(I2678*H2678,2)</f>
        <v>0</v>
      </c>
      <c r="K2678" s="202" t="s">
        <v>122</v>
      </c>
      <c r="L2678" s="207"/>
      <c r="M2678" s="208" t="s">
        <v>19</v>
      </c>
      <c r="N2678" s="209" t="s">
        <v>43</v>
      </c>
      <c r="O2678" s="81"/>
      <c r="P2678" s="191">
        <f>O2678*H2678</f>
        <v>0</v>
      </c>
      <c r="Q2678" s="191">
        <v>0</v>
      </c>
      <c r="R2678" s="191">
        <f>Q2678*H2678</f>
        <v>0</v>
      </c>
      <c r="S2678" s="191">
        <v>0</v>
      </c>
      <c r="T2678" s="192">
        <f>S2678*H2678</f>
        <v>0</v>
      </c>
      <c r="U2678" s="35"/>
      <c r="V2678" s="35"/>
      <c r="W2678" s="35"/>
      <c r="X2678" s="35"/>
      <c r="Y2678" s="35"/>
      <c r="Z2678" s="35"/>
      <c r="AA2678" s="35"/>
      <c r="AB2678" s="35"/>
      <c r="AC2678" s="35"/>
      <c r="AD2678" s="35"/>
      <c r="AE2678" s="35"/>
      <c r="AR2678" s="193" t="s">
        <v>572</v>
      </c>
      <c r="AT2678" s="193" t="s">
        <v>4509</v>
      </c>
      <c r="AU2678" s="193" t="s">
        <v>72</v>
      </c>
      <c r="AY2678" s="14" t="s">
        <v>124</v>
      </c>
      <c r="BE2678" s="194">
        <f>IF(N2678="základní",J2678,0)</f>
        <v>0</v>
      </c>
      <c r="BF2678" s="194">
        <f>IF(N2678="snížená",J2678,0)</f>
        <v>0</v>
      </c>
      <c r="BG2678" s="194">
        <f>IF(N2678="zákl. přenesená",J2678,0)</f>
        <v>0</v>
      </c>
      <c r="BH2678" s="194">
        <f>IF(N2678="sníž. přenesená",J2678,0)</f>
        <v>0</v>
      </c>
      <c r="BI2678" s="194">
        <f>IF(N2678="nulová",J2678,0)</f>
        <v>0</v>
      </c>
      <c r="BJ2678" s="14" t="s">
        <v>79</v>
      </c>
      <c r="BK2678" s="194">
        <f>ROUND(I2678*H2678,2)</f>
        <v>0</v>
      </c>
      <c r="BL2678" s="14" t="s">
        <v>235</v>
      </c>
      <c r="BM2678" s="193" t="s">
        <v>4676</v>
      </c>
    </row>
    <row r="2679" s="2" customFormat="1">
      <c r="A2679" s="35"/>
      <c r="B2679" s="36"/>
      <c r="C2679" s="37"/>
      <c r="D2679" s="195" t="s">
        <v>125</v>
      </c>
      <c r="E2679" s="37"/>
      <c r="F2679" s="196" t="s">
        <v>4675</v>
      </c>
      <c r="G2679" s="37"/>
      <c r="H2679" s="37"/>
      <c r="I2679" s="197"/>
      <c r="J2679" s="37"/>
      <c r="K2679" s="37"/>
      <c r="L2679" s="41"/>
      <c r="M2679" s="198"/>
      <c r="N2679" s="199"/>
      <c r="O2679" s="81"/>
      <c r="P2679" s="81"/>
      <c r="Q2679" s="81"/>
      <c r="R2679" s="81"/>
      <c r="S2679" s="81"/>
      <c r="T2679" s="82"/>
      <c r="U2679" s="35"/>
      <c r="V2679" s="35"/>
      <c r="W2679" s="35"/>
      <c r="X2679" s="35"/>
      <c r="Y2679" s="35"/>
      <c r="Z2679" s="35"/>
      <c r="AA2679" s="35"/>
      <c r="AB2679" s="35"/>
      <c r="AC2679" s="35"/>
      <c r="AD2679" s="35"/>
      <c r="AE2679" s="35"/>
      <c r="AT2679" s="14" t="s">
        <v>125</v>
      </c>
      <c r="AU2679" s="14" t="s">
        <v>72</v>
      </c>
    </row>
    <row r="2680" s="2" customFormat="1" ht="24.15" customHeight="1">
      <c r="A2680" s="35"/>
      <c r="B2680" s="36"/>
      <c r="C2680" s="200" t="s">
        <v>4677</v>
      </c>
      <c r="D2680" s="200" t="s">
        <v>4509</v>
      </c>
      <c r="E2680" s="201" t="s">
        <v>4678</v>
      </c>
      <c r="F2680" s="202" t="s">
        <v>4679</v>
      </c>
      <c r="G2680" s="203" t="s">
        <v>132</v>
      </c>
      <c r="H2680" s="204">
        <v>4</v>
      </c>
      <c r="I2680" s="205"/>
      <c r="J2680" s="206">
        <f>ROUND(I2680*H2680,2)</f>
        <v>0</v>
      </c>
      <c r="K2680" s="202" t="s">
        <v>122</v>
      </c>
      <c r="L2680" s="207"/>
      <c r="M2680" s="208" t="s">
        <v>19</v>
      </c>
      <c r="N2680" s="209" t="s">
        <v>43</v>
      </c>
      <c r="O2680" s="81"/>
      <c r="P2680" s="191">
        <f>O2680*H2680</f>
        <v>0</v>
      </c>
      <c r="Q2680" s="191">
        <v>0</v>
      </c>
      <c r="R2680" s="191">
        <f>Q2680*H2680</f>
        <v>0</v>
      </c>
      <c r="S2680" s="191">
        <v>0</v>
      </c>
      <c r="T2680" s="192">
        <f>S2680*H2680</f>
        <v>0</v>
      </c>
      <c r="U2680" s="35"/>
      <c r="V2680" s="35"/>
      <c r="W2680" s="35"/>
      <c r="X2680" s="35"/>
      <c r="Y2680" s="35"/>
      <c r="Z2680" s="35"/>
      <c r="AA2680" s="35"/>
      <c r="AB2680" s="35"/>
      <c r="AC2680" s="35"/>
      <c r="AD2680" s="35"/>
      <c r="AE2680" s="35"/>
      <c r="AR2680" s="193" t="s">
        <v>572</v>
      </c>
      <c r="AT2680" s="193" t="s">
        <v>4509</v>
      </c>
      <c r="AU2680" s="193" t="s">
        <v>72</v>
      </c>
      <c r="AY2680" s="14" t="s">
        <v>124</v>
      </c>
      <c r="BE2680" s="194">
        <f>IF(N2680="základní",J2680,0)</f>
        <v>0</v>
      </c>
      <c r="BF2680" s="194">
        <f>IF(N2680="snížená",J2680,0)</f>
        <v>0</v>
      </c>
      <c r="BG2680" s="194">
        <f>IF(N2680="zákl. přenesená",J2680,0)</f>
        <v>0</v>
      </c>
      <c r="BH2680" s="194">
        <f>IF(N2680="sníž. přenesená",J2680,0)</f>
        <v>0</v>
      </c>
      <c r="BI2680" s="194">
        <f>IF(N2680="nulová",J2680,0)</f>
        <v>0</v>
      </c>
      <c r="BJ2680" s="14" t="s">
        <v>79</v>
      </c>
      <c r="BK2680" s="194">
        <f>ROUND(I2680*H2680,2)</f>
        <v>0</v>
      </c>
      <c r="BL2680" s="14" t="s">
        <v>235</v>
      </c>
      <c r="BM2680" s="193" t="s">
        <v>4680</v>
      </c>
    </row>
    <row r="2681" s="2" customFormat="1">
      <c r="A2681" s="35"/>
      <c r="B2681" s="36"/>
      <c r="C2681" s="37"/>
      <c r="D2681" s="195" t="s">
        <v>125</v>
      </c>
      <c r="E2681" s="37"/>
      <c r="F2681" s="196" t="s">
        <v>4679</v>
      </c>
      <c r="G2681" s="37"/>
      <c r="H2681" s="37"/>
      <c r="I2681" s="197"/>
      <c r="J2681" s="37"/>
      <c r="K2681" s="37"/>
      <c r="L2681" s="41"/>
      <c r="M2681" s="198"/>
      <c r="N2681" s="199"/>
      <c r="O2681" s="81"/>
      <c r="P2681" s="81"/>
      <c r="Q2681" s="81"/>
      <c r="R2681" s="81"/>
      <c r="S2681" s="81"/>
      <c r="T2681" s="82"/>
      <c r="U2681" s="35"/>
      <c r="V2681" s="35"/>
      <c r="W2681" s="35"/>
      <c r="X2681" s="35"/>
      <c r="Y2681" s="35"/>
      <c r="Z2681" s="35"/>
      <c r="AA2681" s="35"/>
      <c r="AB2681" s="35"/>
      <c r="AC2681" s="35"/>
      <c r="AD2681" s="35"/>
      <c r="AE2681" s="35"/>
      <c r="AT2681" s="14" t="s">
        <v>125</v>
      </c>
      <c r="AU2681" s="14" t="s">
        <v>72</v>
      </c>
    </row>
    <row r="2682" s="2" customFormat="1" ht="24.15" customHeight="1">
      <c r="A2682" s="35"/>
      <c r="B2682" s="36"/>
      <c r="C2682" s="200" t="s">
        <v>2421</v>
      </c>
      <c r="D2682" s="200" t="s">
        <v>4509</v>
      </c>
      <c r="E2682" s="201" t="s">
        <v>4681</v>
      </c>
      <c r="F2682" s="202" t="s">
        <v>4682</v>
      </c>
      <c r="G2682" s="203" t="s">
        <v>132</v>
      </c>
      <c r="H2682" s="204">
        <v>4</v>
      </c>
      <c r="I2682" s="205"/>
      <c r="J2682" s="206">
        <f>ROUND(I2682*H2682,2)</f>
        <v>0</v>
      </c>
      <c r="K2682" s="202" t="s">
        <v>122</v>
      </c>
      <c r="L2682" s="207"/>
      <c r="M2682" s="208" t="s">
        <v>19</v>
      </c>
      <c r="N2682" s="209" t="s">
        <v>43</v>
      </c>
      <c r="O2682" s="81"/>
      <c r="P2682" s="191">
        <f>O2682*H2682</f>
        <v>0</v>
      </c>
      <c r="Q2682" s="191">
        <v>0</v>
      </c>
      <c r="R2682" s="191">
        <f>Q2682*H2682</f>
        <v>0</v>
      </c>
      <c r="S2682" s="191">
        <v>0</v>
      </c>
      <c r="T2682" s="192">
        <f>S2682*H2682</f>
        <v>0</v>
      </c>
      <c r="U2682" s="35"/>
      <c r="V2682" s="35"/>
      <c r="W2682" s="35"/>
      <c r="X2682" s="35"/>
      <c r="Y2682" s="35"/>
      <c r="Z2682" s="35"/>
      <c r="AA2682" s="35"/>
      <c r="AB2682" s="35"/>
      <c r="AC2682" s="35"/>
      <c r="AD2682" s="35"/>
      <c r="AE2682" s="35"/>
      <c r="AR2682" s="193" t="s">
        <v>572</v>
      </c>
      <c r="AT2682" s="193" t="s">
        <v>4509</v>
      </c>
      <c r="AU2682" s="193" t="s">
        <v>72</v>
      </c>
      <c r="AY2682" s="14" t="s">
        <v>124</v>
      </c>
      <c r="BE2682" s="194">
        <f>IF(N2682="základní",J2682,0)</f>
        <v>0</v>
      </c>
      <c r="BF2682" s="194">
        <f>IF(N2682="snížená",J2682,0)</f>
        <v>0</v>
      </c>
      <c r="BG2682" s="194">
        <f>IF(N2682="zákl. přenesená",J2682,0)</f>
        <v>0</v>
      </c>
      <c r="BH2682" s="194">
        <f>IF(N2682="sníž. přenesená",J2682,0)</f>
        <v>0</v>
      </c>
      <c r="BI2682" s="194">
        <f>IF(N2682="nulová",J2682,0)</f>
        <v>0</v>
      </c>
      <c r="BJ2682" s="14" t="s">
        <v>79</v>
      </c>
      <c r="BK2682" s="194">
        <f>ROUND(I2682*H2682,2)</f>
        <v>0</v>
      </c>
      <c r="BL2682" s="14" t="s">
        <v>235</v>
      </c>
      <c r="BM2682" s="193" t="s">
        <v>4683</v>
      </c>
    </row>
    <row r="2683" s="2" customFormat="1">
      <c r="A2683" s="35"/>
      <c r="B2683" s="36"/>
      <c r="C2683" s="37"/>
      <c r="D2683" s="195" t="s">
        <v>125</v>
      </c>
      <c r="E2683" s="37"/>
      <c r="F2683" s="196" t="s">
        <v>4682</v>
      </c>
      <c r="G2683" s="37"/>
      <c r="H2683" s="37"/>
      <c r="I2683" s="197"/>
      <c r="J2683" s="37"/>
      <c r="K2683" s="37"/>
      <c r="L2683" s="41"/>
      <c r="M2683" s="198"/>
      <c r="N2683" s="199"/>
      <c r="O2683" s="81"/>
      <c r="P2683" s="81"/>
      <c r="Q2683" s="81"/>
      <c r="R2683" s="81"/>
      <c r="S2683" s="81"/>
      <c r="T2683" s="82"/>
      <c r="U2683" s="35"/>
      <c r="V2683" s="35"/>
      <c r="W2683" s="35"/>
      <c r="X2683" s="35"/>
      <c r="Y2683" s="35"/>
      <c r="Z2683" s="35"/>
      <c r="AA2683" s="35"/>
      <c r="AB2683" s="35"/>
      <c r="AC2683" s="35"/>
      <c r="AD2683" s="35"/>
      <c r="AE2683" s="35"/>
      <c r="AT2683" s="14" t="s">
        <v>125</v>
      </c>
      <c r="AU2683" s="14" t="s">
        <v>72</v>
      </c>
    </row>
    <row r="2684" s="2" customFormat="1" ht="24.15" customHeight="1">
      <c r="A2684" s="35"/>
      <c r="B2684" s="36"/>
      <c r="C2684" s="200" t="s">
        <v>4684</v>
      </c>
      <c r="D2684" s="200" t="s">
        <v>4509</v>
      </c>
      <c r="E2684" s="201" t="s">
        <v>4685</v>
      </c>
      <c r="F2684" s="202" t="s">
        <v>4686</v>
      </c>
      <c r="G2684" s="203" t="s">
        <v>132</v>
      </c>
      <c r="H2684" s="204">
        <v>4</v>
      </c>
      <c r="I2684" s="205"/>
      <c r="J2684" s="206">
        <f>ROUND(I2684*H2684,2)</f>
        <v>0</v>
      </c>
      <c r="K2684" s="202" t="s">
        <v>122</v>
      </c>
      <c r="L2684" s="207"/>
      <c r="M2684" s="208" t="s">
        <v>19</v>
      </c>
      <c r="N2684" s="209" t="s">
        <v>43</v>
      </c>
      <c r="O2684" s="81"/>
      <c r="P2684" s="191">
        <f>O2684*H2684</f>
        <v>0</v>
      </c>
      <c r="Q2684" s="191">
        <v>0</v>
      </c>
      <c r="R2684" s="191">
        <f>Q2684*H2684</f>
        <v>0</v>
      </c>
      <c r="S2684" s="191">
        <v>0</v>
      </c>
      <c r="T2684" s="192">
        <f>S2684*H2684</f>
        <v>0</v>
      </c>
      <c r="U2684" s="35"/>
      <c r="V2684" s="35"/>
      <c r="W2684" s="35"/>
      <c r="X2684" s="35"/>
      <c r="Y2684" s="35"/>
      <c r="Z2684" s="35"/>
      <c r="AA2684" s="35"/>
      <c r="AB2684" s="35"/>
      <c r="AC2684" s="35"/>
      <c r="AD2684" s="35"/>
      <c r="AE2684" s="35"/>
      <c r="AR2684" s="193" t="s">
        <v>572</v>
      </c>
      <c r="AT2684" s="193" t="s">
        <v>4509</v>
      </c>
      <c r="AU2684" s="193" t="s">
        <v>72</v>
      </c>
      <c r="AY2684" s="14" t="s">
        <v>124</v>
      </c>
      <c r="BE2684" s="194">
        <f>IF(N2684="základní",J2684,0)</f>
        <v>0</v>
      </c>
      <c r="BF2684" s="194">
        <f>IF(N2684="snížená",J2684,0)</f>
        <v>0</v>
      </c>
      <c r="BG2684" s="194">
        <f>IF(N2684="zákl. přenesená",J2684,0)</f>
        <v>0</v>
      </c>
      <c r="BH2684" s="194">
        <f>IF(N2684="sníž. přenesená",J2684,0)</f>
        <v>0</v>
      </c>
      <c r="BI2684" s="194">
        <f>IF(N2684="nulová",J2684,0)</f>
        <v>0</v>
      </c>
      <c r="BJ2684" s="14" t="s">
        <v>79</v>
      </c>
      <c r="BK2684" s="194">
        <f>ROUND(I2684*H2684,2)</f>
        <v>0</v>
      </c>
      <c r="BL2684" s="14" t="s">
        <v>235</v>
      </c>
      <c r="BM2684" s="193" t="s">
        <v>4687</v>
      </c>
    </row>
    <row r="2685" s="2" customFormat="1">
      <c r="A2685" s="35"/>
      <c r="B2685" s="36"/>
      <c r="C2685" s="37"/>
      <c r="D2685" s="195" t="s">
        <v>125</v>
      </c>
      <c r="E2685" s="37"/>
      <c r="F2685" s="196" t="s">
        <v>4686</v>
      </c>
      <c r="G2685" s="37"/>
      <c r="H2685" s="37"/>
      <c r="I2685" s="197"/>
      <c r="J2685" s="37"/>
      <c r="K2685" s="37"/>
      <c r="L2685" s="41"/>
      <c r="M2685" s="198"/>
      <c r="N2685" s="199"/>
      <c r="O2685" s="81"/>
      <c r="P2685" s="81"/>
      <c r="Q2685" s="81"/>
      <c r="R2685" s="81"/>
      <c r="S2685" s="81"/>
      <c r="T2685" s="82"/>
      <c r="U2685" s="35"/>
      <c r="V2685" s="35"/>
      <c r="W2685" s="35"/>
      <c r="X2685" s="35"/>
      <c r="Y2685" s="35"/>
      <c r="Z2685" s="35"/>
      <c r="AA2685" s="35"/>
      <c r="AB2685" s="35"/>
      <c r="AC2685" s="35"/>
      <c r="AD2685" s="35"/>
      <c r="AE2685" s="35"/>
      <c r="AT2685" s="14" t="s">
        <v>125</v>
      </c>
      <c r="AU2685" s="14" t="s">
        <v>72</v>
      </c>
    </row>
    <row r="2686" s="2" customFormat="1" ht="24.15" customHeight="1">
      <c r="A2686" s="35"/>
      <c r="B2686" s="36"/>
      <c r="C2686" s="200" t="s">
        <v>2425</v>
      </c>
      <c r="D2686" s="200" t="s">
        <v>4509</v>
      </c>
      <c r="E2686" s="201" t="s">
        <v>4688</v>
      </c>
      <c r="F2686" s="202" t="s">
        <v>4689</v>
      </c>
      <c r="G2686" s="203" t="s">
        <v>132</v>
      </c>
      <c r="H2686" s="204">
        <v>4</v>
      </c>
      <c r="I2686" s="205"/>
      <c r="J2686" s="206">
        <f>ROUND(I2686*H2686,2)</f>
        <v>0</v>
      </c>
      <c r="K2686" s="202" t="s">
        <v>122</v>
      </c>
      <c r="L2686" s="207"/>
      <c r="M2686" s="208" t="s">
        <v>19</v>
      </c>
      <c r="N2686" s="209" t="s">
        <v>43</v>
      </c>
      <c r="O2686" s="81"/>
      <c r="P2686" s="191">
        <f>O2686*H2686</f>
        <v>0</v>
      </c>
      <c r="Q2686" s="191">
        <v>0</v>
      </c>
      <c r="R2686" s="191">
        <f>Q2686*H2686</f>
        <v>0</v>
      </c>
      <c r="S2686" s="191">
        <v>0</v>
      </c>
      <c r="T2686" s="192">
        <f>S2686*H2686</f>
        <v>0</v>
      </c>
      <c r="U2686" s="35"/>
      <c r="V2686" s="35"/>
      <c r="W2686" s="35"/>
      <c r="X2686" s="35"/>
      <c r="Y2686" s="35"/>
      <c r="Z2686" s="35"/>
      <c r="AA2686" s="35"/>
      <c r="AB2686" s="35"/>
      <c r="AC2686" s="35"/>
      <c r="AD2686" s="35"/>
      <c r="AE2686" s="35"/>
      <c r="AR2686" s="193" t="s">
        <v>572</v>
      </c>
      <c r="AT2686" s="193" t="s">
        <v>4509</v>
      </c>
      <c r="AU2686" s="193" t="s">
        <v>72</v>
      </c>
      <c r="AY2686" s="14" t="s">
        <v>124</v>
      </c>
      <c r="BE2686" s="194">
        <f>IF(N2686="základní",J2686,0)</f>
        <v>0</v>
      </c>
      <c r="BF2686" s="194">
        <f>IF(N2686="snížená",J2686,0)</f>
        <v>0</v>
      </c>
      <c r="BG2686" s="194">
        <f>IF(N2686="zákl. přenesená",J2686,0)</f>
        <v>0</v>
      </c>
      <c r="BH2686" s="194">
        <f>IF(N2686="sníž. přenesená",J2686,0)</f>
        <v>0</v>
      </c>
      <c r="BI2686" s="194">
        <f>IF(N2686="nulová",J2686,0)</f>
        <v>0</v>
      </c>
      <c r="BJ2686" s="14" t="s">
        <v>79</v>
      </c>
      <c r="BK2686" s="194">
        <f>ROUND(I2686*H2686,2)</f>
        <v>0</v>
      </c>
      <c r="BL2686" s="14" t="s">
        <v>235</v>
      </c>
      <c r="BM2686" s="193" t="s">
        <v>4690</v>
      </c>
    </row>
    <row r="2687" s="2" customFormat="1">
      <c r="A2687" s="35"/>
      <c r="B2687" s="36"/>
      <c r="C2687" s="37"/>
      <c r="D2687" s="195" t="s">
        <v>125</v>
      </c>
      <c r="E2687" s="37"/>
      <c r="F2687" s="196" t="s">
        <v>4689</v>
      </c>
      <c r="G2687" s="37"/>
      <c r="H2687" s="37"/>
      <c r="I2687" s="197"/>
      <c r="J2687" s="37"/>
      <c r="K2687" s="37"/>
      <c r="L2687" s="41"/>
      <c r="M2687" s="198"/>
      <c r="N2687" s="199"/>
      <c r="O2687" s="81"/>
      <c r="P2687" s="81"/>
      <c r="Q2687" s="81"/>
      <c r="R2687" s="81"/>
      <c r="S2687" s="81"/>
      <c r="T2687" s="82"/>
      <c r="U2687" s="35"/>
      <c r="V2687" s="35"/>
      <c r="W2687" s="35"/>
      <c r="X2687" s="35"/>
      <c r="Y2687" s="35"/>
      <c r="Z2687" s="35"/>
      <c r="AA2687" s="35"/>
      <c r="AB2687" s="35"/>
      <c r="AC2687" s="35"/>
      <c r="AD2687" s="35"/>
      <c r="AE2687" s="35"/>
      <c r="AT2687" s="14" t="s">
        <v>125</v>
      </c>
      <c r="AU2687" s="14" t="s">
        <v>72</v>
      </c>
    </row>
    <row r="2688" s="2" customFormat="1" ht="24.15" customHeight="1">
      <c r="A2688" s="35"/>
      <c r="B2688" s="36"/>
      <c r="C2688" s="200" t="s">
        <v>4691</v>
      </c>
      <c r="D2688" s="200" t="s">
        <v>4509</v>
      </c>
      <c r="E2688" s="201" t="s">
        <v>4692</v>
      </c>
      <c r="F2688" s="202" t="s">
        <v>4693</v>
      </c>
      <c r="G2688" s="203" t="s">
        <v>132</v>
      </c>
      <c r="H2688" s="204">
        <v>4</v>
      </c>
      <c r="I2688" s="205"/>
      <c r="J2688" s="206">
        <f>ROUND(I2688*H2688,2)</f>
        <v>0</v>
      </c>
      <c r="K2688" s="202" t="s">
        <v>122</v>
      </c>
      <c r="L2688" s="207"/>
      <c r="M2688" s="208" t="s">
        <v>19</v>
      </c>
      <c r="N2688" s="209" t="s">
        <v>43</v>
      </c>
      <c r="O2688" s="81"/>
      <c r="P2688" s="191">
        <f>O2688*H2688</f>
        <v>0</v>
      </c>
      <c r="Q2688" s="191">
        <v>0</v>
      </c>
      <c r="R2688" s="191">
        <f>Q2688*H2688</f>
        <v>0</v>
      </c>
      <c r="S2688" s="191">
        <v>0</v>
      </c>
      <c r="T2688" s="192">
        <f>S2688*H2688</f>
        <v>0</v>
      </c>
      <c r="U2688" s="35"/>
      <c r="V2688" s="35"/>
      <c r="W2688" s="35"/>
      <c r="X2688" s="35"/>
      <c r="Y2688" s="35"/>
      <c r="Z2688" s="35"/>
      <c r="AA2688" s="35"/>
      <c r="AB2688" s="35"/>
      <c r="AC2688" s="35"/>
      <c r="AD2688" s="35"/>
      <c r="AE2688" s="35"/>
      <c r="AR2688" s="193" t="s">
        <v>572</v>
      </c>
      <c r="AT2688" s="193" t="s">
        <v>4509</v>
      </c>
      <c r="AU2688" s="193" t="s">
        <v>72</v>
      </c>
      <c r="AY2688" s="14" t="s">
        <v>124</v>
      </c>
      <c r="BE2688" s="194">
        <f>IF(N2688="základní",J2688,0)</f>
        <v>0</v>
      </c>
      <c r="BF2688" s="194">
        <f>IF(N2688="snížená",J2688,0)</f>
        <v>0</v>
      </c>
      <c r="BG2688" s="194">
        <f>IF(N2688="zákl. přenesená",J2688,0)</f>
        <v>0</v>
      </c>
      <c r="BH2688" s="194">
        <f>IF(N2688="sníž. přenesená",J2688,0)</f>
        <v>0</v>
      </c>
      <c r="BI2688" s="194">
        <f>IF(N2688="nulová",J2688,0)</f>
        <v>0</v>
      </c>
      <c r="BJ2688" s="14" t="s">
        <v>79</v>
      </c>
      <c r="BK2688" s="194">
        <f>ROUND(I2688*H2688,2)</f>
        <v>0</v>
      </c>
      <c r="BL2688" s="14" t="s">
        <v>235</v>
      </c>
      <c r="BM2688" s="193" t="s">
        <v>4694</v>
      </c>
    </row>
    <row r="2689" s="2" customFormat="1">
      <c r="A2689" s="35"/>
      <c r="B2689" s="36"/>
      <c r="C2689" s="37"/>
      <c r="D2689" s="195" t="s">
        <v>125</v>
      </c>
      <c r="E2689" s="37"/>
      <c r="F2689" s="196" t="s">
        <v>4693</v>
      </c>
      <c r="G2689" s="37"/>
      <c r="H2689" s="37"/>
      <c r="I2689" s="197"/>
      <c r="J2689" s="37"/>
      <c r="K2689" s="37"/>
      <c r="L2689" s="41"/>
      <c r="M2689" s="198"/>
      <c r="N2689" s="199"/>
      <c r="O2689" s="81"/>
      <c r="P2689" s="81"/>
      <c r="Q2689" s="81"/>
      <c r="R2689" s="81"/>
      <c r="S2689" s="81"/>
      <c r="T2689" s="82"/>
      <c r="U2689" s="35"/>
      <c r="V2689" s="35"/>
      <c r="W2689" s="35"/>
      <c r="X2689" s="35"/>
      <c r="Y2689" s="35"/>
      <c r="Z2689" s="35"/>
      <c r="AA2689" s="35"/>
      <c r="AB2689" s="35"/>
      <c r="AC2689" s="35"/>
      <c r="AD2689" s="35"/>
      <c r="AE2689" s="35"/>
      <c r="AT2689" s="14" t="s">
        <v>125</v>
      </c>
      <c r="AU2689" s="14" t="s">
        <v>72</v>
      </c>
    </row>
    <row r="2690" s="2" customFormat="1" ht="24.15" customHeight="1">
      <c r="A2690" s="35"/>
      <c r="B2690" s="36"/>
      <c r="C2690" s="200" t="s">
        <v>2428</v>
      </c>
      <c r="D2690" s="200" t="s">
        <v>4509</v>
      </c>
      <c r="E2690" s="201" t="s">
        <v>4695</v>
      </c>
      <c r="F2690" s="202" t="s">
        <v>4696</v>
      </c>
      <c r="G2690" s="203" t="s">
        <v>132</v>
      </c>
      <c r="H2690" s="204">
        <v>2</v>
      </c>
      <c r="I2690" s="205"/>
      <c r="J2690" s="206">
        <f>ROUND(I2690*H2690,2)</f>
        <v>0</v>
      </c>
      <c r="K2690" s="202" t="s">
        <v>122</v>
      </c>
      <c r="L2690" s="207"/>
      <c r="M2690" s="208" t="s">
        <v>19</v>
      </c>
      <c r="N2690" s="209" t="s">
        <v>43</v>
      </c>
      <c r="O2690" s="81"/>
      <c r="P2690" s="191">
        <f>O2690*H2690</f>
        <v>0</v>
      </c>
      <c r="Q2690" s="191">
        <v>0</v>
      </c>
      <c r="R2690" s="191">
        <f>Q2690*H2690</f>
        <v>0</v>
      </c>
      <c r="S2690" s="191">
        <v>0</v>
      </c>
      <c r="T2690" s="192">
        <f>S2690*H2690</f>
        <v>0</v>
      </c>
      <c r="U2690" s="35"/>
      <c r="V2690" s="35"/>
      <c r="W2690" s="35"/>
      <c r="X2690" s="35"/>
      <c r="Y2690" s="35"/>
      <c r="Z2690" s="35"/>
      <c r="AA2690" s="35"/>
      <c r="AB2690" s="35"/>
      <c r="AC2690" s="35"/>
      <c r="AD2690" s="35"/>
      <c r="AE2690" s="35"/>
      <c r="AR2690" s="193" t="s">
        <v>572</v>
      </c>
      <c r="AT2690" s="193" t="s">
        <v>4509</v>
      </c>
      <c r="AU2690" s="193" t="s">
        <v>72</v>
      </c>
      <c r="AY2690" s="14" t="s">
        <v>124</v>
      </c>
      <c r="BE2690" s="194">
        <f>IF(N2690="základní",J2690,0)</f>
        <v>0</v>
      </c>
      <c r="BF2690" s="194">
        <f>IF(N2690="snížená",J2690,0)</f>
        <v>0</v>
      </c>
      <c r="BG2690" s="194">
        <f>IF(N2690="zákl. přenesená",J2690,0)</f>
        <v>0</v>
      </c>
      <c r="BH2690" s="194">
        <f>IF(N2690="sníž. přenesená",J2690,0)</f>
        <v>0</v>
      </c>
      <c r="BI2690" s="194">
        <f>IF(N2690="nulová",J2690,0)</f>
        <v>0</v>
      </c>
      <c r="BJ2690" s="14" t="s">
        <v>79</v>
      </c>
      <c r="BK2690" s="194">
        <f>ROUND(I2690*H2690,2)</f>
        <v>0</v>
      </c>
      <c r="BL2690" s="14" t="s">
        <v>235</v>
      </c>
      <c r="BM2690" s="193" t="s">
        <v>4697</v>
      </c>
    </row>
    <row r="2691" s="2" customFormat="1">
      <c r="A2691" s="35"/>
      <c r="B2691" s="36"/>
      <c r="C2691" s="37"/>
      <c r="D2691" s="195" t="s">
        <v>125</v>
      </c>
      <c r="E2691" s="37"/>
      <c r="F2691" s="196" t="s">
        <v>4696</v>
      </c>
      <c r="G2691" s="37"/>
      <c r="H2691" s="37"/>
      <c r="I2691" s="197"/>
      <c r="J2691" s="37"/>
      <c r="K2691" s="37"/>
      <c r="L2691" s="41"/>
      <c r="M2691" s="198"/>
      <c r="N2691" s="199"/>
      <c r="O2691" s="81"/>
      <c r="P2691" s="81"/>
      <c r="Q2691" s="81"/>
      <c r="R2691" s="81"/>
      <c r="S2691" s="81"/>
      <c r="T2691" s="82"/>
      <c r="U2691" s="35"/>
      <c r="V2691" s="35"/>
      <c r="W2691" s="35"/>
      <c r="X2691" s="35"/>
      <c r="Y2691" s="35"/>
      <c r="Z2691" s="35"/>
      <c r="AA2691" s="35"/>
      <c r="AB2691" s="35"/>
      <c r="AC2691" s="35"/>
      <c r="AD2691" s="35"/>
      <c r="AE2691" s="35"/>
      <c r="AT2691" s="14" t="s">
        <v>125</v>
      </c>
      <c r="AU2691" s="14" t="s">
        <v>72</v>
      </c>
    </row>
    <row r="2692" s="2" customFormat="1" ht="24.15" customHeight="1">
      <c r="A2692" s="35"/>
      <c r="B2692" s="36"/>
      <c r="C2692" s="200" t="s">
        <v>4698</v>
      </c>
      <c r="D2692" s="200" t="s">
        <v>4509</v>
      </c>
      <c r="E2692" s="201" t="s">
        <v>4699</v>
      </c>
      <c r="F2692" s="202" t="s">
        <v>4700</v>
      </c>
      <c r="G2692" s="203" t="s">
        <v>132</v>
      </c>
      <c r="H2692" s="204">
        <v>2</v>
      </c>
      <c r="I2692" s="205"/>
      <c r="J2692" s="206">
        <f>ROUND(I2692*H2692,2)</f>
        <v>0</v>
      </c>
      <c r="K2692" s="202" t="s">
        <v>122</v>
      </c>
      <c r="L2692" s="207"/>
      <c r="M2692" s="208" t="s">
        <v>19</v>
      </c>
      <c r="N2692" s="209" t="s">
        <v>43</v>
      </c>
      <c r="O2692" s="81"/>
      <c r="P2692" s="191">
        <f>O2692*H2692</f>
        <v>0</v>
      </c>
      <c r="Q2692" s="191">
        <v>0</v>
      </c>
      <c r="R2692" s="191">
        <f>Q2692*H2692</f>
        <v>0</v>
      </c>
      <c r="S2692" s="191">
        <v>0</v>
      </c>
      <c r="T2692" s="192">
        <f>S2692*H2692</f>
        <v>0</v>
      </c>
      <c r="U2692" s="35"/>
      <c r="V2692" s="35"/>
      <c r="W2692" s="35"/>
      <c r="X2692" s="35"/>
      <c r="Y2692" s="35"/>
      <c r="Z2692" s="35"/>
      <c r="AA2692" s="35"/>
      <c r="AB2692" s="35"/>
      <c r="AC2692" s="35"/>
      <c r="AD2692" s="35"/>
      <c r="AE2692" s="35"/>
      <c r="AR2692" s="193" t="s">
        <v>572</v>
      </c>
      <c r="AT2692" s="193" t="s">
        <v>4509</v>
      </c>
      <c r="AU2692" s="193" t="s">
        <v>72</v>
      </c>
      <c r="AY2692" s="14" t="s">
        <v>124</v>
      </c>
      <c r="BE2692" s="194">
        <f>IF(N2692="základní",J2692,0)</f>
        <v>0</v>
      </c>
      <c r="BF2692" s="194">
        <f>IF(N2692="snížená",J2692,0)</f>
        <v>0</v>
      </c>
      <c r="BG2692" s="194">
        <f>IF(N2692="zákl. přenesená",J2692,0)</f>
        <v>0</v>
      </c>
      <c r="BH2692" s="194">
        <f>IF(N2692="sníž. přenesená",J2692,0)</f>
        <v>0</v>
      </c>
      <c r="BI2692" s="194">
        <f>IF(N2692="nulová",J2692,0)</f>
        <v>0</v>
      </c>
      <c r="BJ2692" s="14" t="s">
        <v>79</v>
      </c>
      <c r="BK2692" s="194">
        <f>ROUND(I2692*H2692,2)</f>
        <v>0</v>
      </c>
      <c r="BL2692" s="14" t="s">
        <v>235</v>
      </c>
      <c r="BM2692" s="193" t="s">
        <v>4701</v>
      </c>
    </row>
    <row r="2693" s="2" customFormat="1">
      <c r="A2693" s="35"/>
      <c r="B2693" s="36"/>
      <c r="C2693" s="37"/>
      <c r="D2693" s="195" t="s">
        <v>125</v>
      </c>
      <c r="E2693" s="37"/>
      <c r="F2693" s="196" t="s">
        <v>4700</v>
      </c>
      <c r="G2693" s="37"/>
      <c r="H2693" s="37"/>
      <c r="I2693" s="197"/>
      <c r="J2693" s="37"/>
      <c r="K2693" s="37"/>
      <c r="L2693" s="41"/>
      <c r="M2693" s="198"/>
      <c r="N2693" s="199"/>
      <c r="O2693" s="81"/>
      <c r="P2693" s="81"/>
      <c r="Q2693" s="81"/>
      <c r="R2693" s="81"/>
      <c r="S2693" s="81"/>
      <c r="T2693" s="82"/>
      <c r="U2693" s="35"/>
      <c r="V2693" s="35"/>
      <c r="W2693" s="35"/>
      <c r="X2693" s="35"/>
      <c r="Y2693" s="35"/>
      <c r="Z2693" s="35"/>
      <c r="AA2693" s="35"/>
      <c r="AB2693" s="35"/>
      <c r="AC2693" s="35"/>
      <c r="AD2693" s="35"/>
      <c r="AE2693" s="35"/>
      <c r="AT2693" s="14" t="s">
        <v>125</v>
      </c>
      <c r="AU2693" s="14" t="s">
        <v>72</v>
      </c>
    </row>
    <row r="2694" s="2" customFormat="1" ht="24.15" customHeight="1">
      <c r="A2694" s="35"/>
      <c r="B2694" s="36"/>
      <c r="C2694" s="200" t="s">
        <v>2432</v>
      </c>
      <c r="D2694" s="200" t="s">
        <v>4509</v>
      </c>
      <c r="E2694" s="201" t="s">
        <v>4702</v>
      </c>
      <c r="F2694" s="202" t="s">
        <v>4703</v>
      </c>
      <c r="G2694" s="203" t="s">
        <v>132</v>
      </c>
      <c r="H2694" s="204">
        <v>2</v>
      </c>
      <c r="I2694" s="205"/>
      <c r="J2694" s="206">
        <f>ROUND(I2694*H2694,2)</f>
        <v>0</v>
      </c>
      <c r="K2694" s="202" t="s">
        <v>122</v>
      </c>
      <c r="L2694" s="207"/>
      <c r="M2694" s="208" t="s">
        <v>19</v>
      </c>
      <c r="N2694" s="209" t="s">
        <v>43</v>
      </c>
      <c r="O2694" s="81"/>
      <c r="P2694" s="191">
        <f>O2694*H2694</f>
        <v>0</v>
      </c>
      <c r="Q2694" s="191">
        <v>0</v>
      </c>
      <c r="R2694" s="191">
        <f>Q2694*H2694</f>
        <v>0</v>
      </c>
      <c r="S2694" s="191">
        <v>0</v>
      </c>
      <c r="T2694" s="192">
        <f>S2694*H2694</f>
        <v>0</v>
      </c>
      <c r="U2694" s="35"/>
      <c r="V2694" s="35"/>
      <c r="W2694" s="35"/>
      <c r="X2694" s="35"/>
      <c r="Y2694" s="35"/>
      <c r="Z2694" s="35"/>
      <c r="AA2694" s="35"/>
      <c r="AB2694" s="35"/>
      <c r="AC2694" s="35"/>
      <c r="AD2694" s="35"/>
      <c r="AE2694" s="35"/>
      <c r="AR2694" s="193" t="s">
        <v>572</v>
      </c>
      <c r="AT2694" s="193" t="s">
        <v>4509</v>
      </c>
      <c r="AU2694" s="193" t="s">
        <v>72</v>
      </c>
      <c r="AY2694" s="14" t="s">
        <v>124</v>
      </c>
      <c r="BE2694" s="194">
        <f>IF(N2694="základní",J2694,0)</f>
        <v>0</v>
      </c>
      <c r="BF2694" s="194">
        <f>IF(N2694="snížená",J2694,0)</f>
        <v>0</v>
      </c>
      <c r="BG2694" s="194">
        <f>IF(N2694="zákl. přenesená",J2694,0)</f>
        <v>0</v>
      </c>
      <c r="BH2694" s="194">
        <f>IF(N2694="sníž. přenesená",J2694,0)</f>
        <v>0</v>
      </c>
      <c r="BI2694" s="194">
        <f>IF(N2694="nulová",J2694,0)</f>
        <v>0</v>
      </c>
      <c r="BJ2694" s="14" t="s">
        <v>79</v>
      </c>
      <c r="BK2694" s="194">
        <f>ROUND(I2694*H2694,2)</f>
        <v>0</v>
      </c>
      <c r="BL2694" s="14" t="s">
        <v>235</v>
      </c>
      <c r="BM2694" s="193" t="s">
        <v>4704</v>
      </c>
    </row>
    <row r="2695" s="2" customFormat="1">
      <c r="A2695" s="35"/>
      <c r="B2695" s="36"/>
      <c r="C2695" s="37"/>
      <c r="D2695" s="195" t="s">
        <v>125</v>
      </c>
      <c r="E2695" s="37"/>
      <c r="F2695" s="196" t="s">
        <v>4703</v>
      </c>
      <c r="G2695" s="37"/>
      <c r="H2695" s="37"/>
      <c r="I2695" s="197"/>
      <c r="J2695" s="37"/>
      <c r="K2695" s="37"/>
      <c r="L2695" s="41"/>
      <c r="M2695" s="198"/>
      <c r="N2695" s="199"/>
      <c r="O2695" s="81"/>
      <c r="P2695" s="81"/>
      <c r="Q2695" s="81"/>
      <c r="R2695" s="81"/>
      <c r="S2695" s="81"/>
      <c r="T2695" s="82"/>
      <c r="U2695" s="35"/>
      <c r="V2695" s="35"/>
      <c r="W2695" s="35"/>
      <c r="X2695" s="35"/>
      <c r="Y2695" s="35"/>
      <c r="Z2695" s="35"/>
      <c r="AA2695" s="35"/>
      <c r="AB2695" s="35"/>
      <c r="AC2695" s="35"/>
      <c r="AD2695" s="35"/>
      <c r="AE2695" s="35"/>
      <c r="AT2695" s="14" t="s">
        <v>125</v>
      </c>
      <c r="AU2695" s="14" t="s">
        <v>72</v>
      </c>
    </row>
    <row r="2696" s="2" customFormat="1" ht="16.5" customHeight="1">
      <c r="A2696" s="35"/>
      <c r="B2696" s="36"/>
      <c r="C2696" s="200" t="s">
        <v>4705</v>
      </c>
      <c r="D2696" s="200" t="s">
        <v>4509</v>
      </c>
      <c r="E2696" s="201" t="s">
        <v>4706</v>
      </c>
      <c r="F2696" s="202" t="s">
        <v>4707</v>
      </c>
      <c r="G2696" s="203" t="s">
        <v>132</v>
      </c>
      <c r="H2696" s="204">
        <v>10</v>
      </c>
      <c r="I2696" s="205"/>
      <c r="J2696" s="206">
        <f>ROUND(I2696*H2696,2)</f>
        <v>0</v>
      </c>
      <c r="K2696" s="202" t="s">
        <v>122</v>
      </c>
      <c r="L2696" s="207"/>
      <c r="M2696" s="208" t="s">
        <v>19</v>
      </c>
      <c r="N2696" s="209" t="s">
        <v>43</v>
      </c>
      <c r="O2696" s="81"/>
      <c r="P2696" s="191">
        <f>O2696*H2696</f>
        <v>0</v>
      </c>
      <c r="Q2696" s="191">
        <v>0</v>
      </c>
      <c r="R2696" s="191">
        <f>Q2696*H2696</f>
        <v>0</v>
      </c>
      <c r="S2696" s="191">
        <v>0</v>
      </c>
      <c r="T2696" s="192">
        <f>S2696*H2696</f>
        <v>0</v>
      </c>
      <c r="U2696" s="35"/>
      <c r="V2696" s="35"/>
      <c r="W2696" s="35"/>
      <c r="X2696" s="35"/>
      <c r="Y2696" s="35"/>
      <c r="Z2696" s="35"/>
      <c r="AA2696" s="35"/>
      <c r="AB2696" s="35"/>
      <c r="AC2696" s="35"/>
      <c r="AD2696" s="35"/>
      <c r="AE2696" s="35"/>
      <c r="AR2696" s="193" t="s">
        <v>572</v>
      </c>
      <c r="AT2696" s="193" t="s">
        <v>4509</v>
      </c>
      <c r="AU2696" s="193" t="s">
        <v>72</v>
      </c>
      <c r="AY2696" s="14" t="s">
        <v>124</v>
      </c>
      <c r="BE2696" s="194">
        <f>IF(N2696="základní",J2696,0)</f>
        <v>0</v>
      </c>
      <c r="BF2696" s="194">
        <f>IF(N2696="snížená",J2696,0)</f>
        <v>0</v>
      </c>
      <c r="BG2696" s="194">
        <f>IF(N2696="zákl. přenesená",J2696,0)</f>
        <v>0</v>
      </c>
      <c r="BH2696" s="194">
        <f>IF(N2696="sníž. přenesená",J2696,0)</f>
        <v>0</v>
      </c>
      <c r="BI2696" s="194">
        <f>IF(N2696="nulová",J2696,0)</f>
        <v>0</v>
      </c>
      <c r="BJ2696" s="14" t="s">
        <v>79</v>
      </c>
      <c r="BK2696" s="194">
        <f>ROUND(I2696*H2696,2)</f>
        <v>0</v>
      </c>
      <c r="BL2696" s="14" t="s">
        <v>235</v>
      </c>
      <c r="BM2696" s="193" t="s">
        <v>4708</v>
      </c>
    </row>
    <row r="2697" s="2" customFormat="1">
      <c r="A2697" s="35"/>
      <c r="B2697" s="36"/>
      <c r="C2697" s="37"/>
      <c r="D2697" s="195" t="s">
        <v>125</v>
      </c>
      <c r="E2697" s="37"/>
      <c r="F2697" s="196" t="s">
        <v>4707</v>
      </c>
      <c r="G2697" s="37"/>
      <c r="H2697" s="37"/>
      <c r="I2697" s="197"/>
      <c r="J2697" s="37"/>
      <c r="K2697" s="37"/>
      <c r="L2697" s="41"/>
      <c r="M2697" s="198"/>
      <c r="N2697" s="199"/>
      <c r="O2697" s="81"/>
      <c r="P2697" s="81"/>
      <c r="Q2697" s="81"/>
      <c r="R2697" s="81"/>
      <c r="S2697" s="81"/>
      <c r="T2697" s="82"/>
      <c r="U2697" s="35"/>
      <c r="V2697" s="35"/>
      <c r="W2697" s="35"/>
      <c r="X2697" s="35"/>
      <c r="Y2697" s="35"/>
      <c r="Z2697" s="35"/>
      <c r="AA2697" s="35"/>
      <c r="AB2697" s="35"/>
      <c r="AC2697" s="35"/>
      <c r="AD2697" s="35"/>
      <c r="AE2697" s="35"/>
      <c r="AT2697" s="14" t="s">
        <v>125</v>
      </c>
      <c r="AU2697" s="14" t="s">
        <v>72</v>
      </c>
    </row>
    <row r="2698" s="2" customFormat="1" ht="16.5" customHeight="1">
      <c r="A2698" s="35"/>
      <c r="B2698" s="36"/>
      <c r="C2698" s="200" t="s">
        <v>2435</v>
      </c>
      <c r="D2698" s="200" t="s">
        <v>4509</v>
      </c>
      <c r="E2698" s="201" t="s">
        <v>4709</v>
      </c>
      <c r="F2698" s="202" t="s">
        <v>4710</v>
      </c>
      <c r="G2698" s="203" t="s">
        <v>132</v>
      </c>
      <c r="H2698" s="204">
        <v>4</v>
      </c>
      <c r="I2698" s="205"/>
      <c r="J2698" s="206">
        <f>ROUND(I2698*H2698,2)</f>
        <v>0</v>
      </c>
      <c r="K2698" s="202" t="s">
        <v>122</v>
      </c>
      <c r="L2698" s="207"/>
      <c r="M2698" s="208" t="s">
        <v>19</v>
      </c>
      <c r="N2698" s="209" t="s">
        <v>43</v>
      </c>
      <c r="O2698" s="81"/>
      <c r="P2698" s="191">
        <f>O2698*H2698</f>
        <v>0</v>
      </c>
      <c r="Q2698" s="191">
        <v>0</v>
      </c>
      <c r="R2698" s="191">
        <f>Q2698*H2698</f>
        <v>0</v>
      </c>
      <c r="S2698" s="191">
        <v>0</v>
      </c>
      <c r="T2698" s="192">
        <f>S2698*H2698</f>
        <v>0</v>
      </c>
      <c r="U2698" s="35"/>
      <c r="V2698" s="35"/>
      <c r="W2698" s="35"/>
      <c r="X2698" s="35"/>
      <c r="Y2698" s="35"/>
      <c r="Z2698" s="35"/>
      <c r="AA2698" s="35"/>
      <c r="AB2698" s="35"/>
      <c r="AC2698" s="35"/>
      <c r="AD2698" s="35"/>
      <c r="AE2698" s="35"/>
      <c r="AR2698" s="193" t="s">
        <v>572</v>
      </c>
      <c r="AT2698" s="193" t="s">
        <v>4509</v>
      </c>
      <c r="AU2698" s="193" t="s">
        <v>72</v>
      </c>
      <c r="AY2698" s="14" t="s">
        <v>124</v>
      </c>
      <c r="BE2698" s="194">
        <f>IF(N2698="základní",J2698,0)</f>
        <v>0</v>
      </c>
      <c r="BF2698" s="194">
        <f>IF(N2698="snížená",J2698,0)</f>
        <v>0</v>
      </c>
      <c r="BG2698" s="194">
        <f>IF(N2698="zákl. přenesená",J2698,0)</f>
        <v>0</v>
      </c>
      <c r="BH2698" s="194">
        <f>IF(N2698="sníž. přenesená",J2698,0)</f>
        <v>0</v>
      </c>
      <c r="BI2698" s="194">
        <f>IF(N2698="nulová",J2698,0)</f>
        <v>0</v>
      </c>
      <c r="BJ2698" s="14" t="s">
        <v>79</v>
      </c>
      <c r="BK2698" s="194">
        <f>ROUND(I2698*H2698,2)</f>
        <v>0</v>
      </c>
      <c r="BL2698" s="14" t="s">
        <v>235</v>
      </c>
      <c r="BM2698" s="193" t="s">
        <v>4711</v>
      </c>
    </row>
    <row r="2699" s="2" customFormat="1">
      <c r="A2699" s="35"/>
      <c r="B2699" s="36"/>
      <c r="C2699" s="37"/>
      <c r="D2699" s="195" t="s">
        <v>125</v>
      </c>
      <c r="E2699" s="37"/>
      <c r="F2699" s="196" t="s">
        <v>4710</v>
      </c>
      <c r="G2699" s="37"/>
      <c r="H2699" s="37"/>
      <c r="I2699" s="197"/>
      <c r="J2699" s="37"/>
      <c r="K2699" s="37"/>
      <c r="L2699" s="41"/>
      <c r="M2699" s="198"/>
      <c r="N2699" s="199"/>
      <c r="O2699" s="81"/>
      <c r="P2699" s="81"/>
      <c r="Q2699" s="81"/>
      <c r="R2699" s="81"/>
      <c r="S2699" s="81"/>
      <c r="T2699" s="82"/>
      <c r="U2699" s="35"/>
      <c r="V2699" s="35"/>
      <c r="W2699" s="35"/>
      <c r="X2699" s="35"/>
      <c r="Y2699" s="35"/>
      <c r="Z2699" s="35"/>
      <c r="AA2699" s="35"/>
      <c r="AB2699" s="35"/>
      <c r="AC2699" s="35"/>
      <c r="AD2699" s="35"/>
      <c r="AE2699" s="35"/>
      <c r="AT2699" s="14" t="s">
        <v>125</v>
      </c>
      <c r="AU2699" s="14" t="s">
        <v>72</v>
      </c>
    </row>
    <row r="2700" s="2" customFormat="1" ht="16.5" customHeight="1">
      <c r="A2700" s="35"/>
      <c r="B2700" s="36"/>
      <c r="C2700" s="200" t="s">
        <v>4712</v>
      </c>
      <c r="D2700" s="200" t="s">
        <v>4509</v>
      </c>
      <c r="E2700" s="201" t="s">
        <v>4713</v>
      </c>
      <c r="F2700" s="202" t="s">
        <v>4714</v>
      </c>
      <c r="G2700" s="203" t="s">
        <v>132</v>
      </c>
      <c r="H2700" s="204">
        <v>4</v>
      </c>
      <c r="I2700" s="205"/>
      <c r="J2700" s="206">
        <f>ROUND(I2700*H2700,2)</f>
        <v>0</v>
      </c>
      <c r="K2700" s="202" t="s">
        <v>122</v>
      </c>
      <c r="L2700" s="207"/>
      <c r="M2700" s="208" t="s">
        <v>19</v>
      </c>
      <c r="N2700" s="209" t="s">
        <v>43</v>
      </c>
      <c r="O2700" s="81"/>
      <c r="P2700" s="191">
        <f>O2700*H2700</f>
        <v>0</v>
      </c>
      <c r="Q2700" s="191">
        <v>0</v>
      </c>
      <c r="R2700" s="191">
        <f>Q2700*H2700</f>
        <v>0</v>
      </c>
      <c r="S2700" s="191">
        <v>0</v>
      </c>
      <c r="T2700" s="192">
        <f>S2700*H2700</f>
        <v>0</v>
      </c>
      <c r="U2700" s="35"/>
      <c r="V2700" s="35"/>
      <c r="W2700" s="35"/>
      <c r="X2700" s="35"/>
      <c r="Y2700" s="35"/>
      <c r="Z2700" s="35"/>
      <c r="AA2700" s="35"/>
      <c r="AB2700" s="35"/>
      <c r="AC2700" s="35"/>
      <c r="AD2700" s="35"/>
      <c r="AE2700" s="35"/>
      <c r="AR2700" s="193" t="s">
        <v>572</v>
      </c>
      <c r="AT2700" s="193" t="s">
        <v>4509</v>
      </c>
      <c r="AU2700" s="193" t="s">
        <v>72</v>
      </c>
      <c r="AY2700" s="14" t="s">
        <v>124</v>
      </c>
      <c r="BE2700" s="194">
        <f>IF(N2700="základní",J2700,0)</f>
        <v>0</v>
      </c>
      <c r="BF2700" s="194">
        <f>IF(N2700="snížená",J2700,0)</f>
        <v>0</v>
      </c>
      <c r="BG2700" s="194">
        <f>IF(N2700="zákl. přenesená",J2700,0)</f>
        <v>0</v>
      </c>
      <c r="BH2700" s="194">
        <f>IF(N2700="sníž. přenesená",J2700,0)</f>
        <v>0</v>
      </c>
      <c r="BI2700" s="194">
        <f>IF(N2700="nulová",J2700,0)</f>
        <v>0</v>
      </c>
      <c r="BJ2700" s="14" t="s">
        <v>79</v>
      </c>
      <c r="BK2700" s="194">
        <f>ROUND(I2700*H2700,2)</f>
        <v>0</v>
      </c>
      <c r="BL2700" s="14" t="s">
        <v>235</v>
      </c>
      <c r="BM2700" s="193" t="s">
        <v>4715</v>
      </c>
    </row>
    <row r="2701" s="2" customFormat="1">
      <c r="A2701" s="35"/>
      <c r="B2701" s="36"/>
      <c r="C2701" s="37"/>
      <c r="D2701" s="195" t="s">
        <v>125</v>
      </c>
      <c r="E2701" s="37"/>
      <c r="F2701" s="196" t="s">
        <v>4714</v>
      </c>
      <c r="G2701" s="37"/>
      <c r="H2701" s="37"/>
      <c r="I2701" s="197"/>
      <c r="J2701" s="37"/>
      <c r="K2701" s="37"/>
      <c r="L2701" s="41"/>
      <c r="M2701" s="198"/>
      <c r="N2701" s="199"/>
      <c r="O2701" s="81"/>
      <c r="P2701" s="81"/>
      <c r="Q2701" s="81"/>
      <c r="R2701" s="81"/>
      <c r="S2701" s="81"/>
      <c r="T2701" s="82"/>
      <c r="U2701" s="35"/>
      <c r="V2701" s="35"/>
      <c r="W2701" s="35"/>
      <c r="X2701" s="35"/>
      <c r="Y2701" s="35"/>
      <c r="Z2701" s="35"/>
      <c r="AA2701" s="35"/>
      <c r="AB2701" s="35"/>
      <c r="AC2701" s="35"/>
      <c r="AD2701" s="35"/>
      <c r="AE2701" s="35"/>
      <c r="AT2701" s="14" t="s">
        <v>125</v>
      </c>
      <c r="AU2701" s="14" t="s">
        <v>72</v>
      </c>
    </row>
    <row r="2702" s="2" customFormat="1" ht="16.5" customHeight="1">
      <c r="A2702" s="35"/>
      <c r="B2702" s="36"/>
      <c r="C2702" s="200" t="s">
        <v>2439</v>
      </c>
      <c r="D2702" s="200" t="s">
        <v>4509</v>
      </c>
      <c r="E2702" s="201" t="s">
        <v>4716</v>
      </c>
      <c r="F2702" s="202" t="s">
        <v>4717</v>
      </c>
      <c r="G2702" s="203" t="s">
        <v>132</v>
      </c>
      <c r="H2702" s="204">
        <v>4</v>
      </c>
      <c r="I2702" s="205"/>
      <c r="J2702" s="206">
        <f>ROUND(I2702*H2702,2)</f>
        <v>0</v>
      </c>
      <c r="K2702" s="202" t="s">
        <v>122</v>
      </c>
      <c r="L2702" s="207"/>
      <c r="M2702" s="208" t="s">
        <v>19</v>
      </c>
      <c r="N2702" s="209" t="s">
        <v>43</v>
      </c>
      <c r="O2702" s="81"/>
      <c r="P2702" s="191">
        <f>O2702*H2702</f>
        <v>0</v>
      </c>
      <c r="Q2702" s="191">
        <v>0</v>
      </c>
      <c r="R2702" s="191">
        <f>Q2702*H2702</f>
        <v>0</v>
      </c>
      <c r="S2702" s="191">
        <v>0</v>
      </c>
      <c r="T2702" s="192">
        <f>S2702*H2702</f>
        <v>0</v>
      </c>
      <c r="U2702" s="35"/>
      <c r="V2702" s="35"/>
      <c r="W2702" s="35"/>
      <c r="X2702" s="35"/>
      <c r="Y2702" s="35"/>
      <c r="Z2702" s="35"/>
      <c r="AA2702" s="35"/>
      <c r="AB2702" s="35"/>
      <c r="AC2702" s="35"/>
      <c r="AD2702" s="35"/>
      <c r="AE2702" s="35"/>
      <c r="AR2702" s="193" t="s">
        <v>572</v>
      </c>
      <c r="AT2702" s="193" t="s">
        <v>4509</v>
      </c>
      <c r="AU2702" s="193" t="s">
        <v>72</v>
      </c>
      <c r="AY2702" s="14" t="s">
        <v>124</v>
      </c>
      <c r="BE2702" s="194">
        <f>IF(N2702="základní",J2702,0)</f>
        <v>0</v>
      </c>
      <c r="BF2702" s="194">
        <f>IF(N2702="snížená",J2702,0)</f>
        <v>0</v>
      </c>
      <c r="BG2702" s="194">
        <f>IF(N2702="zákl. přenesená",J2702,0)</f>
        <v>0</v>
      </c>
      <c r="BH2702" s="194">
        <f>IF(N2702="sníž. přenesená",J2702,0)</f>
        <v>0</v>
      </c>
      <c r="BI2702" s="194">
        <f>IF(N2702="nulová",J2702,0)</f>
        <v>0</v>
      </c>
      <c r="BJ2702" s="14" t="s">
        <v>79</v>
      </c>
      <c r="BK2702" s="194">
        <f>ROUND(I2702*H2702,2)</f>
        <v>0</v>
      </c>
      <c r="BL2702" s="14" t="s">
        <v>235</v>
      </c>
      <c r="BM2702" s="193" t="s">
        <v>4718</v>
      </c>
    </row>
    <row r="2703" s="2" customFormat="1">
      <c r="A2703" s="35"/>
      <c r="B2703" s="36"/>
      <c r="C2703" s="37"/>
      <c r="D2703" s="195" t="s">
        <v>125</v>
      </c>
      <c r="E2703" s="37"/>
      <c r="F2703" s="196" t="s">
        <v>4717</v>
      </c>
      <c r="G2703" s="37"/>
      <c r="H2703" s="37"/>
      <c r="I2703" s="197"/>
      <c r="J2703" s="37"/>
      <c r="K2703" s="37"/>
      <c r="L2703" s="41"/>
      <c r="M2703" s="198"/>
      <c r="N2703" s="199"/>
      <c r="O2703" s="81"/>
      <c r="P2703" s="81"/>
      <c r="Q2703" s="81"/>
      <c r="R2703" s="81"/>
      <c r="S2703" s="81"/>
      <c r="T2703" s="82"/>
      <c r="U2703" s="35"/>
      <c r="V2703" s="35"/>
      <c r="W2703" s="35"/>
      <c r="X2703" s="35"/>
      <c r="Y2703" s="35"/>
      <c r="Z2703" s="35"/>
      <c r="AA2703" s="35"/>
      <c r="AB2703" s="35"/>
      <c r="AC2703" s="35"/>
      <c r="AD2703" s="35"/>
      <c r="AE2703" s="35"/>
      <c r="AT2703" s="14" t="s">
        <v>125</v>
      </c>
      <c r="AU2703" s="14" t="s">
        <v>72</v>
      </c>
    </row>
    <row r="2704" s="2" customFormat="1" ht="16.5" customHeight="1">
      <c r="A2704" s="35"/>
      <c r="B2704" s="36"/>
      <c r="C2704" s="200" t="s">
        <v>4719</v>
      </c>
      <c r="D2704" s="200" t="s">
        <v>4509</v>
      </c>
      <c r="E2704" s="201" t="s">
        <v>4720</v>
      </c>
      <c r="F2704" s="202" t="s">
        <v>4721</v>
      </c>
      <c r="G2704" s="203" t="s">
        <v>132</v>
      </c>
      <c r="H2704" s="204">
        <v>4</v>
      </c>
      <c r="I2704" s="205"/>
      <c r="J2704" s="206">
        <f>ROUND(I2704*H2704,2)</f>
        <v>0</v>
      </c>
      <c r="K2704" s="202" t="s">
        <v>122</v>
      </c>
      <c r="L2704" s="207"/>
      <c r="M2704" s="208" t="s">
        <v>19</v>
      </c>
      <c r="N2704" s="209" t="s">
        <v>43</v>
      </c>
      <c r="O2704" s="81"/>
      <c r="P2704" s="191">
        <f>O2704*H2704</f>
        <v>0</v>
      </c>
      <c r="Q2704" s="191">
        <v>0</v>
      </c>
      <c r="R2704" s="191">
        <f>Q2704*H2704</f>
        <v>0</v>
      </c>
      <c r="S2704" s="191">
        <v>0</v>
      </c>
      <c r="T2704" s="192">
        <f>S2704*H2704</f>
        <v>0</v>
      </c>
      <c r="U2704" s="35"/>
      <c r="V2704" s="35"/>
      <c r="W2704" s="35"/>
      <c r="X2704" s="35"/>
      <c r="Y2704" s="35"/>
      <c r="Z2704" s="35"/>
      <c r="AA2704" s="35"/>
      <c r="AB2704" s="35"/>
      <c r="AC2704" s="35"/>
      <c r="AD2704" s="35"/>
      <c r="AE2704" s="35"/>
      <c r="AR2704" s="193" t="s">
        <v>572</v>
      </c>
      <c r="AT2704" s="193" t="s">
        <v>4509</v>
      </c>
      <c r="AU2704" s="193" t="s">
        <v>72</v>
      </c>
      <c r="AY2704" s="14" t="s">
        <v>124</v>
      </c>
      <c r="BE2704" s="194">
        <f>IF(N2704="základní",J2704,0)</f>
        <v>0</v>
      </c>
      <c r="BF2704" s="194">
        <f>IF(N2704="snížená",J2704,0)</f>
        <v>0</v>
      </c>
      <c r="BG2704" s="194">
        <f>IF(N2704="zákl. přenesená",J2704,0)</f>
        <v>0</v>
      </c>
      <c r="BH2704" s="194">
        <f>IF(N2704="sníž. přenesená",J2704,0)</f>
        <v>0</v>
      </c>
      <c r="BI2704" s="194">
        <f>IF(N2704="nulová",J2704,0)</f>
        <v>0</v>
      </c>
      <c r="BJ2704" s="14" t="s">
        <v>79</v>
      </c>
      <c r="BK2704" s="194">
        <f>ROUND(I2704*H2704,2)</f>
        <v>0</v>
      </c>
      <c r="BL2704" s="14" t="s">
        <v>235</v>
      </c>
      <c r="BM2704" s="193" t="s">
        <v>4722</v>
      </c>
    </row>
    <row r="2705" s="2" customFormat="1">
      <c r="A2705" s="35"/>
      <c r="B2705" s="36"/>
      <c r="C2705" s="37"/>
      <c r="D2705" s="195" t="s">
        <v>125</v>
      </c>
      <c r="E2705" s="37"/>
      <c r="F2705" s="196" t="s">
        <v>4721</v>
      </c>
      <c r="G2705" s="37"/>
      <c r="H2705" s="37"/>
      <c r="I2705" s="197"/>
      <c r="J2705" s="37"/>
      <c r="K2705" s="37"/>
      <c r="L2705" s="41"/>
      <c r="M2705" s="198"/>
      <c r="N2705" s="199"/>
      <c r="O2705" s="81"/>
      <c r="P2705" s="81"/>
      <c r="Q2705" s="81"/>
      <c r="R2705" s="81"/>
      <c r="S2705" s="81"/>
      <c r="T2705" s="82"/>
      <c r="U2705" s="35"/>
      <c r="V2705" s="35"/>
      <c r="W2705" s="35"/>
      <c r="X2705" s="35"/>
      <c r="Y2705" s="35"/>
      <c r="Z2705" s="35"/>
      <c r="AA2705" s="35"/>
      <c r="AB2705" s="35"/>
      <c r="AC2705" s="35"/>
      <c r="AD2705" s="35"/>
      <c r="AE2705" s="35"/>
      <c r="AT2705" s="14" t="s">
        <v>125</v>
      </c>
      <c r="AU2705" s="14" t="s">
        <v>72</v>
      </c>
    </row>
    <row r="2706" s="2" customFormat="1" ht="16.5" customHeight="1">
      <c r="A2706" s="35"/>
      <c r="B2706" s="36"/>
      <c r="C2706" s="200" t="s">
        <v>2442</v>
      </c>
      <c r="D2706" s="200" t="s">
        <v>4509</v>
      </c>
      <c r="E2706" s="201" t="s">
        <v>4723</v>
      </c>
      <c r="F2706" s="202" t="s">
        <v>4724</v>
      </c>
      <c r="G2706" s="203" t="s">
        <v>132</v>
      </c>
      <c r="H2706" s="204">
        <v>2</v>
      </c>
      <c r="I2706" s="205"/>
      <c r="J2706" s="206">
        <f>ROUND(I2706*H2706,2)</f>
        <v>0</v>
      </c>
      <c r="K2706" s="202" t="s">
        <v>122</v>
      </c>
      <c r="L2706" s="207"/>
      <c r="M2706" s="208" t="s">
        <v>19</v>
      </c>
      <c r="N2706" s="209" t="s">
        <v>43</v>
      </c>
      <c r="O2706" s="81"/>
      <c r="P2706" s="191">
        <f>O2706*H2706</f>
        <v>0</v>
      </c>
      <c r="Q2706" s="191">
        <v>0</v>
      </c>
      <c r="R2706" s="191">
        <f>Q2706*H2706</f>
        <v>0</v>
      </c>
      <c r="S2706" s="191">
        <v>0</v>
      </c>
      <c r="T2706" s="192">
        <f>S2706*H2706</f>
        <v>0</v>
      </c>
      <c r="U2706" s="35"/>
      <c r="V2706" s="35"/>
      <c r="W2706" s="35"/>
      <c r="X2706" s="35"/>
      <c r="Y2706" s="35"/>
      <c r="Z2706" s="35"/>
      <c r="AA2706" s="35"/>
      <c r="AB2706" s="35"/>
      <c r="AC2706" s="35"/>
      <c r="AD2706" s="35"/>
      <c r="AE2706" s="35"/>
      <c r="AR2706" s="193" t="s">
        <v>572</v>
      </c>
      <c r="AT2706" s="193" t="s">
        <v>4509</v>
      </c>
      <c r="AU2706" s="193" t="s">
        <v>72</v>
      </c>
      <c r="AY2706" s="14" t="s">
        <v>124</v>
      </c>
      <c r="BE2706" s="194">
        <f>IF(N2706="základní",J2706,0)</f>
        <v>0</v>
      </c>
      <c r="BF2706" s="194">
        <f>IF(N2706="snížená",J2706,0)</f>
        <v>0</v>
      </c>
      <c r="BG2706" s="194">
        <f>IF(N2706="zákl. přenesená",J2706,0)</f>
        <v>0</v>
      </c>
      <c r="BH2706" s="194">
        <f>IF(N2706="sníž. přenesená",J2706,0)</f>
        <v>0</v>
      </c>
      <c r="BI2706" s="194">
        <f>IF(N2706="nulová",J2706,0)</f>
        <v>0</v>
      </c>
      <c r="BJ2706" s="14" t="s">
        <v>79</v>
      </c>
      <c r="BK2706" s="194">
        <f>ROUND(I2706*H2706,2)</f>
        <v>0</v>
      </c>
      <c r="BL2706" s="14" t="s">
        <v>235</v>
      </c>
      <c r="BM2706" s="193" t="s">
        <v>4725</v>
      </c>
    </row>
    <row r="2707" s="2" customFormat="1">
      <c r="A2707" s="35"/>
      <c r="B2707" s="36"/>
      <c r="C2707" s="37"/>
      <c r="D2707" s="195" t="s">
        <v>125</v>
      </c>
      <c r="E2707" s="37"/>
      <c r="F2707" s="196" t="s">
        <v>4724</v>
      </c>
      <c r="G2707" s="37"/>
      <c r="H2707" s="37"/>
      <c r="I2707" s="197"/>
      <c r="J2707" s="37"/>
      <c r="K2707" s="37"/>
      <c r="L2707" s="41"/>
      <c r="M2707" s="198"/>
      <c r="N2707" s="199"/>
      <c r="O2707" s="81"/>
      <c r="P2707" s="81"/>
      <c r="Q2707" s="81"/>
      <c r="R2707" s="81"/>
      <c r="S2707" s="81"/>
      <c r="T2707" s="82"/>
      <c r="U2707" s="35"/>
      <c r="V2707" s="35"/>
      <c r="W2707" s="35"/>
      <c r="X2707" s="35"/>
      <c r="Y2707" s="35"/>
      <c r="Z2707" s="35"/>
      <c r="AA2707" s="35"/>
      <c r="AB2707" s="35"/>
      <c r="AC2707" s="35"/>
      <c r="AD2707" s="35"/>
      <c r="AE2707" s="35"/>
      <c r="AT2707" s="14" t="s">
        <v>125</v>
      </c>
      <c r="AU2707" s="14" t="s">
        <v>72</v>
      </c>
    </row>
    <row r="2708" s="2" customFormat="1" ht="16.5" customHeight="1">
      <c r="A2708" s="35"/>
      <c r="B2708" s="36"/>
      <c r="C2708" s="200" t="s">
        <v>4726</v>
      </c>
      <c r="D2708" s="200" t="s">
        <v>4509</v>
      </c>
      <c r="E2708" s="201" t="s">
        <v>4727</v>
      </c>
      <c r="F2708" s="202" t="s">
        <v>4728</v>
      </c>
      <c r="G2708" s="203" t="s">
        <v>132</v>
      </c>
      <c r="H2708" s="204">
        <v>2</v>
      </c>
      <c r="I2708" s="205"/>
      <c r="J2708" s="206">
        <f>ROUND(I2708*H2708,2)</f>
        <v>0</v>
      </c>
      <c r="K2708" s="202" t="s">
        <v>122</v>
      </c>
      <c r="L2708" s="207"/>
      <c r="M2708" s="208" t="s">
        <v>19</v>
      </c>
      <c r="N2708" s="209" t="s">
        <v>43</v>
      </c>
      <c r="O2708" s="81"/>
      <c r="P2708" s="191">
        <f>O2708*H2708</f>
        <v>0</v>
      </c>
      <c r="Q2708" s="191">
        <v>0</v>
      </c>
      <c r="R2708" s="191">
        <f>Q2708*H2708</f>
        <v>0</v>
      </c>
      <c r="S2708" s="191">
        <v>0</v>
      </c>
      <c r="T2708" s="192">
        <f>S2708*H2708</f>
        <v>0</v>
      </c>
      <c r="U2708" s="35"/>
      <c r="V2708" s="35"/>
      <c r="W2708" s="35"/>
      <c r="X2708" s="35"/>
      <c r="Y2708" s="35"/>
      <c r="Z2708" s="35"/>
      <c r="AA2708" s="35"/>
      <c r="AB2708" s="35"/>
      <c r="AC2708" s="35"/>
      <c r="AD2708" s="35"/>
      <c r="AE2708" s="35"/>
      <c r="AR2708" s="193" t="s">
        <v>572</v>
      </c>
      <c r="AT2708" s="193" t="s">
        <v>4509</v>
      </c>
      <c r="AU2708" s="193" t="s">
        <v>72</v>
      </c>
      <c r="AY2708" s="14" t="s">
        <v>124</v>
      </c>
      <c r="BE2708" s="194">
        <f>IF(N2708="základní",J2708,0)</f>
        <v>0</v>
      </c>
      <c r="BF2708" s="194">
        <f>IF(N2708="snížená",J2708,0)</f>
        <v>0</v>
      </c>
      <c r="BG2708" s="194">
        <f>IF(N2708="zákl. přenesená",J2708,0)</f>
        <v>0</v>
      </c>
      <c r="BH2708" s="194">
        <f>IF(N2708="sníž. přenesená",J2708,0)</f>
        <v>0</v>
      </c>
      <c r="BI2708" s="194">
        <f>IF(N2708="nulová",J2708,0)</f>
        <v>0</v>
      </c>
      <c r="BJ2708" s="14" t="s">
        <v>79</v>
      </c>
      <c r="BK2708" s="194">
        <f>ROUND(I2708*H2708,2)</f>
        <v>0</v>
      </c>
      <c r="BL2708" s="14" t="s">
        <v>235</v>
      </c>
      <c r="BM2708" s="193" t="s">
        <v>4729</v>
      </c>
    </row>
    <row r="2709" s="2" customFormat="1">
      <c r="A2709" s="35"/>
      <c r="B2709" s="36"/>
      <c r="C2709" s="37"/>
      <c r="D2709" s="195" t="s">
        <v>125</v>
      </c>
      <c r="E2709" s="37"/>
      <c r="F2709" s="196" t="s">
        <v>4728</v>
      </c>
      <c r="G2709" s="37"/>
      <c r="H2709" s="37"/>
      <c r="I2709" s="197"/>
      <c r="J2709" s="37"/>
      <c r="K2709" s="37"/>
      <c r="L2709" s="41"/>
      <c r="M2709" s="198"/>
      <c r="N2709" s="199"/>
      <c r="O2709" s="81"/>
      <c r="P2709" s="81"/>
      <c r="Q2709" s="81"/>
      <c r="R2709" s="81"/>
      <c r="S2709" s="81"/>
      <c r="T2709" s="82"/>
      <c r="U2709" s="35"/>
      <c r="V2709" s="35"/>
      <c r="W2709" s="35"/>
      <c r="X2709" s="35"/>
      <c r="Y2709" s="35"/>
      <c r="Z2709" s="35"/>
      <c r="AA2709" s="35"/>
      <c r="AB2709" s="35"/>
      <c r="AC2709" s="35"/>
      <c r="AD2709" s="35"/>
      <c r="AE2709" s="35"/>
      <c r="AT2709" s="14" t="s">
        <v>125</v>
      </c>
      <c r="AU2709" s="14" t="s">
        <v>72</v>
      </c>
    </row>
    <row r="2710" s="2" customFormat="1" ht="16.5" customHeight="1">
      <c r="A2710" s="35"/>
      <c r="B2710" s="36"/>
      <c r="C2710" s="200" t="s">
        <v>2446</v>
      </c>
      <c r="D2710" s="200" t="s">
        <v>4509</v>
      </c>
      <c r="E2710" s="201" t="s">
        <v>4730</v>
      </c>
      <c r="F2710" s="202" t="s">
        <v>4731</v>
      </c>
      <c r="G2710" s="203" t="s">
        <v>132</v>
      </c>
      <c r="H2710" s="204">
        <v>2</v>
      </c>
      <c r="I2710" s="205"/>
      <c r="J2710" s="206">
        <f>ROUND(I2710*H2710,2)</f>
        <v>0</v>
      </c>
      <c r="K2710" s="202" t="s">
        <v>122</v>
      </c>
      <c r="L2710" s="207"/>
      <c r="M2710" s="208" t="s">
        <v>19</v>
      </c>
      <c r="N2710" s="209" t="s">
        <v>43</v>
      </c>
      <c r="O2710" s="81"/>
      <c r="P2710" s="191">
        <f>O2710*H2710</f>
        <v>0</v>
      </c>
      <c r="Q2710" s="191">
        <v>0</v>
      </c>
      <c r="R2710" s="191">
        <f>Q2710*H2710</f>
        <v>0</v>
      </c>
      <c r="S2710" s="191">
        <v>0</v>
      </c>
      <c r="T2710" s="192">
        <f>S2710*H2710</f>
        <v>0</v>
      </c>
      <c r="U2710" s="35"/>
      <c r="V2710" s="35"/>
      <c r="W2710" s="35"/>
      <c r="X2710" s="35"/>
      <c r="Y2710" s="35"/>
      <c r="Z2710" s="35"/>
      <c r="AA2710" s="35"/>
      <c r="AB2710" s="35"/>
      <c r="AC2710" s="35"/>
      <c r="AD2710" s="35"/>
      <c r="AE2710" s="35"/>
      <c r="AR2710" s="193" t="s">
        <v>572</v>
      </c>
      <c r="AT2710" s="193" t="s">
        <v>4509</v>
      </c>
      <c r="AU2710" s="193" t="s">
        <v>72</v>
      </c>
      <c r="AY2710" s="14" t="s">
        <v>124</v>
      </c>
      <c r="BE2710" s="194">
        <f>IF(N2710="základní",J2710,0)</f>
        <v>0</v>
      </c>
      <c r="BF2710" s="194">
        <f>IF(N2710="snížená",J2710,0)</f>
        <v>0</v>
      </c>
      <c r="BG2710" s="194">
        <f>IF(N2710="zákl. přenesená",J2710,0)</f>
        <v>0</v>
      </c>
      <c r="BH2710" s="194">
        <f>IF(N2710="sníž. přenesená",J2710,0)</f>
        <v>0</v>
      </c>
      <c r="BI2710" s="194">
        <f>IF(N2710="nulová",J2710,0)</f>
        <v>0</v>
      </c>
      <c r="BJ2710" s="14" t="s">
        <v>79</v>
      </c>
      <c r="BK2710" s="194">
        <f>ROUND(I2710*H2710,2)</f>
        <v>0</v>
      </c>
      <c r="BL2710" s="14" t="s">
        <v>235</v>
      </c>
      <c r="BM2710" s="193" t="s">
        <v>4732</v>
      </c>
    </row>
    <row r="2711" s="2" customFormat="1">
      <c r="A2711" s="35"/>
      <c r="B2711" s="36"/>
      <c r="C2711" s="37"/>
      <c r="D2711" s="195" t="s">
        <v>125</v>
      </c>
      <c r="E2711" s="37"/>
      <c r="F2711" s="196" t="s">
        <v>4731</v>
      </c>
      <c r="G2711" s="37"/>
      <c r="H2711" s="37"/>
      <c r="I2711" s="197"/>
      <c r="J2711" s="37"/>
      <c r="K2711" s="37"/>
      <c r="L2711" s="41"/>
      <c r="M2711" s="198"/>
      <c r="N2711" s="199"/>
      <c r="O2711" s="81"/>
      <c r="P2711" s="81"/>
      <c r="Q2711" s="81"/>
      <c r="R2711" s="81"/>
      <c r="S2711" s="81"/>
      <c r="T2711" s="82"/>
      <c r="U2711" s="35"/>
      <c r="V2711" s="35"/>
      <c r="W2711" s="35"/>
      <c r="X2711" s="35"/>
      <c r="Y2711" s="35"/>
      <c r="Z2711" s="35"/>
      <c r="AA2711" s="35"/>
      <c r="AB2711" s="35"/>
      <c r="AC2711" s="35"/>
      <c r="AD2711" s="35"/>
      <c r="AE2711" s="35"/>
      <c r="AT2711" s="14" t="s">
        <v>125</v>
      </c>
      <c r="AU2711" s="14" t="s">
        <v>72</v>
      </c>
    </row>
    <row r="2712" s="2" customFormat="1" ht="24.15" customHeight="1">
      <c r="A2712" s="35"/>
      <c r="B2712" s="36"/>
      <c r="C2712" s="200" t="s">
        <v>4733</v>
      </c>
      <c r="D2712" s="200" t="s">
        <v>4509</v>
      </c>
      <c r="E2712" s="201" t="s">
        <v>4734</v>
      </c>
      <c r="F2712" s="202" t="s">
        <v>4735</v>
      </c>
      <c r="G2712" s="203" t="s">
        <v>132</v>
      </c>
      <c r="H2712" s="204">
        <v>10</v>
      </c>
      <c r="I2712" s="205"/>
      <c r="J2712" s="206">
        <f>ROUND(I2712*H2712,2)</f>
        <v>0</v>
      </c>
      <c r="K2712" s="202" t="s">
        <v>122</v>
      </c>
      <c r="L2712" s="207"/>
      <c r="M2712" s="208" t="s">
        <v>19</v>
      </c>
      <c r="N2712" s="209" t="s">
        <v>43</v>
      </c>
      <c r="O2712" s="81"/>
      <c r="P2712" s="191">
        <f>O2712*H2712</f>
        <v>0</v>
      </c>
      <c r="Q2712" s="191">
        <v>0</v>
      </c>
      <c r="R2712" s="191">
        <f>Q2712*H2712</f>
        <v>0</v>
      </c>
      <c r="S2712" s="191">
        <v>0</v>
      </c>
      <c r="T2712" s="192">
        <f>S2712*H2712</f>
        <v>0</v>
      </c>
      <c r="U2712" s="35"/>
      <c r="V2712" s="35"/>
      <c r="W2712" s="35"/>
      <c r="X2712" s="35"/>
      <c r="Y2712" s="35"/>
      <c r="Z2712" s="35"/>
      <c r="AA2712" s="35"/>
      <c r="AB2712" s="35"/>
      <c r="AC2712" s="35"/>
      <c r="AD2712" s="35"/>
      <c r="AE2712" s="35"/>
      <c r="AR2712" s="193" t="s">
        <v>572</v>
      </c>
      <c r="AT2712" s="193" t="s">
        <v>4509</v>
      </c>
      <c r="AU2712" s="193" t="s">
        <v>72</v>
      </c>
      <c r="AY2712" s="14" t="s">
        <v>124</v>
      </c>
      <c r="BE2712" s="194">
        <f>IF(N2712="základní",J2712,0)</f>
        <v>0</v>
      </c>
      <c r="BF2712" s="194">
        <f>IF(N2712="snížená",J2712,0)</f>
        <v>0</v>
      </c>
      <c r="BG2712" s="194">
        <f>IF(N2712="zákl. přenesená",J2712,0)</f>
        <v>0</v>
      </c>
      <c r="BH2712" s="194">
        <f>IF(N2712="sníž. přenesená",J2712,0)</f>
        <v>0</v>
      </c>
      <c r="BI2712" s="194">
        <f>IF(N2712="nulová",J2712,0)</f>
        <v>0</v>
      </c>
      <c r="BJ2712" s="14" t="s">
        <v>79</v>
      </c>
      <c r="BK2712" s="194">
        <f>ROUND(I2712*H2712,2)</f>
        <v>0</v>
      </c>
      <c r="BL2712" s="14" t="s">
        <v>235</v>
      </c>
      <c r="BM2712" s="193" t="s">
        <v>4736</v>
      </c>
    </row>
    <row r="2713" s="2" customFormat="1">
      <c r="A2713" s="35"/>
      <c r="B2713" s="36"/>
      <c r="C2713" s="37"/>
      <c r="D2713" s="195" t="s">
        <v>125</v>
      </c>
      <c r="E2713" s="37"/>
      <c r="F2713" s="196" t="s">
        <v>4735</v>
      </c>
      <c r="G2713" s="37"/>
      <c r="H2713" s="37"/>
      <c r="I2713" s="197"/>
      <c r="J2713" s="37"/>
      <c r="K2713" s="37"/>
      <c r="L2713" s="41"/>
      <c r="M2713" s="198"/>
      <c r="N2713" s="199"/>
      <c r="O2713" s="81"/>
      <c r="P2713" s="81"/>
      <c r="Q2713" s="81"/>
      <c r="R2713" s="81"/>
      <c r="S2713" s="81"/>
      <c r="T2713" s="82"/>
      <c r="U2713" s="35"/>
      <c r="V2713" s="35"/>
      <c r="W2713" s="35"/>
      <c r="X2713" s="35"/>
      <c r="Y2713" s="35"/>
      <c r="Z2713" s="35"/>
      <c r="AA2713" s="35"/>
      <c r="AB2713" s="35"/>
      <c r="AC2713" s="35"/>
      <c r="AD2713" s="35"/>
      <c r="AE2713" s="35"/>
      <c r="AT2713" s="14" t="s">
        <v>125</v>
      </c>
      <c r="AU2713" s="14" t="s">
        <v>72</v>
      </c>
    </row>
    <row r="2714" s="2" customFormat="1" ht="24.15" customHeight="1">
      <c r="A2714" s="35"/>
      <c r="B2714" s="36"/>
      <c r="C2714" s="200" t="s">
        <v>2449</v>
      </c>
      <c r="D2714" s="200" t="s">
        <v>4509</v>
      </c>
      <c r="E2714" s="201" t="s">
        <v>4737</v>
      </c>
      <c r="F2714" s="202" t="s">
        <v>4738</v>
      </c>
      <c r="G2714" s="203" t="s">
        <v>132</v>
      </c>
      <c r="H2714" s="204">
        <v>4</v>
      </c>
      <c r="I2714" s="205"/>
      <c r="J2714" s="206">
        <f>ROUND(I2714*H2714,2)</f>
        <v>0</v>
      </c>
      <c r="K2714" s="202" t="s">
        <v>122</v>
      </c>
      <c r="L2714" s="207"/>
      <c r="M2714" s="208" t="s">
        <v>19</v>
      </c>
      <c r="N2714" s="209" t="s">
        <v>43</v>
      </c>
      <c r="O2714" s="81"/>
      <c r="P2714" s="191">
        <f>O2714*H2714</f>
        <v>0</v>
      </c>
      <c r="Q2714" s="191">
        <v>0</v>
      </c>
      <c r="R2714" s="191">
        <f>Q2714*H2714</f>
        <v>0</v>
      </c>
      <c r="S2714" s="191">
        <v>0</v>
      </c>
      <c r="T2714" s="192">
        <f>S2714*H2714</f>
        <v>0</v>
      </c>
      <c r="U2714" s="35"/>
      <c r="V2714" s="35"/>
      <c r="W2714" s="35"/>
      <c r="X2714" s="35"/>
      <c r="Y2714" s="35"/>
      <c r="Z2714" s="35"/>
      <c r="AA2714" s="35"/>
      <c r="AB2714" s="35"/>
      <c r="AC2714" s="35"/>
      <c r="AD2714" s="35"/>
      <c r="AE2714" s="35"/>
      <c r="AR2714" s="193" t="s">
        <v>572</v>
      </c>
      <c r="AT2714" s="193" t="s">
        <v>4509</v>
      </c>
      <c r="AU2714" s="193" t="s">
        <v>72</v>
      </c>
      <c r="AY2714" s="14" t="s">
        <v>124</v>
      </c>
      <c r="BE2714" s="194">
        <f>IF(N2714="základní",J2714,0)</f>
        <v>0</v>
      </c>
      <c r="BF2714" s="194">
        <f>IF(N2714="snížená",J2714,0)</f>
        <v>0</v>
      </c>
      <c r="BG2714" s="194">
        <f>IF(N2714="zákl. přenesená",J2714,0)</f>
        <v>0</v>
      </c>
      <c r="BH2714" s="194">
        <f>IF(N2714="sníž. přenesená",J2714,0)</f>
        <v>0</v>
      </c>
      <c r="BI2714" s="194">
        <f>IF(N2714="nulová",J2714,0)</f>
        <v>0</v>
      </c>
      <c r="BJ2714" s="14" t="s">
        <v>79</v>
      </c>
      <c r="BK2714" s="194">
        <f>ROUND(I2714*H2714,2)</f>
        <v>0</v>
      </c>
      <c r="BL2714" s="14" t="s">
        <v>235</v>
      </c>
      <c r="BM2714" s="193" t="s">
        <v>4739</v>
      </c>
    </row>
    <row r="2715" s="2" customFormat="1">
      <c r="A2715" s="35"/>
      <c r="B2715" s="36"/>
      <c r="C2715" s="37"/>
      <c r="D2715" s="195" t="s">
        <v>125</v>
      </c>
      <c r="E2715" s="37"/>
      <c r="F2715" s="196" t="s">
        <v>4738</v>
      </c>
      <c r="G2715" s="37"/>
      <c r="H2715" s="37"/>
      <c r="I2715" s="197"/>
      <c r="J2715" s="37"/>
      <c r="K2715" s="37"/>
      <c r="L2715" s="41"/>
      <c r="M2715" s="198"/>
      <c r="N2715" s="199"/>
      <c r="O2715" s="81"/>
      <c r="P2715" s="81"/>
      <c r="Q2715" s="81"/>
      <c r="R2715" s="81"/>
      <c r="S2715" s="81"/>
      <c r="T2715" s="82"/>
      <c r="U2715" s="35"/>
      <c r="V2715" s="35"/>
      <c r="W2715" s="35"/>
      <c r="X2715" s="35"/>
      <c r="Y2715" s="35"/>
      <c r="Z2715" s="35"/>
      <c r="AA2715" s="35"/>
      <c r="AB2715" s="35"/>
      <c r="AC2715" s="35"/>
      <c r="AD2715" s="35"/>
      <c r="AE2715" s="35"/>
      <c r="AT2715" s="14" t="s">
        <v>125</v>
      </c>
      <c r="AU2715" s="14" t="s">
        <v>72</v>
      </c>
    </row>
    <row r="2716" s="2" customFormat="1" ht="24.15" customHeight="1">
      <c r="A2716" s="35"/>
      <c r="B2716" s="36"/>
      <c r="C2716" s="200" t="s">
        <v>4740</v>
      </c>
      <c r="D2716" s="200" t="s">
        <v>4509</v>
      </c>
      <c r="E2716" s="201" t="s">
        <v>4741</v>
      </c>
      <c r="F2716" s="202" t="s">
        <v>4742</v>
      </c>
      <c r="G2716" s="203" t="s">
        <v>132</v>
      </c>
      <c r="H2716" s="204">
        <v>4</v>
      </c>
      <c r="I2716" s="205"/>
      <c r="J2716" s="206">
        <f>ROUND(I2716*H2716,2)</f>
        <v>0</v>
      </c>
      <c r="K2716" s="202" t="s">
        <v>122</v>
      </c>
      <c r="L2716" s="207"/>
      <c r="M2716" s="208" t="s">
        <v>19</v>
      </c>
      <c r="N2716" s="209" t="s">
        <v>43</v>
      </c>
      <c r="O2716" s="81"/>
      <c r="P2716" s="191">
        <f>O2716*H2716</f>
        <v>0</v>
      </c>
      <c r="Q2716" s="191">
        <v>0</v>
      </c>
      <c r="R2716" s="191">
        <f>Q2716*H2716</f>
        <v>0</v>
      </c>
      <c r="S2716" s="191">
        <v>0</v>
      </c>
      <c r="T2716" s="192">
        <f>S2716*H2716</f>
        <v>0</v>
      </c>
      <c r="U2716" s="35"/>
      <c r="V2716" s="35"/>
      <c r="W2716" s="35"/>
      <c r="X2716" s="35"/>
      <c r="Y2716" s="35"/>
      <c r="Z2716" s="35"/>
      <c r="AA2716" s="35"/>
      <c r="AB2716" s="35"/>
      <c r="AC2716" s="35"/>
      <c r="AD2716" s="35"/>
      <c r="AE2716" s="35"/>
      <c r="AR2716" s="193" t="s">
        <v>572</v>
      </c>
      <c r="AT2716" s="193" t="s">
        <v>4509</v>
      </c>
      <c r="AU2716" s="193" t="s">
        <v>72</v>
      </c>
      <c r="AY2716" s="14" t="s">
        <v>124</v>
      </c>
      <c r="BE2716" s="194">
        <f>IF(N2716="základní",J2716,0)</f>
        <v>0</v>
      </c>
      <c r="BF2716" s="194">
        <f>IF(N2716="snížená",J2716,0)</f>
        <v>0</v>
      </c>
      <c r="BG2716" s="194">
        <f>IF(N2716="zákl. přenesená",J2716,0)</f>
        <v>0</v>
      </c>
      <c r="BH2716" s="194">
        <f>IF(N2716="sníž. přenesená",J2716,0)</f>
        <v>0</v>
      </c>
      <c r="BI2716" s="194">
        <f>IF(N2716="nulová",J2716,0)</f>
        <v>0</v>
      </c>
      <c r="BJ2716" s="14" t="s">
        <v>79</v>
      </c>
      <c r="BK2716" s="194">
        <f>ROUND(I2716*H2716,2)</f>
        <v>0</v>
      </c>
      <c r="BL2716" s="14" t="s">
        <v>235</v>
      </c>
      <c r="BM2716" s="193" t="s">
        <v>4743</v>
      </c>
    </row>
    <row r="2717" s="2" customFormat="1">
      <c r="A2717" s="35"/>
      <c r="B2717" s="36"/>
      <c r="C2717" s="37"/>
      <c r="D2717" s="195" t="s">
        <v>125</v>
      </c>
      <c r="E2717" s="37"/>
      <c r="F2717" s="196" t="s">
        <v>4742</v>
      </c>
      <c r="G2717" s="37"/>
      <c r="H2717" s="37"/>
      <c r="I2717" s="197"/>
      <c r="J2717" s="37"/>
      <c r="K2717" s="37"/>
      <c r="L2717" s="41"/>
      <c r="M2717" s="198"/>
      <c r="N2717" s="199"/>
      <c r="O2717" s="81"/>
      <c r="P2717" s="81"/>
      <c r="Q2717" s="81"/>
      <c r="R2717" s="81"/>
      <c r="S2717" s="81"/>
      <c r="T2717" s="82"/>
      <c r="U2717" s="35"/>
      <c r="V2717" s="35"/>
      <c r="W2717" s="35"/>
      <c r="X2717" s="35"/>
      <c r="Y2717" s="35"/>
      <c r="Z2717" s="35"/>
      <c r="AA2717" s="35"/>
      <c r="AB2717" s="35"/>
      <c r="AC2717" s="35"/>
      <c r="AD2717" s="35"/>
      <c r="AE2717" s="35"/>
      <c r="AT2717" s="14" t="s">
        <v>125</v>
      </c>
      <c r="AU2717" s="14" t="s">
        <v>72</v>
      </c>
    </row>
    <row r="2718" s="2" customFormat="1" ht="24.15" customHeight="1">
      <c r="A2718" s="35"/>
      <c r="B2718" s="36"/>
      <c r="C2718" s="200" t="s">
        <v>2453</v>
      </c>
      <c r="D2718" s="200" t="s">
        <v>4509</v>
      </c>
      <c r="E2718" s="201" t="s">
        <v>4744</v>
      </c>
      <c r="F2718" s="202" t="s">
        <v>4745</v>
      </c>
      <c r="G2718" s="203" t="s">
        <v>132</v>
      </c>
      <c r="H2718" s="204">
        <v>4</v>
      </c>
      <c r="I2718" s="205"/>
      <c r="J2718" s="206">
        <f>ROUND(I2718*H2718,2)</f>
        <v>0</v>
      </c>
      <c r="K2718" s="202" t="s">
        <v>122</v>
      </c>
      <c r="L2718" s="207"/>
      <c r="M2718" s="208" t="s">
        <v>19</v>
      </c>
      <c r="N2718" s="209" t="s">
        <v>43</v>
      </c>
      <c r="O2718" s="81"/>
      <c r="P2718" s="191">
        <f>O2718*H2718</f>
        <v>0</v>
      </c>
      <c r="Q2718" s="191">
        <v>0</v>
      </c>
      <c r="R2718" s="191">
        <f>Q2718*H2718</f>
        <v>0</v>
      </c>
      <c r="S2718" s="191">
        <v>0</v>
      </c>
      <c r="T2718" s="192">
        <f>S2718*H2718</f>
        <v>0</v>
      </c>
      <c r="U2718" s="35"/>
      <c r="V2718" s="35"/>
      <c r="W2718" s="35"/>
      <c r="X2718" s="35"/>
      <c r="Y2718" s="35"/>
      <c r="Z2718" s="35"/>
      <c r="AA2718" s="35"/>
      <c r="AB2718" s="35"/>
      <c r="AC2718" s="35"/>
      <c r="AD2718" s="35"/>
      <c r="AE2718" s="35"/>
      <c r="AR2718" s="193" t="s">
        <v>572</v>
      </c>
      <c r="AT2718" s="193" t="s">
        <v>4509</v>
      </c>
      <c r="AU2718" s="193" t="s">
        <v>72</v>
      </c>
      <c r="AY2718" s="14" t="s">
        <v>124</v>
      </c>
      <c r="BE2718" s="194">
        <f>IF(N2718="základní",J2718,0)</f>
        <v>0</v>
      </c>
      <c r="BF2718" s="194">
        <f>IF(N2718="snížená",J2718,0)</f>
        <v>0</v>
      </c>
      <c r="BG2718" s="194">
        <f>IF(N2718="zákl. přenesená",J2718,0)</f>
        <v>0</v>
      </c>
      <c r="BH2718" s="194">
        <f>IF(N2718="sníž. přenesená",J2718,0)</f>
        <v>0</v>
      </c>
      <c r="BI2718" s="194">
        <f>IF(N2718="nulová",J2718,0)</f>
        <v>0</v>
      </c>
      <c r="BJ2718" s="14" t="s">
        <v>79</v>
      </c>
      <c r="BK2718" s="194">
        <f>ROUND(I2718*H2718,2)</f>
        <v>0</v>
      </c>
      <c r="BL2718" s="14" t="s">
        <v>235</v>
      </c>
      <c r="BM2718" s="193" t="s">
        <v>4746</v>
      </c>
    </row>
    <row r="2719" s="2" customFormat="1">
      <c r="A2719" s="35"/>
      <c r="B2719" s="36"/>
      <c r="C2719" s="37"/>
      <c r="D2719" s="195" t="s">
        <v>125</v>
      </c>
      <c r="E2719" s="37"/>
      <c r="F2719" s="196" t="s">
        <v>4745</v>
      </c>
      <c r="G2719" s="37"/>
      <c r="H2719" s="37"/>
      <c r="I2719" s="197"/>
      <c r="J2719" s="37"/>
      <c r="K2719" s="37"/>
      <c r="L2719" s="41"/>
      <c r="M2719" s="198"/>
      <c r="N2719" s="199"/>
      <c r="O2719" s="81"/>
      <c r="P2719" s="81"/>
      <c r="Q2719" s="81"/>
      <c r="R2719" s="81"/>
      <c r="S2719" s="81"/>
      <c r="T2719" s="82"/>
      <c r="U2719" s="35"/>
      <c r="V2719" s="35"/>
      <c r="W2719" s="35"/>
      <c r="X2719" s="35"/>
      <c r="Y2719" s="35"/>
      <c r="Z2719" s="35"/>
      <c r="AA2719" s="35"/>
      <c r="AB2719" s="35"/>
      <c r="AC2719" s="35"/>
      <c r="AD2719" s="35"/>
      <c r="AE2719" s="35"/>
      <c r="AT2719" s="14" t="s">
        <v>125</v>
      </c>
      <c r="AU2719" s="14" t="s">
        <v>72</v>
      </c>
    </row>
    <row r="2720" s="2" customFormat="1" ht="24.15" customHeight="1">
      <c r="A2720" s="35"/>
      <c r="B2720" s="36"/>
      <c r="C2720" s="200" t="s">
        <v>4747</v>
      </c>
      <c r="D2720" s="200" t="s">
        <v>4509</v>
      </c>
      <c r="E2720" s="201" t="s">
        <v>4748</v>
      </c>
      <c r="F2720" s="202" t="s">
        <v>4749</v>
      </c>
      <c r="G2720" s="203" t="s">
        <v>132</v>
      </c>
      <c r="H2720" s="204">
        <v>4</v>
      </c>
      <c r="I2720" s="205"/>
      <c r="J2720" s="206">
        <f>ROUND(I2720*H2720,2)</f>
        <v>0</v>
      </c>
      <c r="K2720" s="202" t="s">
        <v>122</v>
      </c>
      <c r="L2720" s="207"/>
      <c r="M2720" s="208" t="s">
        <v>19</v>
      </c>
      <c r="N2720" s="209" t="s">
        <v>43</v>
      </c>
      <c r="O2720" s="81"/>
      <c r="P2720" s="191">
        <f>O2720*H2720</f>
        <v>0</v>
      </c>
      <c r="Q2720" s="191">
        <v>0</v>
      </c>
      <c r="R2720" s="191">
        <f>Q2720*H2720</f>
        <v>0</v>
      </c>
      <c r="S2720" s="191">
        <v>0</v>
      </c>
      <c r="T2720" s="192">
        <f>S2720*H2720</f>
        <v>0</v>
      </c>
      <c r="U2720" s="35"/>
      <c r="V2720" s="35"/>
      <c r="W2720" s="35"/>
      <c r="X2720" s="35"/>
      <c r="Y2720" s="35"/>
      <c r="Z2720" s="35"/>
      <c r="AA2720" s="35"/>
      <c r="AB2720" s="35"/>
      <c r="AC2720" s="35"/>
      <c r="AD2720" s="35"/>
      <c r="AE2720" s="35"/>
      <c r="AR2720" s="193" t="s">
        <v>572</v>
      </c>
      <c r="AT2720" s="193" t="s">
        <v>4509</v>
      </c>
      <c r="AU2720" s="193" t="s">
        <v>72</v>
      </c>
      <c r="AY2720" s="14" t="s">
        <v>124</v>
      </c>
      <c r="BE2720" s="194">
        <f>IF(N2720="základní",J2720,0)</f>
        <v>0</v>
      </c>
      <c r="BF2720" s="194">
        <f>IF(N2720="snížená",J2720,0)</f>
        <v>0</v>
      </c>
      <c r="BG2720" s="194">
        <f>IF(N2720="zákl. přenesená",J2720,0)</f>
        <v>0</v>
      </c>
      <c r="BH2720" s="194">
        <f>IF(N2720="sníž. přenesená",J2720,0)</f>
        <v>0</v>
      </c>
      <c r="BI2720" s="194">
        <f>IF(N2720="nulová",J2720,0)</f>
        <v>0</v>
      </c>
      <c r="BJ2720" s="14" t="s">
        <v>79</v>
      </c>
      <c r="BK2720" s="194">
        <f>ROUND(I2720*H2720,2)</f>
        <v>0</v>
      </c>
      <c r="BL2720" s="14" t="s">
        <v>235</v>
      </c>
      <c r="BM2720" s="193" t="s">
        <v>4750</v>
      </c>
    </row>
    <row r="2721" s="2" customFormat="1">
      <c r="A2721" s="35"/>
      <c r="B2721" s="36"/>
      <c r="C2721" s="37"/>
      <c r="D2721" s="195" t="s">
        <v>125</v>
      </c>
      <c r="E2721" s="37"/>
      <c r="F2721" s="196" t="s">
        <v>4749</v>
      </c>
      <c r="G2721" s="37"/>
      <c r="H2721" s="37"/>
      <c r="I2721" s="197"/>
      <c r="J2721" s="37"/>
      <c r="K2721" s="37"/>
      <c r="L2721" s="41"/>
      <c r="M2721" s="198"/>
      <c r="N2721" s="199"/>
      <c r="O2721" s="81"/>
      <c r="P2721" s="81"/>
      <c r="Q2721" s="81"/>
      <c r="R2721" s="81"/>
      <c r="S2721" s="81"/>
      <c r="T2721" s="82"/>
      <c r="U2721" s="35"/>
      <c r="V2721" s="35"/>
      <c r="W2721" s="35"/>
      <c r="X2721" s="35"/>
      <c r="Y2721" s="35"/>
      <c r="Z2721" s="35"/>
      <c r="AA2721" s="35"/>
      <c r="AB2721" s="35"/>
      <c r="AC2721" s="35"/>
      <c r="AD2721" s="35"/>
      <c r="AE2721" s="35"/>
      <c r="AT2721" s="14" t="s">
        <v>125</v>
      </c>
      <c r="AU2721" s="14" t="s">
        <v>72</v>
      </c>
    </row>
    <row r="2722" s="2" customFormat="1" ht="24.15" customHeight="1">
      <c r="A2722" s="35"/>
      <c r="B2722" s="36"/>
      <c r="C2722" s="200" t="s">
        <v>2456</v>
      </c>
      <c r="D2722" s="200" t="s">
        <v>4509</v>
      </c>
      <c r="E2722" s="201" t="s">
        <v>4751</v>
      </c>
      <c r="F2722" s="202" t="s">
        <v>4752</v>
      </c>
      <c r="G2722" s="203" t="s">
        <v>132</v>
      </c>
      <c r="H2722" s="204">
        <v>2</v>
      </c>
      <c r="I2722" s="205"/>
      <c r="J2722" s="206">
        <f>ROUND(I2722*H2722,2)</f>
        <v>0</v>
      </c>
      <c r="K2722" s="202" t="s">
        <v>122</v>
      </c>
      <c r="L2722" s="207"/>
      <c r="M2722" s="208" t="s">
        <v>19</v>
      </c>
      <c r="N2722" s="209" t="s">
        <v>43</v>
      </c>
      <c r="O2722" s="81"/>
      <c r="P2722" s="191">
        <f>O2722*H2722</f>
        <v>0</v>
      </c>
      <c r="Q2722" s="191">
        <v>0</v>
      </c>
      <c r="R2722" s="191">
        <f>Q2722*H2722</f>
        <v>0</v>
      </c>
      <c r="S2722" s="191">
        <v>0</v>
      </c>
      <c r="T2722" s="192">
        <f>S2722*H2722</f>
        <v>0</v>
      </c>
      <c r="U2722" s="35"/>
      <c r="V2722" s="35"/>
      <c r="W2722" s="35"/>
      <c r="X2722" s="35"/>
      <c r="Y2722" s="35"/>
      <c r="Z2722" s="35"/>
      <c r="AA2722" s="35"/>
      <c r="AB2722" s="35"/>
      <c r="AC2722" s="35"/>
      <c r="AD2722" s="35"/>
      <c r="AE2722" s="35"/>
      <c r="AR2722" s="193" t="s">
        <v>572</v>
      </c>
      <c r="AT2722" s="193" t="s">
        <v>4509</v>
      </c>
      <c r="AU2722" s="193" t="s">
        <v>72</v>
      </c>
      <c r="AY2722" s="14" t="s">
        <v>124</v>
      </c>
      <c r="BE2722" s="194">
        <f>IF(N2722="základní",J2722,0)</f>
        <v>0</v>
      </c>
      <c r="BF2722" s="194">
        <f>IF(N2722="snížená",J2722,0)</f>
        <v>0</v>
      </c>
      <c r="BG2722" s="194">
        <f>IF(N2722="zákl. přenesená",J2722,0)</f>
        <v>0</v>
      </c>
      <c r="BH2722" s="194">
        <f>IF(N2722="sníž. přenesená",J2722,0)</f>
        <v>0</v>
      </c>
      <c r="BI2722" s="194">
        <f>IF(N2722="nulová",J2722,0)</f>
        <v>0</v>
      </c>
      <c r="BJ2722" s="14" t="s">
        <v>79</v>
      </c>
      <c r="BK2722" s="194">
        <f>ROUND(I2722*H2722,2)</f>
        <v>0</v>
      </c>
      <c r="BL2722" s="14" t="s">
        <v>235</v>
      </c>
      <c r="BM2722" s="193" t="s">
        <v>4753</v>
      </c>
    </row>
    <row r="2723" s="2" customFormat="1">
      <c r="A2723" s="35"/>
      <c r="B2723" s="36"/>
      <c r="C2723" s="37"/>
      <c r="D2723" s="195" t="s">
        <v>125</v>
      </c>
      <c r="E2723" s="37"/>
      <c r="F2723" s="196" t="s">
        <v>4752</v>
      </c>
      <c r="G2723" s="37"/>
      <c r="H2723" s="37"/>
      <c r="I2723" s="197"/>
      <c r="J2723" s="37"/>
      <c r="K2723" s="37"/>
      <c r="L2723" s="41"/>
      <c r="M2723" s="198"/>
      <c r="N2723" s="199"/>
      <c r="O2723" s="81"/>
      <c r="P2723" s="81"/>
      <c r="Q2723" s="81"/>
      <c r="R2723" s="81"/>
      <c r="S2723" s="81"/>
      <c r="T2723" s="82"/>
      <c r="U2723" s="35"/>
      <c r="V2723" s="35"/>
      <c r="W2723" s="35"/>
      <c r="X2723" s="35"/>
      <c r="Y2723" s="35"/>
      <c r="Z2723" s="35"/>
      <c r="AA2723" s="35"/>
      <c r="AB2723" s="35"/>
      <c r="AC2723" s="35"/>
      <c r="AD2723" s="35"/>
      <c r="AE2723" s="35"/>
      <c r="AT2723" s="14" t="s">
        <v>125</v>
      </c>
      <c r="AU2723" s="14" t="s">
        <v>72</v>
      </c>
    </row>
    <row r="2724" s="2" customFormat="1" ht="24.15" customHeight="1">
      <c r="A2724" s="35"/>
      <c r="B2724" s="36"/>
      <c r="C2724" s="200" t="s">
        <v>4754</v>
      </c>
      <c r="D2724" s="200" t="s">
        <v>4509</v>
      </c>
      <c r="E2724" s="201" t="s">
        <v>4755</v>
      </c>
      <c r="F2724" s="202" t="s">
        <v>4756</v>
      </c>
      <c r="G2724" s="203" t="s">
        <v>132</v>
      </c>
      <c r="H2724" s="204">
        <v>2</v>
      </c>
      <c r="I2724" s="205"/>
      <c r="J2724" s="206">
        <f>ROUND(I2724*H2724,2)</f>
        <v>0</v>
      </c>
      <c r="K2724" s="202" t="s">
        <v>122</v>
      </c>
      <c r="L2724" s="207"/>
      <c r="M2724" s="208" t="s">
        <v>19</v>
      </c>
      <c r="N2724" s="209" t="s">
        <v>43</v>
      </c>
      <c r="O2724" s="81"/>
      <c r="P2724" s="191">
        <f>O2724*H2724</f>
        <v>0</v>
      </c>
      <c r="Q2724" s="191">
        <v>0</v>
      </c>
      <c r="R2724" s="191">
        <f>Q2724*H2724</f>
        <v>0</v>
      </c>
      <c r="S2724" s="191">
        <v>0</v>
      </c>
      <c r="T2724" s="192">
        <f>S2724*H2724</f>
        <v>0</v>
      </c>
      <c r="U2724" s="35"/>
      <c r="V2724" s="35"/>
      <c r="W2724" s="35"/>
      <c r="X2724" s="35"/>
      <c r="Y2724" s="35"/>
      <c r="Z2724" s="35"/>
      <c r="AA2724" s="35"/>
      <c r="AB2724" s="35"/>
      <c r="AC2724" s="35"/>
      <c r="AD2724" s="35"/>
      <c r="AE2724" s="35"/>
      <c r="AR2724" s="193" t="s">
        <v>572</v>
      </c>
      <c r="AT2724" s="193" t="s">
        <v>4509</v>
      </c>
      <c r="AU2724" s="193" t="s">
        <v>72</v>
      </c>
      <c r="AY2724" s="14" t="s">
        <v>124</v>
      </c>
      <c r="BE2724" s="194">
        <f>IF(N2724="základní",J2724,0)</f>
        <v>0</v>
      </c>
      <c r="BF2724" s="194">
        <f>IF(N2724="snížená",J2724,0)</f>
        <v>0</v>
      </c>
      <c r="BG2724" s="194">
        <f>IF(N2724="zákl. přenesená",J2724,0)</f>
        <v>0</v>
      </c>
      <c r="BH2724" s="194">
        <f>IF(N2724="sníž. přenesená",J2724,0)</f>
        <v>0</v>
      </c>
      <c r="BI2724" s="194">
        <f>IF(N2724="nulová",J2724,0)</f>
        <v>0</v>
      </c>
      <c r="BJ2724" s="14" t="s">
        <v>79</v>
      </c>
      <c r="BK2724" s="194">
        <f>ROUND(I2724*H2724,2)</f>
        <v>0</v>
      </c>
      <c r="BL2724" s="14" t="s">
        <v>235</v>
      </c>
      <c r="BM2724" s="193" t="s">
        <v>4757</v>
      </c>
    </row>
    <row r="2725" s="2" customFormat="1">
      <c r="A2725" s="35"/>
      <c r="B2725" s="36"/>
      <c r="C2725" s="37"/>
      <c r="D2725" s="195" t="s">
        <v>125</v>
      </c>
      <c r="E2725" s="37"/>
      <c r="F2725" s="196" t="s">
        <v>4756</v>
      </c>
      <c r="G2725" s="37"/>
      <c r="H2725" s="37"/>
      <c r="I2725" s="197"/>
      <c r="J2725" s="37"/>
      <c r="K2725" s="37"/>
      <c r="L2725" s="41"/>
      <c r="M2725" s="198"/>
      <c r="N2725" s="199"/>
      <c r="O2725" s="81"/>
      <c r="P2725" s="81"/>
      <c r="Q2725" s="81"/>
      <c r="R2725" s="81"/>
      <c r="S2725" s="81"/>
      <c r="T2725" s="82"/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T2725" s="14" t="s">
        <v>125</v>
      </c>
      <c r="AU2725" s="14" t="s">
        <v>72</v>
      </c>
    </row>
    <row r="2726" s="2" customFormat="1" ht="24.15" customHeight="1">
      <c r="A2726" s="35"/>
      <c r="B2726" s="36"/>
      <c r="C2726" s="200" t="s">
        <v>2460</v>
      </c>
      <c r="D2726" s="200" t="s">
        <v>4509</v>
      </c>
      <c r="E2726" s="201" t="s">
        <v>4758</v>
      </c>
      <c r="F2726" s="202" t="s">
        <v>4759</v>
      </c>
      <c r="G2726" s="203" t="s">
        <v>132</v>
      </c>
      <c r="H2726" s="204">
        <v>2</v>
      </c>
      <c r="I2726" s="205"/>
      <c r="J2726" s="206">
        <f>ROUND(I2726*H2726,2)</f>
        <v>0</v>
      </c>
      <c r="K2726" s="202" t="s">
        <v>122</v>
      </c>
      <c r="L2726" s="207"/>
      <c r="M2726" s="208" t="s">
        <v>19</v>
      </c>
      <c r="N2726" s="209" t="s">
        <v>43</v>
      </c>
      <c r="O2726" s="81"/>
      <c r="P2726" s="191">
        <f>O2726*H2726</f>
        <v>0</v>
      </c>
      <c r="Q2726" s="191">
        <v>0</v>
      </c>
      <c r="R2726" s="191">
        <f>Q2726*H2726</f>
        <v>0</v>
      </c>
      <c r="S2726" s="191">
        <v>0</v>
      </c>
      <c r="T2726" s="192">
        <f>S2726*H2726</f>
        <v>0</v>
      </c>
      <c r="U2726" s="35"/>
      <c r="V2726" s="35"/>
      <c r="W2726" s="35"/>
      <c r="X2726" s="35"/>
      <c r="Y2726" s="35"/>
      <c r="Z2726" s="35"/>
      <c r="AA2726" s="35"/>
      <c r="AB2726" s="35"/>
      <c r="AC2726" s="35"/>
      <c r="AD2726" s="35"/>
      <c r="AE2726" s="35"/>
      <c r="AR2726" s="193" t="s">
        <v>572</v>
      </c>
      <c r="AT2726" s="193" t="s">
        <v>4509</v>
      </c>
      <c r="AU2726" s="193" t="s">
        <v>72</v>
      </c>
      <c r="AY2726" s="14" t="s">
        <v>124</v>
      </c>
      <c r="BE2726" s="194">
        <f>IF(N2726="základní",J2726,0)</f>
        <v>0</v>
      </c>
      <c r="BF2726" s="194">
        <f>IF(N2726="snížená",J2726,0)</f>
        <v>0</v>
      </c>
      <c r="BG2726" s="194">
        <f>IF(N2726="zákl. přenesená",J2726,0)</f>
        <v>0</v>
      </c>
      <c r="BH2726" s="194">
        <f>IF(N2726="sníž. přenesená",J2726,0)</f>
        <v>0</v>
      </c>
      <c r="BI2726" s="194">
        <f>IF(N2726="nulová",J2726,0)</f>
        <v>0</v>
      </c>
      <c r="BJ2726" s="14" t="s">
        <v>79</v>
      </c>
      <c r="BK2726" s="194">
        <f>ROUND(I2726*H2726,2)</f>
        <v>0</v>
      </c>
      <c r="BL2726" s="14" t="s">
        <v>235</v>
      </c>
      <c r="BM2726" s="193" t="s">
        <v>4760</v>
      </c>
    </row>
    <row r="2727" s="2" customFormat="1">
      <c r="A2727" s="35"/>
      <c r="B2727" s="36"/>
      <c r="C2727" s="37"/>
      <c r="D2727" s="195" t="s">
        <v>125</v>
      </c>
      <c r="E2727" s="37"/>
      <c r="F2727" s="196" t="s">
        <v>4759</v>
      </c>
      <c r="G2727" s="37"/>
      <c r="H2727" s="37"/>
      <c r="I2727" s="197"/>
      <c r="J2727" s="37"/>
      <c r="K2727" s="37"/>
      <c r="L2727" s="41"/>
      <c r="M2727" s="198"/>
      <c r="N2727" s="199"/>
      <c r="O2727" s="81"/>
      <c r="P2727" s="81"/>
      <c r="Q2727" s="81"/>
      <c r="R2727" s="81"/>
      <c r="S2727" s="81"/>
      <c r="T2727" s="82"/>
      <c r="U2727" s="35"/>
      <c r="V2727" s="35"/>
      <c r="W2727" s="35"/>
      <c r="X2727" s="35"/>
      <c r="Y2727" s="35"/>
      <c r="Z2727" s="35"/>
      <c r="AA2727" s="35"/>
      <c r="AB2727" s="35"/>
      <c r="AC2727" s="35"/>
      <c r="AD2727" s="35"/>
      <c r="AE2727" s="35"/>
      <c r="AT2727" s="14" t="s">
        <v>125</v>
      </c>
      <c r="AU2727" s="14" t="s">
        <v>72</v>
      </c>
    </row>
    <row r="2728" s="2" customFormat="1" ht="24.15" customHeight="1">
      <c r="A2728" s="35"/>
      <c r="B2728" s="36"/>
      <c r="C2728" s="200" t="s">
        <v>4761</v>
      </c>
      <c r="D2728" s="200" t="s">
        <v>4509</v>
      </c>
      <c r="E2728" s="201" t="s">
        <v>4762</v>
      </c>
      <c r="F2728" s="202" t="s">
        <v>4763</v>
      </c>
      <c r="G2728" s="203" t="s">
        <v>132</v>
      </c>
      <c r="H2728" s="204">
        <v>10</v>
      </c>
      <c r="I2728" s="205"/>
      <c r="J2728" s="206">
        <f>ROUND(I2728*H2728,2)</f>
        <v>0</v>
      </c>
      <c r="K2728" s="202" t="s">
        <v>122</v>
      </c>
      <c r="L2728" s="207"/>
      <c r="M2728" s="208" t="s">
        <v>19</v>
      </c>
      <c r="N2728" s="209" t="s">
        <v>43</v>
      </c>
      <c r="O2728" s="81"/>
      <c r="P2728" s="191">
        <f>O2728*H2728</f>
        <v>0</v>
      </c>
      <c r="Q2728" s="191">
        <v>0</v>
      </c>
      <c r="R2728" s="191">
        <f>Q2728*H2728</f>
        <v>0</v>
      </c>
      <c r="S2728" s="191">
        <v>0</v>
      </c>
      <c r="T2728" s="192">
        <f>S2728*H2728</f>
        <v>0</v>
      </c>
      <c r="U2728" s="35"/>
      <c r="V2728" s="35"/>
      <c r="W2728" s="35"/>
      <c r="X2728" s="35"/>
      <c r="Y2728" s="35"/>
      <c r="Z2728" s="35"/>
      <c r="AA2728" s="35"/>
      <c r="AB2728" s="35"/>
      <c r="AC2728" s="35"/>
      <c r="AD2728" s="35"/>
      <c r="AE2728" s="35"/>
      <c r="AR2728" s="193" t="s">
        <v>572</v>
      </c>
      <c r="AT2728" s="193" t="s">
        <v>4509</v>
      </c>
      <c r="AU2728" s="193" t="s">
        <v>72</v>
      </c>
      <c r="AY2728" s="14" t="s">
        <v>124</v>
      </c>
      <c r="BE2728" s="194">
        <f>IF(N2728="základní",J2728,0)</f>
        <v>0</v>
      </c>
      <c r="BF2728" s="194">
        <f>IF(N2728="snížená",J2728,0)</f>
        <v>0</v>
      </c>
      <c r="BG2728" s="194">
        <f>IF(N2728="zákl. přenesená",J2728,0)</f>
        <v>0</v>
      </c>
      <c r="BH2728" s="194">
        <f>IF(N2728="sníž. přenesená",J2728,0)</f>
        <v>0</v>
      </c>
      <c r="BI2728" s="194">
        <f>IF(N2728="nulová",J2728,0)</f>
        <v>0</v>
      </c>
      <c r="BJ2728" s="14" t="s">
        <v>79</v>
      </c>
      <c r="BK2728" s="194">
        <f>ROUND(I2728*H2728,2)</f>
        <v>0</v>
      </c>
      <c r="BL2728" s="14" t="s">
        <v>235</v>
      </c>
      <c r="BM2728" s="193" t="s">
        <v>4764</v>
      </c>
    </row>
    <row r="2729" s="2" customFormat="1">
      <c r="A2729" s="35"/>
      <c r="B2729" s="36"/>
      <c r="C2729" s="37"/>
      <c r="D2729" s="195" t="s">
        <v>125</v>
      </c>
      <c r="E2729" s="37"/>
      <c r="F2729" s="196" t="s">
        <v>4763</v>
      </c>
      <c r="G2729" s="37"/>
      <c r="H2729" s="37"/>
      <c r="I2729" s="197"/>
      <c r="J2729" s="37"/>
      <c r="K2729" s="37"/>
      <c r="L2729" s="41"/>
      <c r="M2729" s="198"/>
      <c r="N2729" s="199"/>
      <c r="O2729" s="81"/>
      <c r="P2729" s="81"/>
      <c r="Q2729" s="81"/>
      <c r="R2729" s="81"/>
      <c r="S2729" s="81"/>
      <c r="T2729" s="82"/>
      <c r="U2729" s="35"/>
      <c r="V2729" s="35"/>
      <c r="W2729" s="35"/>
      <c r="X2729" s="35"/>
      <c r="Y2729" s="35"/>
      <c r="Z2729" s="35"/>
      <c r="AA2729" s="35"/>
      <c r="AB2729" s="35"/>
      <c r="AC2729" s="35"/>
      <c r="AD2729" s="35"/>
      <c r="AE2729" s="35"/>
      <c r="AT2729" s="14" t="s">
        <v>125</v>
      </c>
      <c r="AU2729" s="14" t="s">
        <v>72</v>
      </c>
    </row>
    <row r="2730" s="2" customFormat="1" ht="24.15" customHeight="1">
      <c r="A2730" s="35"/>
      <c r="B2730" s="36"/>
      <c r="C2730" s="200" t="s">
        <v>2463</v>
      </c>
      <c r="D2730" s="200" t="s">
        <v>4509</v>
      </c>
      <c r="E2730" s="201" t="s">
        <v>4765</v>
      </c>
      <c r="F2730" s="202" t="s">
        <v>4766</v>
      </c>
      <c r="G2730" s="203" t="s">
        <v>132</v>
      </c>
      <c r="H2730" s="204">
        <v>4</v>
      </c>
      <c r="I2730" s="205"/>
      <c r="J2730" s="206">
        <f>ROUND(I2730*H2730,2)</f>
        <v>0</v>
      </c>
      <c r="K2730" s="202" t="s">
        <v>122</v>
      </c>
      <c r="L2730" s="207"/>
      <c r="M2730" s="208" t="s">
        <v>19</v>
      </c>
      <c r="N2730" s="209" t="s">
        <v>43</v>
      </c>
      <c r="O2730" s="81"/>
      <c r="P2730" s="191">
        <f>O2730*H2730</f>
        <v>0</v>
      </c>
      <c r="Q2730" s="191">
        <v>0</v>
      </c>
      <c r="R2730" s="191">
        <f>Q2730*H2730</f>
        <v>0</v>
      </c>
      <c r="S2730" s="191">
        <v>0</v>
      </c>
      <c r="T2730" s="192">
        <f>S2730*H2730</f>
        <v>0</v>
      </c>
      <c r="U2730" s="35"/>
      <c r="V2730" s="35"/>
      <c r="W2730" s="35"/>
      <c r="X2730" s="35"/>
      <c r="Y2730" s="35"/>
      <c r="Z2730" s="35"/>
      <c r="AA2730" s="35"/>
      <c r="AB2730" s="35"/>
      <c r="AC2730" s="35"/>
      <c r="AD2730" s="35"/>
      <c r="AE2730" s="35"/>
      <c r="AR2730" s="193" t="s">
        <v>572</v>
      </c>
      <c r="AT2730" s="193" t="s">
        <v>4509</v>
      </c>
      <c r="AU2730" s="193" t="s">
        <v>72</v>
      </c>
      <c r="AY2730" s="14" t="s">
        <v>124</v>
      </c>
      <c r="BE2730" s="194">
        <f>IF(N2730="základní",J2730,0)</f>
        <v>0</v>
      </c>
      <c r="BF2730" s="194">
        <f>IF(N2730="snížená",J2730,0)</f>
        <v>0</v>
      </c>
      <c r="BG2730" s="194">
        <f>IF(N2730="zákl. přenesená",J2730,0)</f>
        <v>0</v>
      </c>
      <c r="BH2730" s="194">
        <f>IF(N2730="sníž. přenesená",J2730,0)</f>
        <v>0</v>
      </c>
      <c r="BI2730" s="194">
        <f>IF(N2730="nulová",J2730,0)</f>
        <v>0</v>
      </c>
      <c r="BJ2730" s="14" t="s">
        <v>79</v>
      </c>
      <c r="BK2730" s="194">
        <f>ROUND(I2730*H2730,2)</f>
        <v>0</v>
      </c>
      <c r="BL2730" s="14" t="s">
        <v>235</v>
      </c>
      <c r="BM2730" s="193" t="s">
        <v>4767</v>
      </c>
    </row>
    <row r="2731" s="2" customFormat="1">
      <c r="A2731" s="35"/>
      <c r="B2731" s="36"/>
      <c r="C2731" s="37"/>
      <c r="D2731" s="195" t="s">
        <v>125</v>
      </c>
      <c r="E2731" s="37"/>
      <c r="F2731" s="196" t="s">
        <v>4766</v>
      </c>
      <c r="G2731" s="37"/>
      <c r="H2731" s="37"/>
      <c r="I2731" s="197"/>
      <c r="J2731" s="37"/>
      <c r="K2731" s="37"/>
      <c r="L2731" s="41"/>
      <c r="M2731" s="198"/>
      <c r="N2731" s="199"/>
      <c r="O2731" s="81"/>
      <c r="P2731" s="81"/>
      <c r="Q2731" s="81"/>
      <c r="R2731" s="81"/>
      <c r="S2731" s="81"/>
      <c r="T2731" s="82"/>
      <c r="U2731" s="35"/>
      <c r="V2731" s="35"/>
      <c r="W2731" s="35"/>
      <c r="X2731" s="35"/>
      <c r="Y2731" s="35"/>
      <c r="Z2731" s="35"/>
      <c r="AA2731" s="35"/>
      <c r="AB2731" s="35"/>
      <c r="AC2731" s="35"/>
      <c r="AD2731" s="35"/>
      <c r="AE2731" s="35"/>
      <c r="AT2731" s="14" t="s">
        <v>125</v>
      </c>
      <c r="AU2731" s="14" t="s">
        <v>72</v>
      </c>
    </row>
    <row r="2732" s="2" customFormat="1" ht="24.15" customHeight="1">
      <c r="A2732" s="35"/>
      <c r="B2732" s="36"/>
      <c r="C2732" s="200" t="s">
        <v>4768</v>
      </c>
      <c r="D2732" s="200" t="s">
        <v>4509</v>
      </c>
      <c r="E2732" s="201" t="s">
        <v>4769</v>
      </c>
      <c r="F2732" s="202" t="s">
        <v>4770</v>
      </c>
      <c r="G2732" s="203" t="s">
        <v>132</v>
      </c>
      <c r="H2732" s="204">
        <v>4</v>
      </c>
      <c r="I2732" s="205"/>
      <c r="J2732" s="206">
        <f>ROUND(I2732*H2732,2)</f>
        <v>0</v>
      </c>
      <c r="K2732" s="202" t="s">
        <v>122</v>
      </c>
      <c r="L2732" s="207"/>
      <c r="M2732" s="208" t="s">
        <v>19</v>
      </c>
      <c r="N2732" s="209" t="s">
        <v>43</v>
      </c>
      <c r="O2732" s="81"/>
      <c r="P2732" s="191">
        <f>O2732*H2732</f>
        <v>0</v>
      </c>
      <c r="Q2732" s="191">
        <v>0</v>
      </c>
      <c r="R2732" s="191">
        <f>Q2732*H2732</f>
        <v>0</v>
      </c>
      <c r="S2732" s="191">
        <v>0</v>
      </c>
      <c r="T2732" s="192">
        <f>S2732*H2732</f>
        <v>0</v>
      </c>
      <c r="U2732" s="35"/>
      <c r="V2732" s="35"/>
      <c r="W2732" s="35"/>
      <c r="X2732" s="35"/>
      <c r="Y2732" s="35"/>
      <c r="Z2732" s="35"/>
      <c r="AA2732" s="35"/>
      <c r="AB2732" s="35"/>
      <c r="AC2732" s="35"/>
      <c r="AD2732" s="35"/>
      <c r="AE2732" s="35"/>
      <c r="AR2732" s="193" t="s">
        <v>572</v>
      </c>
      <c r="AT2732" s="193" t="s">
        <v>4509</v>
      </c>
      <c r="AU2732" s="193" t="s">
        <v>72</v>
      </c>
      <c r="AY2732" s="14" t="s">
        <v>124</v>
      </c>
      <c r="BE2732" s="194">
        <f>IF(N2732="základní",J2732,0)</f>
        <v>0</v>
      </c>
      <c r="BF2732" s="194">
        <f>IF(N2732="snížená",J2732,0)</f>
        <v>0</v>
      </c>
      <c r="BG2732" s="194">
        <f>IF(N2732="zákl. přenesená",J2732,0)</f>
        <v>0</v>
      </c>
      <c r="BH2732" s="194">
        <f>IF(N2732="sníž. přenesená",J2732,0)</f>
        <v>0</v>
      </c>
      <c r="BI2732" s="194">
        <f>IF(N2732="nulová",J2732,0)</f>
        <v>0</v>
      </c>
      <c r="BJ2732" s="14" t="s">
        <v>79</v>
      </c>
      <c r="BK2732" s="194">
        <f>ROUND(I2732*H2732,2)</f>
        <v>0</v>
      </c>
      <c r="BL2732" s="14" t="s">
        <v>235</v>
      </c>
      <c r="BM2732" s="193" t="s">
        <v>4771</v>
      </c>
    </row>
    <row r="2733" s="2" customFormat="1">
      <c r="A2733" s="35"/>
      <c r="B2733" s="36"/>
      <c r="C2733" s="37"/>
      <c r="D2733" s="195" t="s">
        <v>125</v>
      </c>
      <c r="E2733" s="37"/>
      <c r="F2733" s="196" t="s">
        <v>4770</v>
      </c>
      <c r="G2733" s="37"/>
      <c r="H2733" s="37"/>
      <c r="I2733" s="197"/>
      <c r="J2733" s="37"/>
      <c r="K2733" s="37"/>
      <c r="L2733" s="41"/>
      <c r="M2733" s="198"/>
      <c r="N2733" s="199"/>
      <c r="O2733" s="81"/>
      <c r="P2733" s="81"/>
      <c r="Q2733" s="81"/>
      <c r="R2733" s="81"/>
      <c r="S2733" s="81"/>
      <c r="T2733" s="82"/>
      <c r="U2733" s="35"/>
      <c r="V2733" s="35"/>
      <c r="W2733" s="35"/>
      <c r="X2733" s="35"/>
      <c r="Y2733" s="35"/>
      <c r="Z2733" s="35"/>
      <c r="AA2733" s="35"/>
      <c r="AB2733" s="35"/>
      <c r="AC2733" s="35"/>
      <c r="AD2733" s="35"/>
      <c r="AE2733" s="35"/>
      <c r="AT2733" s="14" t="s">
        <v>125</v>
      </c>
      <c r="AU2733" s="14" t="s">
        <v>72</v>
      </c>
    </row>
    <row r="2734" s="2" customFormat="1" ht="24.15" customHeight="1">
      <c r="A2734" s="35"/>
      <c r="B2734" s="36"/>
      <c r="C2734" s="200" t="s">
        <v>2467</v>
      </c>
      <c r="D2734" s="200" t="s">
        <v>4509</v>
      </c>
      <c r="E2734" s="201" t="s">
        <v>4772</v>
      </c>
      <c r="F2734" s="202" t="s">
        <v>4773</v>
      </c>
      <c r="G2734" s="203" t="s">
        <v>132</v>
      </c>
      <c r="H2734" s="204">
        <v>4</v>
      </c>
      <c r="I2734" s="205"/>
      <c r="J2734" s="206">
        <f>ROUND(I2734*H2734,2)</f>
        <v>0</v>
      </c>
      <c r="K2734" s="202" t="s">
        <v>122</v>
      </c>
      <c r="L2734" s="207"/>
      <c r="M2734" s="208" t="s">
        <v>19</v>
      </c>
      <c r="N2734" s="209" t="s">
        <v>43</v>
      </c>
      <c r="O2734" s="81"/>
      <c r="P2734" s="191">
        <f>O2734*H2734</f>
        <v>0</v>
      </c>
      <c r="Q2734" s="191">
        <v>0</v>
      </c>
      <c r="R2734" s="191">
        <f>Q2734*H2734</f>
        <v>0</v>
      </c>
      <c r="S2734" s="191">
        <v>0</v>
      </c>
      <c r="T2734" s="192">
        <f>S2734*H2734</f>
        <v>0</v>
      </c>
      <c r="U2734" s="35"/>
      <c r="V2734" s="35"/>
      <c r="W2734" s="35"/>
      <c r="X2734" s="35"/>
      <c r="Y2734" s="35"/>
      <c r="Z2734" s="35"/>
      <c r="AA2734" s="35"/>
      <c r="AB2734" s="35"/>
      <c r="AC2734" s="35"/>
      <c r="AD2734" s="35"/>
      <c r="AE2734" s="35"/>
      <c r="AR2734" s="193" t="s">
        <v>572</v>
      </c>
      <c r="AT2734" s="193" t="s">
        <v>4509</v>
      </c>
      <c r="AU2734" s="193" t="s">
        <v>72</v>
      </c>
      <c r="AY2734" s="14" t="s">
        <v>124</v>
      </c>
      <c r="BE2734" s="194">
        <f>IF(N2734="základní",J2734,0)</f>
        <v>0</v>
      </c>
      <c r="BF2734" s="194">
        <f>IF(N2734="snížená",J2734,0)</f>
        <v>0</v>
      </c>
      <c r="BG2734" s="194">
        <f>IF(N2734="zákl. přenesená",J2734,0)</f>
        <v>0</v>
      </c>
      <c r="BH2734" s="194">
        <f>IF(N2734="sníž. přenesená",J2734,0)</f>
        <v>0</v>
      </c>
      <c r="BI2734" s="194">
        <f>IF(N2734="nulová",J2734,0)</f>
        <v>0</v>
      </c>
      <c r="BJ2734" s="14" t="s">
        <v>79</v>
      </c>
      <c r="BK2734" s="194">
        <f>ROUND(I2734*H2734,2)</f>
        <v>0</v>
      </c>
      <c r="BL2734" s="14" t="s">
        <v>235</v>
      </c>
      <c r="BM2734" s="193" t="s">
        <v>4774</v>
      </c>
    </row>
    <row r="2735" s="2" customFormat="1">
      <c r="A2735" s="35"/>
      <c r="B2735" s="36"/>
      <c r="C2735" s="37"/>
      <c r="D2735" s="195" t="s">
        <v>125</v>
      </c>
      <c r="E2735" s="37"/>
      <c r="F2735" s="196" t="s">
        <v>4773</v>
      </c>
      <c r="G2735" s="37"/>
      <c r="H2735" s="37"/>
      <c r="I2735" s="197"/>
      <c r="J2735" s="37"/>
      <c r="K2735" s="37"/>
      <c r="L2735" s="41"/>
      <c r="M2735" s="198"/>
      <c r="N2735" s="199"/>
      <c r="O2735" s="81"/>
      <c r="P2735" s="81"/>
      <c r="Q2735" s="81"/>
      <c r="R2735" s="81"/>
      <c r="S2735" s="81"/>
      <c r="T2735" s="82"/>
      <c r="U2735" s="35"/>
      <c r="V2735" s="35"/>
      <c r="W2735" s="35"/>
      <c r="X2735" s="35"/>
      <c r="Y2735" s="35"/>
      <c r="Z2735" s="35"/>
      <c r="AA2735" s="35"/>
      <c r="AB2735" s="35"/>
      <c r="AC2735" s="35"/>
      <c r="AD2735" s="35"/>
      <c r="AE2735" s="35"/>
      <c r="AT2735" s="14" t="s">
        <v>125</v>
      </c>
      <c r="AU2735" s="14" t="s">
        <v>72</v>
      </c>
    </row>
    <row r="2736" s="2" customFormat="1" ht="24.15" customHeight="1">
      <c r="A2736" s="35"/>
      <c r="B2736" s="36"/>
      <c r="C2736" s="200" t="s">
        <v>4775</v>
      </c>
      <c r="D2736" s="200" t="s">
        <v>4509</v>
      </c>
      <c r="E2736" s="201" t="s">
        <v>4776</v>
      </c>
      <c r="F2736" s="202" t="s">
        <v>4777</v>
      </c>
      <c r="G2736" s="203" t="s">
        <v>132</v>
      </c>
      <c r="H2736" s="204">
        <v>4</v>
      </c>
      <c r="I2736" s="205"/>
      <c r="J2736" s="206">
        <f>ROUND(I2736*H2736,2)</f>
        <v>0</v>
      </c>
      <c r="K2736" s="202" t="s">
        <v>122</v>
      </c>
      <c r="L2736" s="207"/>
      <c r="M2736" s="208" t="s">
        <v>19</v>
      </c>
      <c r="N2736" s="209" t="s">
        <v>43</v>
      </c>
      <c r="O2736" s="81"/>
      <c r="P2736" s="191">
        <f>O2736*H2736</f>
        <v>0</v>
      </c>
      <c r="Q2736" s="191">
        <v>0</v>
      </c>
      <c r="R2736" s="191">
        <f>Q2736*H2736</f>
        <v>0</v>
      </c>
      <c r="S2736" s="191">
        <v>0</v>
      </c>
      <c r="T2736" s="192">
        <f>S2736*H2736</f>
        <v>0</v>
      </c>
      <c r="U2736" s="35"/>
      <c r="V2736" s="35"/>
      <c r="W2736" s="35"/>
      <c r="X2736" s="35"/>
      <c r="Y2736" s="35"/>
      <c r="Z2736" s="35"/>
      <c r="AA2736" s="35"/>
      <c r="AB2736" s="35"/>
      <c r="AC2736" s="35"/>
      <c r="AD2736" s="35"/>
      <c r="AE2736" s="35"/>
      <c r="AR2736" s="193" t="s">
        <v>572</v>
      </c>
      <c r="AT2736" s="193" t="s">
        <v>4509</v>
      </c>
      <c r="AU2736" s="193" t="s">
        <v>72</v>
      </c>
      <c r="AY2736" s="14" t="s">
        <v>124</v>
      </c>
      <c r="BE2736" s="194">
        <f>IF(N2736="základní",J2736,0)</f>
        <v>0</v>
      </c>
      <c r="BF2736" s="194">
        <f>IF(N2736="snížená",J2736,0)</f>
        <v>0</v>
      </c>
      <c r="BG2736" s="194">
        <f>IF(N2736="zákl. přenesená",J2736,0)</f>
        <v>0</v>
      </c>
      <c r="BH2736" s="194">
        <f>IF(N2736="sníž. přenesená",J2736,0)</f>
        <v>0</v>
      </c>
      <c r="BI2736" s="194">
        <f>IF(N2736="nulová",J2736,0)</f>
        <v>0</v>
      </c>
      <c r="BJ2736" s="14" t="s">
        <v>79</v>
      </c>
      <c r="BK2736" s="194">
        <f>ROUND(I2736*H2736,2)</f>
        <v>0</v>
      </c>
      <c r="BL2736" s="14" t="s">
        <v>235</v>
      </c>
      <c r="BM2736" s="193" t="s">
        <v>4778</v>
      </c>
    </row>
    <row r="2737" s="2" customFormat="1">
      <c r="A2737" s="35"/>
      <c r="B2737" s="36"/>
      <c r="C2737" s="37"/>
      <c r="D2737" s="195" t="s">
        <v>125</v>
      </c>
      <c r="E2737" s="37"/>
      <c r="F2737" s="196" t="s">
        <v>4777</v>
      </c>
      <c r="G2737" s="37"/>
      <c r="H2737" s="37"/>
      <c r="I2737" s="197"/>
      <c r="J2737" s="37"/>
      <c r="K2737" s="37"/>
      <c r="L2737" s="41"/>
      <c r="M2737" s="198"/>
      <c r="N2737" s="199"/>
      <c r="O2737" s="81"/>
      <c r="P2737" s="81"/>
      <c r="Q2737" s="81"/>
      <c r="R2737" s="81"/>
      <c r="S2737" s="81"/>
      <c r="T2737" s="82"/>
      <c r="U2737" s="35"/>
      <c r="V2737" s="35"/>
      <c r="W2737" s="35"/>
      <c r="X2737" s="35"/>
      <c r="Y2737" s="35"/>
      <c r="Z2737" s="35"/>
      <c r="AA2737" s="35"/>
      <c r="AB2737" s="35"/>
      <c r="AC2737" s="35"/>
      <c r="AD2737" s="35"/>
      <c r="AE2737" s="35"/>
      <c r="AT2737" s="14" t="s">
        <v>125</v>
      </c>
      <c r="AU2737" s="14" t="s">
        <v>72</v>
      </c>
    </row>
    <row r="2738" s="2" customFormat="1" ht="24.15" customHeight="1">
      <c r="A2738" s="35"/>
      <c r="B2738" s="36"/>
      <c r="C2738" s="200" t="s">
        <v>2470</v>
      </c>
      <c r="D2738" s="200" t="s">
        <v>4509</v>
      </c>
      <c r="E2738" s="201" t="s">
        <v>4779</v>
      </c>
      <c r="F2738" s="202" t="s">
        <v>4780</v>
      </c>
      <c r="G2738" s="203" t="s">
        <v>132</v>
      </c>
      <c r="H2738" s="204">
        <v>2</v>
      </c>
      <c r="I2738" s="205"/>
      <c r="J2738" s="206">
        <f>ROUND(I2738*H2738,2)</f>
        <v>0</v>
      </c>
      <c r="K2738" s="202" t="s">
        <v>122</v>
      </c>
      <c r="L2738" s="207"/>
      <c r="M2738" s="208" t="s">
        <v>19</v>
      </c>
      <c r="N2738" s="209" t="s">
        <v>43</v>
      </c>
      <c r="O2738" s="81"/>
      <c r="P2738" s="191">
        <f>O2738*H2738</f>
        <v>0</v>
      </c>
      <c r="Q2738" s="191">
        <v>0</v>
      </c>
      <c r="R2738" s="191">
        <f>Q2738*H2738</f>
        <v>0</v>
      </c>
      <c r="S2738" s="191">
        <v>0</v>
      </c>
      <c r="T2738" s="192">
        <f>S2738*H2738</f>
        <v>0</v>
      </c>
      <c r="U2738" s="35"/>
      <c r="V2738" s="35"/>
      <c r="W2738" s="35"/>
      <c r="X2738" s="35"/>
      <c r="Y2738" s="35"/>
      <c r="Z2738" s="35"/>
      <c r="AA2738" s="35"/>
      <c r="AB2738" s="35"/>
      <c r="AC2738" s="35"/>
      <c r="AD2738" s="35"/>
      <c r="AE2738" s="35"/>
      <c r="AR2738" s="193" t="s">
        <v>572</v>
      </c>
      <c r="AT2738" s="193" t="s">
        <v>4509</v>
      </c>
      <c r="AU2738" s="193" t="s">
        <v>72</v>
      </c>
      <c r="AY2738" s="14" t="s">
        <v>124</v>
      </c>
      <c r="BE2738" s="194">
        <f>IF(N2738="základní",J2738,0)</f>
        <v>0</v>
      </c>
      <c r="BF2738" s="194">
        <f>IF(N2738="snížená",J2738,0)</f>
        <v>0</v>
      </c>
      <c r="BG2738" s="194">
        <f>IF(N2738="zákl. přenesená",J2738,0)</f>
        <v>0</v>
      </c>
      <c r="BH2738" s="194">
        <f>IF(N2738="sníž. přenesená",J2738,0)</f>
        <v>0</v>
      </c>
      <c r="BI2738" s="194">
        <f>IF(N2738="nulová",J2738,0)</f>
        <v>0</v>
      </c>
      <c r="BJ2738" s="14" t="s">
        <v>79</v>
      </c>
      <c r="BK2738" s="194">
        <f>ROUND(I2738*H2738,2)</f>
        <v>0</v>
      </c>
      <c r="BL2738" s="14" t="s">
        <v>235</v>
      </c>
      <c r="BM2738" s="193" t="s">
        <v>4781</v>
      </c>
    </row>
    <row r="2739" s="2" customFormat="1">
      <c r="A2739" s="35"/>
      <c r="B2739" s="36"/>
      <c r="C2739" s="37"/>
      <c r="D2739" s="195" t="s">
        <v>125</v>
      </c>
      <c r="E2739" s="37"/>
      <c r="F2739" s="196" t="s">
        <v>4780</v>
      </c>
      <c r="G2739" s="37"/>
      <c r="H2739" s="37"/>
      <c r="I2739" s="197"/>
      <c r="J2739" s="37"/>
      <c r="K2739" s="37"/>
      <c r="L2739" s="41"/>
      <c r="M2739" s="198"/>
      <c r="N2739" s="199"/>
      <c r="O2739" s="81"/>
      <c r="P2739" s="81"/>
      <c r="Q2739" s="81"/>
      <c r="R2739" s="81"/>
      <c r="S2739" s="81"/>
      <c r="T2739" s="82"/>
      <c r="U2739" s="35"/>
      <c r="V2739" s="35"/>
      <c r="W2739" s="35"/>
      <c r="X2739" s="35"/>
      <c r="Y2739" s="35"/>
      <c r="Z2739" s="35"/>
      <c r="AA2739" s="35"/>
      <c r="AB2739" s="35"/>
      <c r="AC2739" s="35"/>
      <c r="AD2739" s="35"/>
      <c r="AE2739" s="35"/>
      <c r="AT2739" s="14" t="s">
        <v>125</v>
      </c>
      <c r="AU2739" s="14" t="s">
        <v>72</v>
      </c>
    </row>
    <row r="2740" s="2" customFormat="1" ht="24.15" customHeight="1">
      <c r="A2740" s="35"/>
      <c r="B2740" s="36"/>
      <c r="C2740" s="200" t="s">
        <v>4782</v>
      </c>
      <c r="D2740" s="200" t="s">
        <v>4509</v>
      </c>
      <c r="E2740" s="201" t="s">
        <v>4783</v>
      </c>
      <c r="F2740" s="202" t="s">
        <v>4784</v>
      </c>
      <c r="G2740" s="203" t="s">
        <v>132</v>
      </c>
      <c r="H2740" s="204">
        <v>2</v>
      </c>
      <c r="I2740" s="205"/>
      <c r="J2740" s="206">
        <f>ROUND(I2740*H2740,2)</f>
        <v>0</v>
      </c>
      <c r="K2740" s="202" t="s">
        <v>122</v>
      </c>
      <c r="L2740" s="207"/>
      <c r="M2740" s="208" t="s">
        <v>19</v>
      </c>
      <c r="N2740" s="209" t="s">
        <v>43</v>
      </c>
      <c r="O2740" s="81"/>
      <c r="P2740" s="191">
        <f>O2740*H2740</f>
        <v>0</v>
      </c>
      <c r="Q2740" s="191">
        <v>0</v>
      </c>
      <c r="R2740" s="191">
        <f>Q2740*H2740</f>
        <v>0</v>
      </c>
      <c r="S2740" s="191">
        <v>0</v>
      </c>
      <c r="T2740" s="192">
        <f>S2740*H2740</f>
        <v>0</v>
      </c>
      <c r="U2740" s="35"/>
      <c r="V2740" s="35"/>
      <c r="W2740" s="35"/>
      <c r="X2740" s="35"/>
      <c r="Y2740" s="35"/>
      <c r="Z2740" s="35"/>
      <c r="AA2740" s="35"/>
      <c r="AB2740" s="35"/>
      <c r="AC2740" s="35"/>
      <c r="AD2740" s="35"/>
      <c r="AE2740" s="35"/>
      <c r="AR2740" s="193" t="s">
        <v>572</v>
      </c>
      <c r="AT2740" s="193" t="s">
        <v>4509</v>
      </c>
      <c r="AU2740" s="193" t="s">
        <v>72</v>
      </c>
      <c r="AY2740" s="14" t="s">
        <v>124</v>
      </c>
      <c r="BE2740" s="194">
        <f>IF(N2740="základní",J2740,0)</f>
        <v>0</v>
      </c>
      <c r="BF2740" s="194">
        <f>IF(N2740="snížená",J2740,0)</f>
        <v>0</v>
      </c>
      <c r="BG2740" s="194">
        <f>IF(N2740="zákl. přenesená",J2740,0)</f>
        <v>0</v>
      </c>
      <c r="BH2740" s="194">
        <f>IF(N2740="sníž. přenesená",J2740,0)</f>
        <v>0</v>
      </c>
      <c r="BI2740" s="194">
        <f>IF(N2740="nulová",J2740,0)</f>
        <v>0</v>
      </c>
      <c r="BJ2740" s="14" t="s">
        <v>79</v>
      </c>
      <c r="BK2740" s="194">
        <f>ROUND(I2740*H2740,2)</f>
        <v>0</v>
      </c>
      <c r="BL2740" s="14" t="s">
        <v>235</v>
      </c>
      <c r="BM2740" s="193" t="s">
        <v>4785</v>
      </c>
    </row>
    <row r="2741" s="2" customFormat="1">
      <c r="A2741" s="35"/>
      <c r="B2741" s="36"/>
      <c r="C2741" s="37"/>
      <c r="D2741" s="195" t="s">
        <v>125</v>
      </c>
      <c r="E2741" s="37"/>
      <c r="F2741" s="196" t="s">
        <v>4784</v>
      </c>
      <c r="G2741" s="37"/>
      <c r="H2741" s="37"/>
      <c r="I2741" s="197"/>
      <c r="J2741" s="37"/>
      <c r="K2741" s="37"/>
      <c r="L2741" s="41"/>
      <c r="M2741" s="198"/>
      <c r="N2741" s="199"/>
      <c r="O2741" s="81"/>
      <c r="P2741" s="81"/>
      <c r="Q2741" s="81"/>
      <c r="R2741" s="81"/>
      <c r="S2741" s="81"/>
      <c r="T2741" s="82"/>
      <c r="U2741" s="35"/>
      <c r="V2741" s="35"/>
      <c r="W2741" s="35"/>
      <c r="X2741" s="35"/>
      <c r="Y2741" s="35"/>
      <c r="Z2741" s="35"/>
      <c r="AA2741" s="35"/>
      <c r="AB2741" s="35"/>
      <c r="AC2741" s="35"/>
      <c r="AD2741" s="35"/>
      <c r="AE2741" s="35"/>
      <c r="AT2741" s="14" t="s">
        <v>125</v>
      </c>
      <c r="AU2741" s="14" t="s">
        <v>72</v>
      </c>
    </row>
    <row r="2742" s="2" customFormat="1" ht="24.15" customHeight="1">
      <c r="A2742" s="35"/>
      <c r="B2742" s="36"/>
      <c r="C2742" s="200" t="s">
        <v>2474</v>
      </c>
      <c r="D2742" s="200" t="s">
        <v>4509</v>
      </c>
      <c r="E2742" s="201" t="s">
        <v>4786</v>
      </c>
      <c r="F2742" s="202" t="s">
        <v>4787</v>
      </c>
      <c r="G2742" s="203" t="s">
        <v>132</v>
      </c>
      <c r="H2742" s="204">
        <v>2</v>
      </c>
      <c r="I2742" s="205"/>
      <c r="J2742" s="206">
        <f>ROUND(I2742*H2742,2)</f>
        <v>0</v>
      </c>
      <c r="K2742" s="202" t="s">
        <v>122</v>
      </c>
      <c r="L2742" s="207"/>
      <c r="M2742" s="208" t="s">
        <v>19</v>
      </c>
      <c r="N2742" s="209" t="s">
        <v>43</v>
      </c>
      <c r="O2742" s="81"/>
      <c r="P2742" s="191">
        <f>O2742*H2742</f>
        <v>0</v>
      </c>
      <c r="Q2742" s="191">
        <v>0</v>
      </c>
      <c r="R2742" s="191">
        <f>Q2742*H2742</f>
        <v>0</v>
      </c>
      <c r="S2742" s="191">
        <v>0</v>
      </c>
      <c r="T2742" s="192">
        <f>S2742*H2742</f>
        <v>0</v>
      </c>
      <c r="U2742" s="35"/>
      <c r="V2742" s="35"/>
      <c r="W2742" s="35"/>
      <c r="X2742" s="35"/>
      <c r="Y2742" s="35"/>
      <c r="Z2742" s="35"/>
      <c r="AA2742" s="35"/>
      <c r="AB2742" s="35"/>
      <c r="AC2742" s="35"/>
      <c r="AD2742" s="35"/>
      <c r="AE2742" s="35"/>
      <c r="AR2742" s="193" t="s">
        <v>572</v>
      </c>
      <c r="AT2742" s="193" t="s">
        <v>4509</v>
      </c>
      <c r="AU2742" s="193" t="s">
        <v>72</v>
      </c>
      <c r="AY2742" s="14" t="s">
        <v>124</v>
      </c>
      <c r="BE2742" s="194">
        <f>IF(N2742="základní",J2742,0)</f>
        <v>0</v>
      </c>
      <c r="BF2742" s="194">
        <f>IF(N2742="snížená",J2742,0)</f>
        <v>0</v>
      </c>
      <c r="BG2742" s="194">
        <f>IF(N2742="zákl. přenesená",J2742,0)</f>
        <v>0</v>
      </c>
      <c r="BH2742" s="194">
        <f>IF(N2742="sníž. přenesená",J2742,0)</f>
        <v>0</v>
      </c>
      <c r="BI2742" s="194">
        <f>IF(N2742="nulová",J2742,0)</f>
        <v>0</v>
      </c>
      <c r="BJ2742" s="14" t="s">
        <v>79</v>
      </c>
      <c r="BK2742" s="194">
        <f>ROUND(I2742*H2742,2)</f>
        <v>0</v>
      </c>
      <c r="BL2742" s="14" t="s">
        <v>235</v>
      </c>
      <c r="BM2742" s="193" t="s">
        <v>4788</v>
      </c>
    </row>
    <row r="2743" s="2" customFormat="1">
      <c r="A2743" s="35"/>
      <c r="B2743" s="36"/>
      <c r="C2743" s="37"/>
      <c r="D2743" s="195" t="s">
        <v>125</v>
      </c>
      <c r="E2743" s="37"/>
      <c r="F2743" s="196" t="s">
        <v>4787</v>
      </c>
      <c r="G2743" s="37"/>
      <c r="H2743" s="37"/>
      <c r="I2743" s="197"/>
      <c r="J2743" s="37"/>
      <c r="K2743" s="37"/>
      <c r="L2743" s="41"/>
      <c r="M2743" s="198"/>
      <c r="N2743" s="199"/>
      <c r="O2743" s="81"/>
      <c r="P2743" s="81"/>
      <c r="Q2743" s="81"/>
      <c r="R2743" s="81"/>
      <c r="S2743" s="81"/>
      <c r="T2743" s="82"/>
      <c r="U2743" s="35"/>
      <c r="V2743" s="35"/>
      <c r="W2743" s="35"/>
      <c r="X2743" s="35"/>
      <c r="Y2743" s="35"/>
      <c r="Z2743" s="35"/>
      <c r="AA2743" s="35"/>
      <c r="AB2743" s="35"/>
      <c r="AC2743" s="35"/>
      <c r="AD2743" s="35"/>
      <c r="AE2743" s="35"/>
      <c r="AT2743" s="14" t="s">
        <v>125</v>
      </c>
      <c r="AU2743" s="14" t="s">
        <v>72</v>
      </c>
    </row>
    <row r="2744" s="2" customFormat="1" ht="16.5" customHeight="1">
      <c r="A2744" s="35"/>
      <c r="B2744" s="36"/>
      <c r="C2744" s="200" t="s">
        <v>4789</v>
      </c>
      <c r="D2744" s="200" t="s">
        <v>4509</v>
      </c>
      <c r="E2744" s="201" t="s">
        <v>4790</v>
      </c>
      <c r="F2744" s="202" t="s">
        <v>4791</v>
      </c>
      <c r="G2744" s="203" t="s">
        <v>132</v>
      </c>
      <c r="H2744" s="204">
        <v>4</v>
      </c>
      <c r="I2744" s="205"/>
      <c r="J2744" s="206">
        <f>ROUND(I2744*H2744,2)</f>
        <v>0</v>
      </c>
      <c r="K2744" s="202" t="s">
        <v>122</v>
      </c>
      <c r="L2744" s="207"/>
      <c r="M2744" s="208" t="s">
        <v>19</v>
      </c>
      <c r="N2744" s="209" t="s">
        <v>43</v>
      </c>
      <c r="O2744" s="81"/>
      <c r="P2744" s="191">
        <f>O2744*H2744</f>
        <v>0</v>
      </c>
      <c r="Q2744" s="191">
        <v>0</v>
      </c>
      <c r="R2744" s="191">
        <f>Q2744*H2744</f>
        <v>0</v>
      </c>
      <c r="S2744" s="191">
        <v>0</v>
      </c>
      <c r="T2744" s="192">
        <f>S2744*H2744</f>
        <v>0</v>
      </c>
      <c r="U2744" s="35"/>
      <c r="V2744" s="35"/>
      <c r="W2744" s="35"/>
      <c r="X2744" s="35"/>
      <c r="Y2744" s="35"/>
      <c r="Z2744" s="35"/>
      <c r="AA2744" s="35"/>
      <c r="AB2744" s="35"/>
      <c r="AC2744" s="35"/>
      <c r="AD2744" s="35"/>
      <c r="AE2744" s="35"/>
      <c r="AR2744" s="193" t="s">
        <v>572</v>
      </c>
      <c r="AT2744" s="193" t="s">
        <v>4509</v>
      </c>
      <c r="AU2744" s="193" t="s">
        <v>72</v>
      </c>
      <c r="AY2744" s="14" t="s">
        <v>124</v>
      </c>
      <c r="BE2744" s="194">
        <f>IF(N2744="základní",J2744,0)</f>
        <v>0</v>
      </c>
      <c r="BF2744" s="194">
        <f>IF(N2744="snížená",J2744,0)</f>
        <v>0</v>
      </c>
      <c r="BG2744" s="194">
        <f>IF(N2744="zákl. přenesená",J2744,0)</f>
        <v>0</v>
      </c>
      <c r="BH2744" s="194">
        <f>IF(N2744="sníž. přenesená",J2744,0)</f>
        <v>0</v>
      </c>
      <c r="BI2744" s="194">
        <f>IF(N2744="nulová",J2744,0)</f>
        <v>0</v>
      </c>
      <c r="BJ2744" s="14" t="s">
        <v>79</v>
      </c>
      <c r="BK2744" s="194">
        <f>ROUND(I2744*H2744,2)</f>
        <v>0</v>
      </c>
      <c r="BL2744" s="14" t="s">
        <v>235</v>
      </c>
      <c r="BM2744" s="193" t="s">
        <v>4792</v>
      </c>
    </row>
    <row r="2745" s="2" customFormat="1">
      <c r="A2745" s="35"/>
      <c r="B2745" s="36"/>
      <c r="C2745" s="37"/>
      <c r="D2745" s="195" t="s">
        <v>125</v>
      </c>
      <c r="E2745" s="37"/>
      <c r="F2745" s="196" t="s">
        <v>4791</v>
      </c>
      <c r="G2745" s="37"/>
      <c r="H2745" s="37"/>
      <c r="I2745" s="197"/>
      <c r="J2745" s="37"/>
      <c r="K2745" s="37"/>
      <c r="L2745" s="41"/>
      <c r="M2745" s="198"/>
      <c r="N2745" s="199"/>
      <c r="O2745" s="81"/>
      <c r="P2745" s="81"/>
      <c r="Q2745" s="81"/>
      <c r="R2745" s="81"/>
      <c r="S2745" s="81"/>
      <c r="T2745" s="82"/>
      <c r="U2745" s="35"/>
      <c r="V2745" s="35"/>
      <c r="W2745" s="35"/>
      <c r="X2745" s="35"/>
      <c r="Y2745" s="35"/>
      <c r="Z2745" s="35"/>
      <c r="AA2745" s="35"/>
      <c r="AB2745" s="35"/>
      <c r="AC2745" s="35"/>
      <c r="AD2745" s="35"/>
      <c r="AE2745" s="35"/>
      <c r="AT2745" s="14" t="s">
        <v>125</v>
      </c>
      <c r="AU2745" s="14" t="s">
        <v>72</v>
      </c>
    </row>
    <row r="2746" s="2" customFormat="1" ht="16.5" customHeight="1">
      <c r="A2746" s="35"/>
      <c r="B2746" s="36"/>
      <c r="C2746" s="200" t="s">
        <v>2477</v>
      </c>
      <c r="D2746" s="200" t="s">
        <v>4509</v>
      </c>
      <c r="E2746" s="201" t="s">
        <v>4793</v>
      </c>
      <c r="F2746" s="202" t="s">
        <v>4794</v>
      </c>
      <c r="G2746" s="203" t="s">
        <v>132</v>
      </c>
      <c r="H2746" s="204">
        <v>4</v>
      </c>
      <c r="I2746" s="205"/>
      <c r="J2746" s="206">
        <f>ROUND(I2746*H2746,2)</f>
        <v>0</v>
      </c>
      <c r="K2746" s="202" t="s">
        <v>122</v>
      </c>
      <c r="L2746" s="207"/>
      <c r="M2746" s="208" t="s">
        <v>19</v>
      </c>
      <c r="N2746" s="209" t="s">
        <v>43</v>
      </c>
      <c r="O2746" s="81"/>
      <c r="P2746" s="191">
        <f>O2746*H2746</f>
        <v>0</v>
      </c>
      <c r="Q2746" s="191">
        <v>0</v>
      </c>
      <c r="R2746" s="191">
        <f>Q2746*H2746</f>
        <v>0</v>
      </c>
      <c r="S2746" s="191">
        <v>0</v>
      </c>
      <c r="T2746" s="192">
        <f>S2746*H2746</f>
        <v>0</v>
      </c>
      <c r="U2746" s="35"/>
      <c r="V2746" s="35"/>
      <c r="W2746" s="35"/>
      <c r="X2746" s="35"/>
      <c r="Y2746" s="35"/>
      <c r="Z2746" s="35"/>
      <c r="AA2746" s="35"/>
      <c r="AB2746" s="35"/>
      <c r="AC2746" s="35"/>
      <c r="AD2746" s="35"/>
      <c r="AE2746" s="35"/>
      <c r="AR2746" s="193" t="s">
        <v>572</v>
      </c>
      <c r="AT2746" s="193" t="s">
        <v>4509</v>
      </c>
      <c r="AU2746" s="193" t="s">
        <v>72</v>
      </c>
      <c r="AY2746" s="14" t="s">
        <v>124</v>
      </c>
      <c r="BE2746" s="194">
        <f>IF(N2746="základní",J2746,0)</f>
        <v>0</v>
      </c>
      <c r="BF2746" s="194">
        <f>IF(N2746="snížená",J2746,0)</f>
        <v>0</v>
      </c>
      <c r="BG2746" s="194">
        <f>IF(N2746="zákl. přenesená",J2746,0)</f>
        <v>0</v>
      </c>
      <c r="BH2746" s="194">
        <f>IF(N2746="sníž. přenesená",J2746,0)</f>
        <v>0</v>
      </c>
      <c r="BI2746" s="194">
        <f>IF(N2746="nulová",J2746,0)</f>
        <v>0</v>
      </c>
      <c r="BJ2746" s="14" t="s">
        <v>79</v>
      </c>
      <c r="BK2746" s="194">
        <f>ROUND(I2746*H2746,2)</f>
        <v>0</v>
      </c>
      <c r="BL2746" s="14" t="s">
        <v>235</v>
      </c>
      <c r="BM2746" s="193" t="s">
        <v>4795</v>
      </c>
    </row>
    <row r="2747" s="2" customFormat="1">
      <c r="A2747" s="35"/>
      <c r="B2747" s="36"/>
      <c r="C2747" s="37"/>
      <c r="D2747" s="195" t="s">
        <v>125</v>
      </c>
      <c r="E2747" s="37"/>
      <c r="F2747" s="196" t="s">
        <v>4794</v>
      </c>
      <c r="G2747" s="37"/>
      <c r="H2747" s="37"/>
      <c r="I2747" s="197"/>
      <c r="J2747" s="37"/>
      <c r="K2747" s="37"/>
      <c r="L2747" s="41"/>
      <c r="M2747" s="198"/>
      <c r="N2747" s="199"/>
      <c r="O2747" s="81"/>
      <c r="P2747" s="81"/>
      <c r="Q2747" s="81"/>
      <c r="R2747" s="81"/>
      <c r="S2747" s="81"/>
      <c r="T2747" s="82"/>
      <c r="U2747" s="35"/>
      <c r="V2747" s="35"/>
      <c r="W2747" s="35"/>
      <c r="X2747" s="35"/>
      <c r="Y2747" s="35"/>
      <c r="Z2747" s="35"/>
      <c r="AA2747" s="35"/>
      <c r="AB2747" s="35"/>
      <c r="AC2747" s="35"/>
      <c r="AD2747" s="35"/>
      <c r="AE2747" s="35"/>
      <c r="AT2747" s="14" t="s">
        <v>125</v>
      </c>
      <c r="AU2747" s="14" t="s">
        <v>72</v>
      </c>
    </row>
    <row r="2748" s="2" customFormat="1" ht="16.5" customHeight="1">
      <c r="A2748" s="35"/>
      <c r="B2748" s="36"/>
      <c r="C2748" s="200" t="s">
        <v>4796</v>
      </c>
      <c r="D2748" s="200" t="s">
        <v>4509</v>
      </c>
      <c r="E2748" s="201" t="s">
        <v>4797</v>
      </c>
      <c r="F2748" s="202" t="s">
        <v>4798</v>
      </c>
      <c r="G2748" s="203" t="s">
        <v>132</v>
      </c>
      <c r="H2748" s="204">
        <v>4</v>
      </c>
      <c r="I2748" s="205"/>
      <c r="J2748" s="206">
        <f>ROUND(I2748*H2748,2)</f>
        <v>0</v>
      </c>
      <c r="K2748" s="202" t="s">
        <v>122</v>
      </c>
      <c r="L2748" s="207"/>
      <c r="M2748" s="208" t="s">
        <v>19</v>
      </c>
      <c r="N2748" s="209" t="s">
        <v>43</v>
      </c>
      <c r="O2748" s="81"/>
      <c r="P2748" s="191">
        <f>O2748*H2748</f>
        <v>0</v>
      </c>
      <c r="Q2748" s="191">
        <v>0</v>
      </c>
      <c r="R2748" s="191">
        <f>Q2748*H2748</f>
        <v>0</v>
      </c>
      <c r="S2748" s="191">
        <v>0</v>
      </c>
      <c r="T2748" s="192">
        <f>S2748*H2748</f>
        <v>0</v>
      </c>
      <c r="U2748" s="35"/>
      <c r="V2748" s="35"/>
      <c r="W2748" s="35"/>
      <c r="X2748" s="35"/>
      <c r="Y2748" s="35"/>
      <c r="Z2748" s="35"/>
      <c r="AA2748" s="35"/>
      <c r="AB2748" s="35"/>
      <c r="AC2748" s="35"/>
      <c r="AD2748" s="35"/>
      <c r="AE2748" s="35"/>
      <c r="AR2748" s="193" t="s">
        <v>572</v>
      </c>
      <c r="AT2748" s="193" t="s">
        <v>4509</v>
      </c>
      <c r="AU2748" s="193" t="s">
        <v>72</v>
      </c>
      <c r="AY2748" s="14" t="s">
        <v>124</v>
      </c>
      <c r="BE2748" s="194">
        <f>IF(N2748="základní",J2748,0)</f>
        <v>0</v>
      </c>
      <c r="BF2748" s="194">
        <f>IF(N2748="snížená",J2748,0)</f>
        <v>0</v>
      </c>
      <c r="BG2748" s="194">
        <f>IF(N2748="zákl. přenesená",J2748,0)</f>
        <v>0</v>
      </c>
      <c r="BH2748" s="194">
        <f>IF(N2748="sníž. přenesená",J2748,0)</f>
        <v>0</v>
      </c>
      <c r="BI2748" s="194">
        <f>IF(N2748="nulová",J2748,0)</f>
        <v>0</v>
      </c>
      <c r="BJ2748" s="14" t="s">
        <v>79</v>
      </c>
      <c r="BK2748" s="194">
        <f>ROUND(I2748*H2748,2)</f>
        <v>0</v>
      </c>
      <c r="BL2748" s="14" t="s">
        <v>235</v>
      </c>
      <c r="BM2748" s="193" t="s">
        <v>4799</v>
      </c>
    </row>
    <row r="2749" s="2" customFormat="1">
      <c r="A2749" s="35"/>
      <c r="B2749" s="36"/>
      <c r="C2749" s="37"/>
      <c r="D2749" s="195" t="s">
        <v>125</v>
      </c>
      <c r="E2749" s="37"/>
      <c r="F2749" s="196" t="s">
        <v>4798</v>
      </c>
      <c r="G2749" s="37"/>
      <c r="H2749" s="37"/>
      <c r="I2749" s="197"/>
      <c r="J2749" s="37"/>
      <c r="K2749" s="37"/>
      <c r="L2749" s="41"/>
      <c r="M2749" s="198"/>
      <c r="N2749" s="199"/>
      <c r="O2749" s="81"/>
      <c r="P2749" s="81"/>
      <c r="Q2749" s="81"/>
      <c r="R2749" s="81"/>
      <c r="S2749" s="81"/>
      <c r="T2749" s="82"/>
      <c r="U2749" s="35"/>
      <c r="V2749" s="35"/>
      <c r="W2749" s="35"/>
      <c r="X2749" s="35"/>
      <c r="Y2749" s="35"/>
      <c r="Z2749" s="35"/>
      <c r="AA2749" s="35"/>
      <c r="AB2749" s="35"/>
      <c r="AC2749" s="35"/>
      <c r="AD2749" s="35"/>
      <c r="AE2749" s="35"/>
      <c r="AT2749" s="14" t="s">
        <v>125</v>
      </c>
      <c r="AU2749" s="14" t="s">
        <v>72</v>
      </c>
    </row>
    <row r="2750" s="2" customFormat="1" ht="21.75" customHeight="1">
      <c r="A2750" s="35"/>
      <c r="B2750" s="36"/>
      <c r="C2750" s="200" t="s">
        <v>2481</v>
      </c>
      <c r="D2750" s="200" t="s">
        <v>4509</v>
      </c>
      <c r="E2750" s="201" t="s">
        <v>4800</v>
      </c>
      <c r="F2750" s="202" t="s">
        <v>4801</v>
      </c>
      <c r="G2750" s="203" t="s">
        <v>132</v>
      </c>
      <c r="H2750" s="204">
        <v>4</v>
      </c>
      <c r="I2750" s="205"/>
      <c r="J2750" s="206">
        <f>ROUND(I2750*H2750,2)</f>
        <v>0</v>
      </c>
      <c r="K2750" s="202" t="s">
        <v>122</v>
      </c>
      <c r="L2750" s="207"/>
      <c r="M2750" s="208" t="s">
        <v>19</v>
      </c>
      <c r="N2750" s="209" t="s">
        <v>43</v>
      </c>
      <c r="O2750" s="81"/>
      <c r="P2750" s="191">
        <f>O2750*H2750</f>
        <v>0</v>
      </c>
      <c r="Q2750" s="191">
        <v>0</v>
      </c>
      <c r="R2750" s="191">
        <f>Q2750*H2750</f>
        <v>0</v>
      </c>
      <c r="S2750" s="191">
        <v>0</v>
      </c>
      <c r="T2750" s="192">
        <f>S2750*H2750</f>
        <v>0</v>
      </c>
      <c r="U2750" s="35"/>
      <c r="V2750" s="35"/>
      <c r="W2750" s="35"/>
      <c r="X2750" s="35"/>
      <c r="Y2750" s="35"/>
      <c r="Z2750" s="35"/>
      <c r="AA2750" s="35"/>
      <c r="AB2750" s="35"/>
      <c r="AC2750" s="35"/>
      <c r="AD2750" s="35"/>
      <c r="AE2750" s="35"/>
      <c r="AR2750" s="193" t="s">
        <v>572</v>
      </c>
      <c r="AT2750" s="193" t="s">
        <v>4509</v>
      </c>
      <c r="AU2750" s="193" t="s">
        <v>72</v>
      </c>
      <c r="AY2750" s="14" t="s">
        <v>124</v>
      </c>
      <c r="BE2750" s="194">
        <f>IF(N2750="základní",J2750,0)</f>
        <v>0</v>
      </c>
      <c r="BF2750" s="194">
        <f>IF(N2750="snížená",J2750,0)</f>
        <v>0</v>
      </c>
      <c r="BG2750" s="194">
        <f>IF(N2750="zákl. přenesená",J2750,0)</f>
        <v>0</v>
      </c>
      <c r="BH2750" s="194">
        <f>IF(N2750="sníž. přenesená",J2750,0)</f>
        <v>0</v>
      </c>
      <c r="BI2750" s="194">
        <f>IF(N2750="nulová",J2750,0)</f>
        <v>0</v>
      </c>
      <c r="BJ2750" s="14" t="s">
        <v>79</v>
      </c>
      <c r="BK2750" s="194">
        <f>ROUND(I2750*H2750,2)</f>
        <v>0</v>
      </c>
      <c r="BL2750" s="14" t="s">
        <v>235</v>
      </c>
      <c r="BM2750" s="193" t="s">
        <v>4802</v>
      </c>
    </row>
    <row r="2751" s="2" customFormat="1">
      <c r="A2751" s="35"/>
      <c r="B2751" s="36"/>
      <c r="C2751" s="37"/>
      <c r="D2751" s="195" t="s">
        <v>125</v>
      </c>
      <c r="E2751" s="37"/>
      <c r="F2751" s="196" t="s">
        <v>4801</v>
      </c>
      <c r="G2751" s="37"/>
      <c r="H2751" s="37"/>
      <c r="I2751" s="197"/>
      <c r="J2751" s="37"/>
      <c r="K2751" s="37"/>
      <c r="L2751" s="41"/>
      <c r="M2751" s="198"/>
      <c r="N2751" s="199"/>
      <c r="O2751" s="81"/>
      <c r="P2751" s="81"/>
      <c r="Q2751" s="81"/>
      <c r="R2751" s="81"/>
      <c r="S2751" s="81"/>
      <c r="T2751" s="82"/>
      <c r="U2751" s="35"/>
      <c r="V2751" s="35"/>
      <c r="W2751" s="35"/>
      <c r="X2751" s="35"/>
      <c r="Y2751" s="35"/>
      <c r="Z2751" s="35"/>
      <c r="AA2751" s="35"/>
      <c r="AB2751" s="35"/>
      <c r="AC2751" s="35"/>
      <c r="AD2751" s="35"/>
      <c r="AE2751" s="35"/>
      <c r="AT2751" s="14" t="s">
        <v>125</v>
      </c>
      <c r="AU2751" s="14" t="s">
        <v>72</v>
      </c>
    </row>
    <row r="2752" s="2" customFormat="1" ht="21.75" customHeight="1">
      <c r="A2752" s="35"/>
      <c r="B2752" s="36"/>
      <c r="C2752" s="200" t="s">
        <v>4803</v>
      </c>
      <c r="D2752" s="200" t="s">
        <v>4509</v>
      </c>
      <c r="E2752" s="201" t="s">
        <v>4804</v>
      </c>
      <c r="F2752" s="202" t="s">
        <v>4805</v>
      </c>
      <c r="G2752" s="203" t="s">
        <v>132</v>
      </c>
      <c r="H2752" s="204">
        <v>4</v>
      </c>
      <c r="I2752" s="205"/>
      <c r="J2752" s="206">
        <f>ROUND(I2752*H2752,2)</f>
        <v>0</v>
      </c>
      <c r="K2752" s="202" t="s">
        <v>122</v>
      </c>
      <c r="L2752" s="207"/>
      <c r="M2752" s="208" t="s">
        <v>19</v>
      </c>
      <c r="N2752" s="209" t="s">
        <v>43</v>
      </c>
      <c r="O2752" s="81"/>
      <c r="P2752" s="191">
        <f>O2752*H2752</f>
        <v>0</v>
      </c>
      <c r="Q2752" s="191">
        <v>0</v>
      </c>
      <c r="R2752" s="191">
        <f>Q2752*H2752</f>
        <v>0</v>
      </c>
      <c r="S2752" s="191">
        <v>0</v>
      </c>
      <c r="T2752" s="192">
        <f>S2752*H2752</f>
        <v>0</v>
      </c>
      <c r="U2752" s="35"/>
      <c r="V2752" s="35"/>
      <c r="W2752" s="35"/>
      <c r="X2752" s="35"/>
      <c r="Y2752" s="35"/>
      <c r="Z2752" s="35"/>
      <c r="AA2752" s="35"/>
      <c r="AB2752" s="35"/>
      <c r="AC2752" s="35"/>
      <c r="AD2752" s="35"/>
      <c r="AE2752" s="35"/>
      <c r="AR2752" s="193" t="s">
        <v>572</v>
      </c>
      <c r="AT2752" s="193" t="s">
        <v>4509</v>
      </c>
      <c r="AU2752" s="193" t="s">
        <v>72</v>
      </c>
      <c r="AY2752" s="14" t="s">
        <v>124</v>
      </c>
      <c r="BE2752" s="194">
        <f>IF(N2752="základní",J2752,0)</f>
        <v>0</v>
      </c>
      <c r="BF2752" s="194">
        <f>IF(N2752="snížená",J2752,0)</f>
        <v>0</v>
      </c>
      <c r="BG2752" s="194">
        <f>IF(N2752="zákl. přenesená",J2752,0)</f>
        <v>0</v>
      </c>
      <c r="BH2752" s="194">
        <f>IF(N2752="sníž. přenesená",J2752,0)</f>
        <v>0</v>
      </c>
      <c r="BI2752" s="194">
        <f>IF(N2752="nulová",J2752,0)</f>
        <v>0</v>
      </c>
      <c r="BJ2752" s="14" t="s">
        <v>79</v>
      </c>
      <c r="BK2752" s="194">
        <f>ROUND(I2752*H2752,2)</f>
        <v>0</v>
      </c>
      <c r="BL2752" s="14" t="s">
        <v>235</v>
      </c>
      <c r="BM2752" s="193" t="s">
        <v>4806</v>
      </c>
    </row>
    <row r="2753" s="2" customFormat="1">
      <c r="A2753" s="35"/>
      <c r="B2753" s="36"/>
      <c r="C2753" s="37"/>
      <c r="D2753" s="195" t="s">
        <v>125</v>
      </c>
      <c r="E2753" s="37"/>
      <c r="F2753" s="196" t="s">
        <v>4805</v>
      </c>
      <c r="G2753" s="37"/>
      <c r="H2753" s="37"/>
      <c r="I2753" s="197"/>
      <c r="J2753" s="37"/>
      <c r="K2753" s="37"/>
      <c r="L2753" s="41"/>
      <c r="M2753" s="198"/>
      <c r="N2753" s="199"/>
      <c r="O2753" s="81"/>
      <c r="P2753" s="81"/>
      <c r="Q2753" s="81"/>
      <c r="R2753" s="81"/>
      <c r="S2753" s="81"/>
      <c r="T2753" s="82"/>
      <c r="U2753" s="35"/>
      <c r="V2753" s="35"/>
      <c r="W2753" s="35"/>
      <c r="X2753" s="35"/>
      <c r="Y2753" s="35"/>
      <c r="Z2753" s="35"/>
      <c r="AA2753" s="35"/>
      <c r="AB2753" s="35"/>
      <c r="AC2753" s="35"/>
      <c r="AD2753" s="35"/>
      <c r="AE2753" s="35"/>
      <c r="AT2753" s="14" t="s">
        <v>125</v>
      </c>
      <c r="AU2753" s="14" t="s">
        <v>72</v>
      </c>
    </row>
    <row r="2754" s="2" customFormat="1" ht="21.75" customHeight="1">
      <c r="A2754" s="35"/>
      <c r="B2754" s="36"/>
      <c r="C2754" s="200" t="s">
        <v>2484</v>
      </c>
      <c r="D2754" s="200" t="s">
        <v>4509</v>
      </c>
      <c r="E2754" s="201" t="s">
        <v>4807</v>
      </c>
      <c r="F2754" s="202" t="s">
        <v>4808</v>
      </c>
      <c r="G2754" s="203" t="s">
        <v>132</v>
      </c>
      <c r="H2754" s="204">
        <v>4</v>
      </c>
      <c r="I2754" s="205"/>
      <c r="J2754" s="206">
        <f>ROUND(I2754*H2754,2)</f>
        <v>0</v>
      </c>
      <c r="K2754" s="202" t="s">
        <v>122</v>
      </c>
      <c r="L2754" s="207"/>
      <c r="M2754" s="208" t="s">
        <v>19</v>
      </c>
      <c r="N2754" s="209" t="s">
        <v>43</v>
      </c>
      <c r="O2754" s="81"/>
      <c r="P2754" s="191">
        <f>O2754*H2754</f>
        <v>0</v>
      </c>
      <c r="Q2754" s="191">
        <v>0</v>
      </c>
      <c r="R2754" s="191">
        <f>Q2754*H2754</f>
        <v>0</v>
      </c>
      <c r="S2754" s="191">
        <v>0</v>
      </c>
      <c r="T2754" s="192">
        <f>S2754*H2754</f>
        <v>0</v>
      </c>
      <c r="U2754" s="35"/>
      <c r="V2754" s="35"/>
      <c r="W2754" s="35"/>
      <c r="X2754" s="35"/>
      <c r="Y2754" s="35"/>
      <c r="Z2754" s="35"/>
      <c r="AA2754" s="35"/>
      <c r="AB2754" s="35"/>
      <c r="AC2754" s="35"/>
      <c r="AD2754" s="35"/>
      <c r="AE2754" s="35"/>
      <c r="AR2754" s="193" t="s">
        <v>572</v>
      </c>
      <c r="AT2754" s="193" t="s">
        <v>4509</v>
      </c>
      <c r="AU2754" s="193" t="s">
        <v>72</v>
      </c>
      <c r="AY2754" s="14" t="s">
        <v>124</v>
      </c>
      <c r="BE2754" s="194">
        <f>IF(N2754="základní",J2754,0)</f>
        <v>0</v>
      </c>
      <c r="BF2754" s="194">
        <f>IF(N2754="snížená",J2754,0)</f>
        <v>0</v>
      </c>
      <c r="BG2754" s="194">
        <f>IF(N2754="zákl. přenesená",J2754,0)</f>
        <v>0</v>
      </c>
      <c r="BH2754" s="194">
        <f>IF(N2754="sníž. přenesená",J2754,0)</f>
        <v>0</v>
      </c>
      <c r="BI2754" s="194">
        <f>IF(N2754="nulová",J2754,0)</f>
        <v>0</v>
      </c>
      <c r="BJ2754" s="14" t="s">
        <v>79</v>
      </c>
      <c r="BK2754" s="194">
        <f>ROUND(I2754*H2754,2)</f>
        <v>0</v>
      </c>
      <c r="BL2754" s="14" t="s">
        <v>235</v>
      </c>
      <c r="BM2754" s="193" t="s">
        <v>4809</v>
      </c>
    </row>
    <row r="2755" s="2" customFormat="1">
      <c r="A2755" s="35"/>
      <c r="B2755" s="36"/>
      <c r="C2755" s="37"/>
      <c r="D2755" s="195" t="s">
        <v>125</v>
      </c>
      <c r="E2755" s="37"/>
      <c r="F2755" s="196" t="s">
        <v>4808</v>
      </c>
      <c r="G2755" s="37"/>
      <c r="H2755" s="37"/>
      <c r="I2755" s="197"/>
      <c r="J2755" s="37"/>
      <c r="K2755" s="37"/>
      <c r="L2755" s="41"/>
      <c r="M2755" s="198"/>
      <c r="N2755" s="199"/>
      <c r="O2755" s="81"/>
      <c r="P2755" s="81"/>
      <c r="Q2755" s="81"/>
      <c r="R2755" s="81"/>
      <c r="S2755" s="81"/>
      <c r="T2755" s="82"/>
      <c r="U2755" s="35"/>
      <c r="V2755" s="35"/>
      <c r="W2755" s="35"/>
      <c r="X2755" s="35"/>
      <c r="Y2755" s="35"/>
      <c r="Z2755" s="35"/>
      <c r="AA2755" s="35"/>
      <c r="AB2755" s="35"/>
      <c r="AC2755" s="35"/>
      <c r="AD2755" s="35"/>
      <c r="AE2755" s="35"/>
      <c r="AT2755" s="14" t="s">
        <v>125</v>
      </c>
      <c r="AU2755" s="14" t="s">
        <v>72</v>
      </c>
    </row>
    <row r="2756" s="2" customFormat="1" ht="21.75" customHeight="1">
      <c r="A2756" s="35"/>
      <c r="B2756" s="36"/>
      <c r="C2756" s="200" t="s">
        <v>4810</v>
      </c>
      <c r="D2756" s="200" t="s">
        <v>4509</v>
      </c>
      <c r="E2756" s="201" t="s">
        <v>4811</v>
      </c>
      <c r="F2756" s="202" t="s">
        <v>4812</v>
      </c>
      <c r="G2756" s="203" t="s">
        <v>132</v>
      </c>
      <c r="H2756" s="204">
        <v>4</v>
      </c>
      <c r="I2756" s="205"/>
      <c r="J2756" s="206">
        <f>ROUND(I2756*H2756,2)</f>
        <v>0</v>
      </c>
      <c r="K2756" s="202" t="s">
        <v>122</v>
      </c>
      <c r="L2756" s="207"/>
      <c r="M2756" s="208" t="s">
        <v>19</v>
      </c>
      <c r="N2756" s="209" t="s">
        <v>43</v>
      </c>
      <c r="O2756" s="81"/>
      <c r="P2756" s="191">
        <f>O2756*H2756</f>
        <v>0</v>
      </c>
      <c r="Q2756" s="191">
        <v>0</v>
      </c>
      <c r="R2756" s="191">
        <f>Q2756*H2756</f>
        <v>0</v>
      </c>
      <c r="S2756" s="191">
        <v>0</v>
      </c>
      <c r="T2756" s="192">
        <f>S2756*H2756</f>
        <v>0</v>
      </c>
      <c r="U2756" s="35"/>
      <c r="V2756" s="35"/>
      <c r="W2756" s="35"/>
      <c r="X2756" s="35"/>
      <c r="Y2756" s="35"/>
      <c r="Z2756" s="35"/>
      <c r="AA2756" s="35"/>
      <c r="AB2756" s="35"/>
      <c r="AC2756" s="35"/>
      <c r="AD2756" s="35"/>
      <c r="AE2756" s="35"/>
      <c r="AR2756" s="193" t="s">
        <v>572</v>
      </c>
      <c r="AT2756" s="193" t="s">
        <v>4509</v>
      </c>
      <c r="AU2756" s="193" t="s">
        <v>72</v>
      </c>
      <c r="AY2756" s="14" t="s">
        <v>124</v>
      </c>
      <c r="BE2756" s="194">
        <f>IF(N2756="základní",J2756,0)</f>
        <v>0</v>
      </c>
      <c r="BF2756" s="194">
        <f>IF(N2756="snížená",J2756,0)</f>
        <v>0</v>
      </c>
      <c r="BG2756" s="194">
        <f>IF(N2756="zákl. přenesená",J2756,0)</f>
        <v>0</v>
      </c>
      <c r="BH2756" s="194">
        <f>IF(N2756="sníž. přenesená",J2756,0)</f>
        <v>0</v>
      </c>
      <c r="BI2756" s="194">
        <f>IF(N2756="nulová",J2756,0)</f>
        <v>0</v>
      </c>
      <c r="BJ2756" s="14" t="s">
        <v>79</v>
      </c>
      <c r="BK2756" s="194">
        <f>ROUND(I2756*H2756,2)</f>
        <v>0</v>
      </c>
      <c r="BL2756" s="14" t="s">
        <v>235</v>
      </c>
      <c r="BM2756" s="193" t="s">
        <v>4813</v>
      </c>
    </row>
    <row r="2757" s="2" customFormat="1">
      <c r="A2757" s="35"/>
      <c r="B2757" s="36"/>
      <c r="C2757" s="37"/>
      <c r="D2757" s="195" t="s">
        <v>125</v>
      </c>
      <c r="E2757" s="37"/>
      <c r="F2757" s="196" t="s">
        <v>4812</v>
      </c>
      <c r="G2757" s="37"/>
      <c r="H2757" s="37"/>
      <c r="I2757" s="197"/>
      <c r="J2757" s="37"/>
      <c r="K2757" s="37"/>
      <c r="L2757" s="41"/>
      <c r="M2757" s="198"/>
      <c r="N2757" s="199"/>
      <c r="O2757" s="81"/>
      <c r="P2757" s="81"/>
      <c r="Q2757" s="81"/>
      <c r="R2757" s="81"/>
      <c r="S2757" s="81"/>
      <c r="T2757" s="82"/>
      <c r="U2757" s="35"/>
      <c r="V2757" s="35"/>
      <c r="W2757" s="35"/>
      <c r="X2757" s="35"/>
      <c r="Y2757" s="35"/>
      <c r="Z2757" s="35"/>
      <c r="AA2757" s="35"/>
      <c r="AB2757" s="35"/>
      <c r="AC2757" s="35"/>
      <c r="AD2757" s="35"/>
      <c r="AE2757" s="35"/>
      <c r="AT2757" s="14" t="s">
        <v>125</v>
      </c>
      <c r="AU2757" s="14" t="s">
        <v>72</v>
      </c>
    </row>
    <row r="2758" s="2" customFormat="1" ht="21.75" customHeight="1">
      <c r="A2758" s="35"/>
      <c r="B2758" s="36"/>
      <c r="C2758" s="200" t="s">
        <v>2488</v>
      </c>
      <c r="D2758" s="200" t="s">
        <v>4509</v>
      </c>
      <c r="E2758" s="201" t="s">
        <v>4814</v>
      </c>
      <c r="F2758" s="202" t="s">
        <v>4815</v>
      </c>
      <c r="G2758" s="203" t="s">
        <v>132</v>
      </c>
      <c r="H2758" s="204">
        <v>4</v>
      </c>
      <c r="I2758" s="205"/>
      <c r="J2758" s="206">
        <f>ROUND(I2758*H2758,2)</f>
        <v>0</v>
      </c>
      <c r="K2758" s="202" t="s">
        <v>122</v>
      </c>
      <c r="L2758" s="207"/>
      <c r="M2758" s="208" t="s">
        <v>19</v>
      </c>
      <c r="N2758" s="209" t="s">
        <v>43</v>
      </c>
      <c r="O2758" s="81"/>
      <c r="P2758" s="191">
        <f>O2758*H2758</f>
        <v>0</v>
      </c>
      <c r="Q2758" s="191">
        <v>0</v>
      </c>
      <c r="R2758" s="191">
        <f>Q2758*H2758</f>
        <v>0</v>
      </c>
      <c r="S2758" s="191">
        <v>0</v>
      </c>
      <c r="T2758" s="192">
        <f>S2758*H2758</f>
        <v>0</v>
      </c>
      <c r="U2758" s="35"/>
      <c r="V2758" s="35"/>
      <c r="W2758" s="35"/>
      <c r="X2758" s="35"/>
      <c r="Y2758" s="35"/>
      <c r="Z2758" s="35"/>
      <c r="AA2758" s="35"/>
      <c r="AB2758" s="35"/>
      <c r="AC2758" s="35"/>
      <c r="AD2758" s="35"/>
      <c r="AE2758" s="35"/>
      <c r="AR2758" s="193" t="s">
        <v>572</v>
      </c>
      <c r="AT2758" s="193" t="s">
        <v>4509</v>
      </c>
      <c r="AU2758" s="193" t="s">
        <v>72</v>
      </c>
      <c r="AY2758" s="14" t="s">
        <v>124</v>
      </c>
      <c r="BE2758" s="194">
        <f>IF(N2758="základní",J2758,0)</f>
        <v>0</v>
      </c>
      <c r="BF2758" s="194">
        <f>IF(N2758="snížená",J2758,0)</f>
        <v>0</v>
      </c>
      <c r="BG2758" s="194">
        <f>IF(N2758="zákl. přenesená",J2758,0)</f>
        <v>0</v>
      </c>
      <c r="BH2758" s="194">
        <f>IF(N2758="sníž. přenesená",J2758,0)</f>
        <v>0</v>
      </c>
      <c r="BI2758" s="194">
        <f>IF(N2758="nulová",J2758,0)</f>
        <v>0</v>
      </c>
      <c r="BJ2758" s="14" t="s">
        <v>79</v>
      </c>
      <c r="BK2758" s="194">
        <f>ROUND(I2758*H2758,2)</f>
        <v>0</v>
      </c>
      <c r="BL2758" s="14" t="s">
        <v>235</v>
      </c>
      <c r="BM2758" s="193" t="s">
        <v>4816</v>
      </c>
    </row>
    <row r="2759" s="2" customFormat="1">
      <c r="A2759" s="35"/>
      <c r="B2759" s="36"/>
      <c r="C2759" s="37"/>
      <c r="D2759" s="195" t="s">
        <v>125</v>
      </c>
      <c r="E2759" s="37"/>
      <c r="F2759" s="196" t="s">
        <v>4815</v>
      </c>
      <c r="G2759" s="37"/>
      <c r="H2759" s="37"/>
      <c r="I2759" s="197"/>
      <c r="J2759" s="37"/>
      <c r="K2759" s="37"/>
      <c r="L2759" s="41"/>
      <c r="M2759" s="198"/>
      <c r="N2759" s="199"/>
      <c r="O2759" s="81"/>
      <c r="P2759" s="81"/>
      <c r="Q2759" s="81"/>
      <c r="R2759" s="81"/>
      <c r="S2759" s="81"/>
      <c r="T2759" s="82"/>
      <c r="U2759" s="35"/>
      <c r="V2759" s="35"/>
      <c r="W2759" s="35"/>
      <c r="X2759" s="35"/>
      <c r="Y2759" s="35"/>
      <c r="Z2759" s="35"/>
      <c r="AA2759" s="35"/>
      <c r="AB2759" s="35"/>
      <c r="AC2759" s="35"/>
      <c r="AD2759" s="35"/>
      <c r="AE2759" s="35"/>
      <c r="AT2759" s="14" t="s">
        <v>125</v>
      </c>
      <c r="AU2759" s="14" t="s">
        <v>72</v>
      </c>
    </row>
    <row r="2760" s="2" customFormat="1" ht="16.5" customHeight="1">
      <c r="A2760" s="35"/>
      <c r="B2760" s="36"/>
      <c r="C2760" s="200" t="s">
        <v>4817</v>
      </c>
      <c r="D2760" s="200" t="s">
        <v>4509</v>
      </c>
      <c r="E2760" s="201" t="s">
        <v>4818</v>
      </c>
      <c r="F2760" s="202" t="s">
        <v>4819</v>
      </c>
      <c r="G2760" s="203" t="s">
        <v>128</v>
      </c>
      <c r="H2760" s="204">
        <v>10</v>
      </c>
      <c r="I2760" s="205"/>
      <c r="J2760" s="206">
        <f>ROUND(I2760*H2760,2)</f>
        <v>0</v>
      </c>
      <c r="K2760" s="202" t="s">
        <v>122</v>
      </c>
      <c r="L2760" s="207"/>
      <c r="M2760" s="208" t="s">
        <v>19</v>
      </c>
      <c r="N2760" s="209" t="s">
        <v>43</v>
      </c>
      <c r="O2760" s="81"/>
      <c r="P2760" s="191">
        <f>O2760*H2760</f>
        <v>0</v>
      </c>
      <c r="Q2760" s="191">
        <v>0</v>
      </c>
      <c r="R2760" s="191">
        <f>Q2760*H2760</f>
        <v>0</v>
      </c>
      <c r="S2760" s="191">
        <v>0</v>
      </c>
      <c r="T2760" s="192">
        <f>S2760*H2760</f>
        <v>0</v>
      </c>
      <c r="U2760" s="35"/>
      <c r="V2760" s="35"/>
      <c r="W2760" s="35"/>
      <c r="X2760" s="35"/>
      <c r="Y2760" s="35"/>
      <c r="Z2760" s="35"/>
      <c r="AA2760" s="35"/>
      <c r="AB2760" s="35"/>
      <c r="AC2760" s="35"/>
      <c r="AD2760" s="35"/>
      <c r="AE2760" s="35"/>
      <c r="AR2760" s="193" t="s">
        <v>572</v>
      </c>
      <c r="AT2760" s="193" t="s">
        <v>4509</v>
      </c>
      <c r="AU2760" s="193" t="s">
        <v>72</v>
      </c>
      <c r="AY2760" s="14" t="s">
        <v>124</v>
      </c>
      <c r="BE2760" s="194">
        <f>IF(N2760="základní",J2760,0)</f>
        <v>0</v>
      </c>
      <c r="BF2760" s="194">
        <f>IF(N2760="snížená",J2760,0)</f>
        <v>0</v>
      </c>
      <c r="BG2760" s="194">
        <f>IF(N2760="zákl. přenesená",J2760,0)</f>
        <v>0</v>
      </c>
      <c r="BH2760" s="194">
        <f>IF(N2760="sníž. přenesená",J2760,0)</f>
        <v>0</v>
      </c>
      <c r="BI2760" s="194">
        <f>IF(N2760="nulová",J2760,0)</f>
        <v>0</v>
      </c>
      <c r="BJ2760" s="14" t="s">
        <v>79</v>
      </c>
      <c r="BK2760" s="194">
        <f>ROUND(I2760*H2760,2)</f>
        <v>0</v>
      </c>
      <c r="BL2760" s="14" t="s">
        <v>235</v>
      </c>
      <c r="BM2760" s="193" t="s">
        <v>4820</v>
      </c>
    </row>
    <row r="2761" s="2" customFormat="1">
      <c r="A2761" s="35"/>
      <c r="B2761" s="36"/>
      <c r="C2761" s="37"/>
      <c r="D2761" s="195" t="s">
        <v>125</v>
      </c>
      <c r="E2761" s="37"/>
      <c r="F2761" s="196" t="s">
        <v>4819</v>
      </c>
      <c r="G2761" s="37"/>
      <c r="H2761" s="37"/>
      <c r="I2761" s="197"/>
      <c r="J2761" s="37"/>
      <c r="K2761" s="37"/>
      <c r="L2761" s="41"/>
      <c r="M2761" s="198"/>
      <c r="N2761" s="199"/>
      <c r="O2761" s="81"/>
      <c r="P2761" s="81"/>
      <c r="Q2761" s="81"/>
      <c r="R2761" s="81"/>
      <c r="S2761" s="81"/>
      <c r="T2761" s="82"/>
      <c r="U2761" s="35"/>
      <c r="V2761" s="35"/>
      <c r="W2761" s="35"/>
      <c r="X2761" s="35"/>
      <c r="Y2761" s="35"/>
      <c r="Z2761" s="35"/>
      <c r="AA2761" s="35"/>
      <c r="AB2761" s="35"/>
      <c r="AC2761" s="35"/>
      <c r="AD2761" s="35"/>
      <c r="AE2761" s="35"/>
      <c r="AT2761" s="14" t="s">
        <v>125</v>
      </c>
      <c r="AU2761" s="14" t="s">
        <v>72</v>
      </c>
    </row>
    <row r="2762" s="2" customFormat="1" ht="16.5" customHeight="1">
      <c r="A2762" s="35"/>
      <c r="B2762" s="36"/>
      <c r="C2762" s="200" t="s">
        <v>2491</v>
      </c>
      <c r="D2762" s="200" t="s">
        <v>4509</v>
      </c>
      <c r="E2762" s="201" t="s">
        <v>4821</v>
      </c>
      <c r="F2762" s="202" t="s">
        <v>4822</v>
      </c>
      <c r="G2762" s="203" t="s">
        <v>128</v>
      </c>
      <c r="H2762" s="204">
        <v>10</v>
      </c>
      <c r="I2762" s="205"/>
      <c r="J2762" s="206">
        <f>ROUND(I2762*H2762,2)</f>
        <v>0</v>
      </c>
      <c r="K2762" s="202" t="s">
        <v>122</v>
      </c>
      <c r="L2762" s="207"/>
      <c r="M2762" s="208" t="s">
        <v>19</v>
      </c>
      <c r="N2762" s="209" t="s">
        <v>43</v>
      </c>
      <c r="O2762" s="81"/>
      <c r="P2762" s="191">
        <f>O2762*H2762</f>
        <v>0</v>
      </c>
      <c r="Q2762" s="191">
        <v>0</v>
      </c>
      <c r="R2762" s="191">
        <f>Q2762*H2762</f>
        <v>0</v>
      </c>
      <c r="S2762" s="191">
        <v>0</v>
      </c>
      <c r="T2762" s="192">
        <f>S2762*H2762</f>
        <v>0</v>
      </c>
      <c r="U2762" s="35"/>
      <c r="V2762" s="35"/>
      <c r="W2762" s="35"/>
      <c r="X2762" s="35"/>
      <c r="Y2762" s="35"/>
      <c r="Z2762" s="35"/>
      <c r="AA2762" s="35"/>
      <c r="AB2762" s="35"/>
      <c r="AC2762" s="35"/>
      <c r="AD2762" s="35"/>
      <c r="AE2762" s="35"/>
      <c r="AR2762" s="193" t="s">
        <v>572</v>
      </c>
      <c r="AT2762" s="193" t="s">
        <v>4509</v>
      </c>
      <c r="AU2762" s="193" t="s">
        <v>72</v>
      </c>
      <c r="AY2762" s="14" t="s">
        <v>124</v>
      </c>
      <c r="BE2762" s="194">
        <f>IF(N2762="základní",J2762,0)</f>
        <v>0</v>
      </c>
      <c r="BF2762" s="194">
        <f>IF(N2762="snížená",J2762,0)</f>
        <v>0</v>
      </c>
      <c r="BG2762" s="194">
        <f>IF(N2762="zákl. přenesená",J2762,0)</f>
        <v>0</v>
      </c>
      <c r="BH2762" s="194">
        <f>IF(N2762="sníž. přenesená",J2762,0)</f>
        <v>0</v>
      </c>
      <c r="BI2762" s="194">
        <f>IF(N2762="nulová",J2762,0)</f>
        <v>0</v>
      </c>
      <c r="BJ2762" s="14" t="s">
        <v>79</v>
      </c>
      <c r="BK2762" s="194">
        <f>ROUND(I2762*H2762,2)</f>
        <v>0</v>
      </c>
      <c r="BL2762" s="14" t="s">
        <v>235</v>
      </c>
      <c r="BM2762" s="193" t="s">
        <v>4823</v>
      </c>
    </row>
    <row r="2763" s="2" customFormat="1">
      <c r="A2763" s="35"/>
      <c r="B2763" s="36"/>
      <c r="C2763" s="37"/>
      <c r="D2763" s="195" t="s">
        <v>125</v>
      </c>
      <c r="E2763" s="37"/>
      <c r="F2763" s="196" t="s">
        <v>4822</v>
      </c>
      <c r="G2763" s="37"/>
      <c r="H2763" s="37"/>
      <c r="I2763" s="197"/>
      <c r="J2763" s="37"/>
      <c r="K2763" s="37"/>
      <c r="L2763" s="41"/>
      <c r="M2763" s="198"/>
      <c r="N2763" s="199"/>
      <c r="O2763" s="81"/>
      <c r="P2763" s="81"/>
      <c r="Q2763" s="81"/>
      <c r="R2763" s="81"/>
      <c r="S2763" s="81"/>
      <c r="T2763" s="82"/>
      <c r="U2763" s="35"/>
      <c r="V2763" s="35"/>
      <c r="W2763" s="35"/>
      <c r="X2763" s="35"/>
      <c r="Y2763" s="35"/>
      <c r="Z2763" s="35"/>
      <c r="AA2763" s="35"/>
      <c r="AB2763" s="35"/>
      <c r="AC2763" s="35"/>
      <c r="AD2763" s="35"/>
      <c r="AE2763" s="35"/>
      <c r="AT2763" s="14" t="s">
        <v>125</v>
      </c>
      <c r="AU2763" s="14" t="s">
        <v>72</v>
      </c>
    </row>
    <row r="2764" s="2" customFormat="1" ht="16.5" customHeight="1">
      <c r="A2764" s="35"/>
      <c r="B2764" s="36"/>
      <c r="C2764" s="200" t="s">
        <v>4824</v>
      </c>
      <c r="D2764" s="200" t="s">
        <v>4509</v>
      </c>
      <c r="E2764" s="201" t="s">
        <v>4825</v>
      </c>
      <c r="F2764" s="202" t="s">
        <v>4826</v>
      </c>
      <c r="G2764" s="203" t="s">
        <v>128</v>
      </c>
      <c r="H2764" s="204">
        <v>10</v>
      </c>
      <c r="I2764" s="205"/>
      <c r="J2764" s="206">
        <f>ROUND(I2764*H2764,2)</f>
        <v>0</v>
      </c>
      <c r="K2764" s="202" t="s">
        <v>122</v>
      </c>
      <c r="L2764" s="207"/>
      <c r="M2764" s="208" t="s">
        <v>19</v>
      </c>
      <c r="N2764" s="209" t="s">
        <v>43</v>
      </c>
      <c r="O2764" s="81"/>
      <c r="P2764" s="191">
        <f>O2764*H2764</f>
        <v>0</v>
      </c>
      <c r="Q2764" s="191">
        <v>0</v>
      </c>
      <c r="R2764" s="191">
        <f>Q2764*H2764</f>
        <v>0</v>
      </c>
      <c r="S2764" s="191">
        <v>0</v>
      </c>
      <c r="T2764" s="192">
        <f>S2764*H2764</f>
        <v>0</v>
      </c>
      <c r="U2764" s="35"/>
      <c r="V2764" s="35"/>
      <c r="W2764" s="35"/>
      <c r="X2764" s="35"/>
      <c r="Y2764" s="35"/>
      <c r="Z2764" s="35"/>
      <c r="AA2764" s="35"/>
      <c r="AB2764" s="35"/>
      <c r="AC2764" s="35"/>
      <c r="AD2764" s="35"/>
      <c r="AE2764" s="35"/>
      <c r="AR2764" s="193" t="s">
        <v>572</v>
      </c>
      <c r="AT2764" s="193" t="s">
        <v>4509</v>
      </c>
      <c r="AU2764" s="193" t="s">
        <v>72</v>
      </c>
      <c r="AY2764" s="14" t="s">
        <v>124</v>
      </c>
      <c r="BE2764" s="194">
        <f>IF(N2764="základní",J2764,0)</f>
        <v>0</v>
      </c>
      <c r="BF2764" s="194">
        <f>IF(N2764="snížená",J2764,0)</f>
        <v>0</v>
      </c>
      <c r="BG2764" s="194">
        <f>IF(N2764="zákl. přenesená",J2764,0)</f>
        <v>0</v>
      </c>
      <c r="BH2764" s="194">
        <f>IF(N2764="sníž. přenesená",J2764,0)</f>
        <v>0</v>
      </c>
      <c r="BI2764" s="194">
        <f>IF(N2764="nulová",J2764,0)</f>
        <v>0</v>
      </c>
      <c r="BJ2764" s="14" t="s">
        <v>79</v>
      </c>
      <c r="BK2764" s="194">
        <f>ROUND(I2764*H2764,2)</f>
        <v>0</v>
      </c>
      <c r="BL2764" s="14" t="s">
        <v>235</v>
      </c>
      <c r="BM2764" s="193" t="s">
        <v>4827</v>
      </c>
    </row>
    <row r="2765" s="2" customFormat="1">
      <c r="A2765" s="35"/>
      <c r="B2765" s="36"/>
      <c r="C2765" s="37"/>
      <c r="D2765" s="195" t="s">
        <v>125</v>
      </c>
      <c r="E2765" s="37"/>
      <c r="F2765" s="196" t="s">
        <v>4826</v>
      </c>
      <c r="G2765" s="37"/>
      <c r="H2765" s="37"/>
      <c r="I2765" s="197"/>
      <c r="J2765" s="37"/>
      <c r="K2765" s="37"/>
      <c r="L2765" s="41"/>
      <c r="M2765" s="198"/>
      <c r="N2765" s="199"/>
      <c r="O2765" s="81"/>
      <c r="P2765" s="81"/>
      <c r="Q2765" s="81"/>
      <c r="R2765" s="81"/>
      <c r="S2765" s="81"/>
      <c r="T2765" s="82"/>
      <c r="U2765" s="35"/>
      <c r="V2765" s="35"/>
      <c r="W2765" s="35"/>
      <c r="X2765" s="35"/>
      <c r="Y2765" s="35"/>
      <c r="Z2765" s="35"/>
      <c r="AA2765" s="35"/>
      <c r="AB2765" s="35"/>
      <c r="AC2765" s="35"/>
      <c r="AD2765" s="35"/>
      <c r="AE2765" s="35"/>
      <c r="AT2765" s="14" t="s">
        <v>125</v>
      </c>
      <c r="AU2765" s="14" t="s">
        <v>72</v>
      </c>
    </row>
    <row r="2766" s="2" customFormat="1" ht="16.5" customHeight="1">
      <c r="A2766" s="35"/>
      <c r="B2766" s="36"/>
      <c r="C2766" s="200" t="s">
        <v>2495</v>
      </c>
      <c r="D2766" s="200" t="s">
        <v>4509</v>
      </c>
      <c r="E2766" s="201" t="s">
        <v>4828</v>
      </c>
      <c r="F2766" s="202" t="s">
        <v>4829</v>
      </c>
      <c r="G2766" s="203" t="s">
        <v>132</v>
      </c>
      <c r="H2766" s="204">
        <v>20</v>
      </c>
      <c r="I2766" s="205"/>
      <c r="J2766" s="206">
        <f>ROUND(I2766*H2766,2)</f>
        <v>0</v>
      </c>
      <c r="K2766" s="202" t="s">
        <v>122</v>
      </c>
      <c r="L2766" s="207"/>
      <c r="M2766" s="208" t="s">
        <v>19</v>
      </c>
      <c r="N2766" s="209" t="s">
        <v>43</v>
      </c>
      <c r="O2766" s="81"/>
      <c r="P2766" s="191">
        <f>O2766*H2766</f>
        <v>0</v>
      </c>
      <c r="Q2766" s="191">
        <v>0</v>
      </c>
      <c r="R2766" s="191">
        <f>Q2766*H2766</f>
        <v>0</v>
      </c>
      <c r="S2766" s="191">
        <v>0</v>
      </c>
      <c r="T2766" s="192">
        <f>S2766*H2766</f>
        <v>0</v>
      </c>
      <c r="U2766" s="35"/>
      <c r="V2766" s="35"/>
      <c r="W2766" s="35"/>
      <c r="X2766" s="35"/>
      <c r="Y2766" s="35"/>
      <c r="Z2766" s="35"/>
      <c r="AA2766" s="35"/>
      <c r="AB2766" s="35"/>
      <c r="AC2766" s="35"/>
      <c r="AD2766" s="35"/>
      <c r="AE2766" s="35"/>
      <c r="AR2766" s="193" t="s">
        <v>572</v>
      </c>
      <c r="AT2766" s="193" t="s">
        <v>4509</v>
      </c>
      <c r="AU2766" s="193" t="s">
        <v>72</v>
      </c>
      <c r="AY2766" s="14" t="s">
        <v>124</v>
      </c>
      <c r="BE2766" s="194">
        <f>IF(N2766="základní",J2766,0)</f>
        <v>0</v>
      </c>
      <c r="BF2766" s="194">
        <f>IF(N2766="snížená",J2766,0)</f>
        <v>0</v>
      </c>
      <c r="BG2766" s="194">
        <f>IF(N2766="zákl. přenesená",J2766,0)</f>
        <v>0</v>
      </c>
      <c r="BH2766" s="194">
        <f>IF(N2766="sníž. přenesená",J2766,0)</f>
        <v>0</v>
      </c>
      <c r="BI2766" s="194">
        <f>IF(N2766="nulová",J2766,0)</f>
        <v>0</v>
      </c>
      <c r="BJ2766" s="14" t="s">
        <v>79</v>
      </c>
      <c r="BK2766" s="194">
        <f>ROUND(I2766*H2766,2)</f>
        <v>0</v>
      </c>
      <c r="BL2766" s="14" t="s">
        <v>235</v>
      </c>
      <c r="BM2766" s="193" t="s">
        <v>4830</v>
      </c>
    </row>
    <row r="2767" s="2" customFormat="1">
      <c r="A2767" s="35"/>
      <c r="B2767" s="36"/>
      <c r="C2767" s="37"/>
      <c r="D2767" s="195" t="s">
        <v>125</v>
      </c>
      <c r="E2767" s="37"/>
      <c r="F2767" s="196" t="s">
        <v>4829</v>
      </c>
      <c r="G2767" s="37"/>
      <c r="H2767" s="37"/>
      <c r="I2767" s="197"/>
      <c r="J2767" s="37"/>
      <c r="K2767" s="37"/>
      <c r="L2767" s="41"/>
      <c r="M2767" s="198"/>
      <c r="N2767" s="199"/>
      <c r="O2767" s="81"/>
      <c r="P2767" s="81"/>
      <c r="Q2767" s="81"/>
      <c r="R2767" s="81"/>
      <c r="S2767" s="81"/>
      <c r="T2767" s="82"/>
      <c r="U2767" s="35"/>
      <c r="V2767" s="35"/>
      <c r="W2767" s="35"/>
      <c r="X2767" s="35"/>
      <c r="Y2767" s="35"/>
      <c r="Z2767" s="35"/>
      <c r="AA2767" s="35"/>
      <c r="AB2767" s="35"/>
      <c r="AC2767" s="35"/>
      <c r="AD2767" s="35"/>
      <c r="AE2767" s="35"/>
      <c r="AT2767" s="14" t="s">
        <v>125</v>
      </c>
      <c r="AU2767" s="14" t="s">
        <v>72</v>
      </c>
    </row>
    <row r="2768" s="2" customFormat="1" ht="24.15" customHeight="1">
      <c r="A2768" s="35"/>
      <c r="B2768" s="36"/>
      <c r="C2768" s="200" t="s">
        <v>4831</v>
      </c>
      <c r="D2768" s="200" t="s">
        <v>4509</v>
      </c>
      <c r="E2768" s="201" t="s">
        <v>4832</v>
      </c>
      <c r="F2768" s="202" t="s">
        <v>4833</v>
      </c>
      <c r="G2768" s="203" t="s">
        <v>132</v>
      </c>
      <c r="H2768" s="204">
        <v>20</v>
      </c>
      <c r="I2768" s="205"/>
      <c r="J2768" s="206">
        <f>ROUND(I2768*H2768,2)</f>
        <v>0</v>
      </c>
      <c r="K2768" s="202" t="s">
        <v>122</v>
      </c>
      <c r="L2768" s="207"/>
      <c r="M2768" s="208" t="s">
        <v>19</v>
      </c>
      <c r="N2768" s="209" t="s">
        <v>43</v>
      </c>
      <c r="O2768" s="81"/>
      <c r="P2768" s="191">
        <f>O2768*H2768</f>
        <v>0</v>
      </c>
      <c r="Q2768" s="191">
        <v>0</v>
      </c>
      <c r="R2768" s="191">
        <f>Q2768*H2768</f>
        <v>0</v>
      </c>
      <c r="S2768" s="191">
        <v>0</v>
      </c>
      <c r="T2768" s="192">
        <f>S2768*H2768</f>
        <v>0</v>
      </c>
      <c r="U2768" s="35"/>
      <c r="V2768" s="35"/>
      <c r="W2768" s="35"/>
      <c r="X2768" s="35"/>
      <c r="Y2768" s="35"/>
      <c r="Z2768" s="35"/>
      <c r="AA2768" s="35"/>
      <c r="AB2768" s="35"/>
      <c r="AC2768" s="35"/>
      <c r="AD2768" s="35"/>
      <c r="AE2768" s="35"/>
      <c r="AR2768" s="193" t="s">
        <v>572</v>
      </c>
      <c r="AT2768" s="193" t="s">
        <v>4509</v>
      </c>
      <c r="AU2768" s="193" t="s">
        <v>72</v>
      </c>
      <c r="AY2768" s="14" t="s">
        <v>124</v>
      </c>
      <c r="BE2768" s="194">
        <f>IF(N2768="základní",J2768,0)</f>
        <v>0</v>
      </c>
      <c r="BF2768" s="194">
        <f>IF(N2768="snížená",J2768,0)</f>
        <v>0</v>
      </c>
      <c r="BG2768" s="194">
        <f>IF(N2768="zákl. přenesená",J2768,0)</f>
        <v>0</v>
      </c>
      <c r="BH2768" s="194">
        <f>IF(N2768="sníž. přenesená",J2768,0)</f>
        <v>0</v>
      </c>
      <c r="BI2768" s="194">
        <f>IF(N2768="nulová",J2768,0)</f>
        <v>0</v>
      </c>
      <c r="BJ2768" s="14" t="s">
        <v>79</v>
      </c>
      <c r="BK2768" s="194">
        <f>ROUND(I2768*H2768,2)</f>
        <v>0</v>
      </c>
      <c r="BL2768" s="14" t="s">
        <v>235</v>
      </c>
      <c r="BM2768" s="193" t="s">
        <v>4834</v>
      </c>
    </row>
    <row r="2769" s="2" customFormat="1">
      <c r="A2769" s="35"/>
      <c r="B2769" s="36"/>
      <c r="C2769" s="37"/>
      <c r="D2769" s="195" t="s">
        <v>125</v>
      </c>
      <c r="E2769" s="37"/>
      <c r="F2769" s="196" t="s">
        <v>4833</v>
      </c>
      <c r="G2769" s="37"/>
      <c r="H2769" s="37"/>
      <c r="I2769" s="197"/>
      <c r="J2769" s="37"/>
      <c r="K2769" s="37"/>
      <c r="L2769" s="41"/>
      <c r="M2769" s="198"/>
      <c r="N2769" s="199"/>
      <c r="O2769" s="81"/>
      <c r="P2769" s="81"/>
      <c r="Q2769" s="81"/>
      <c r="R2769" s="81"/>
      <c r="S2769" s="81"/>
      <c r="T2769" s="82"/>
      <c r="U2769" s="35"/>
      <c r="V2769" s="35"/>
      <c r="W2769" s="35"/>
      <c r="X2769" s="35"/>
      <c r="Y2769" s="35"/>
      <c r="Z2769" s="35"/>
      <c r="AA2769" s="35"/>
      <c r="AB2769" s="35"/>
      <c r="AC2769" s="35"/>
      <c r="AD2769" s="35"/>
      <c r="AE2769" s="35"/>
      <c r="AT2769" s="14" t="s">
        <v>125</v>
      </c>
      <c r="AU2769" s="14" t="s">
        <v>72</v>
      </c>
    </row>
    <row r="2770" s="2" customFormat="1" ht="24.15" customHeight="1">
      <c r="A2770" s="35"/>
      <c r="B2770" s="36"/>
      <c r="C2770" s="200" t="s">
        <v>2498</v>
      </c>
      <c r="D2770" s="200" t="s">
        <v>4509</v>
      </c>
      <c r="E2770" s="201" t="s">
        <v>4835</v>
      </c>
      <c r="F2770" s="202" t="s">
        <v>4836</v>
      </c>
      <c r="G2770" s="203" t="s">
        <v>132</v>
      </c>
      <c r="H2770" s="204">
        <v>20</v>
      </c>
      <c r="I2770" s="205"/>
      <c r="J2770" s="206">
        <f>ROUND(I2770*H2770,2)</f>
        <v>0</v>
      </c>
      <c r="K2770" s="202" t="s">
        <v>122</v>
      </c>
      <c r="L2770" s="207"/>
      <c r="M2770" s="208" t="s">
        <v>19</v>
      </c>
      <c r="N2770" s="209" t="s">
        <v>43</v>
      </c>
      <c r="O2770" s="81"/>
      <c r="P2770" s="191">
        <f>O2770*H2770</f>
        <v>0</v>
      </c>
      <c r="Q2770" s="191">
        <v>0</v>
      </c>
      <c r="R2770" s="191">
        <f>Q2770*H2770</f>
        <v>0</v>
      </c>
      <c r="S2770" s="191">
        <v>0</v>
      </c>
      <c r="T2770" s="192">
        <f>S2770*H2770</f>
        <v>0</v>
      </c>
      <c r="U2770" s="35"/>
      <c r="V2770" s="35"/>
      <c r="W2770" s="35"/>
      <c r="X2770" s="35"/>
      <c r="Y2770" s="35"/>
      <c r="Z2770" s="35"/>
      <c r="AA2770" s="35"/>
      <c r="AB2770" s="35"/>
      <c r="AC2770" s="35"/>
      <c r="AD2770" s="35"/>
      <c r="AE2770" s="35"/>
      <c r="AR2770" s="193" t="s">
        <v>572</v>
      </c>
      <c r="AT2770" s="193" t="s">
        <v>4509</v>
      </c>
      <c r="AU2770" s="193" t="s">
        <v>72</v>
      </c>
      <c r="AY2770" s="14" t="s">
        <v>124</v>
      </c>
      <c r="BE2770" s="194">
        <f>IF(N2770="základní",J2770,0)</f>
        <v>0</v>
      </c>
      <c r="BF2770" s="194">
        <f>IF(N2770="snížená",J2770,0)</f>
        <v>0</v>
      </c>
      <c r="BG2770" s="194">
        <f>IF(N2770="zákl. přenesená",J2770,0)</f>
        <v>0</v>
      </c>
      <c r="BH2770" s="194">
        <f>IF(N2770="sníž. přenesená",J2770,0)</f>
        <v>0</v>
      </c>
      <c r="BI2770" s="194">
        <f>IF(N2770="nulová",J2770,0)</f>
        <v>0</v>
      </c>
      <c r="BJ2770" s="14" t="s">
        <v>79</v>
      </c>
      <c r="BK2770" s="194">
        <f>ROUND(I2770*H2770,2)</f>
        <v>0</v>
      </c>
      <c r="BL2770" s="14" t="s">
        <v>235</v>
      </c>
      <c r="BM2770" s="193" t="s">
        <v>4837</v>
      </c>
    </row>
    <row r="2771" s="2" customFormat="1">
      <c r="A2771" s="35"/>
      <c r="B2771" s="36"/>
      <c r="C2771" s="37"/>
      <c r="D2771" s="195" t="s">
        <v>125</v>
      </c>
      <c r="E2771" s="37"/>
      <c r="F2771" s="196" t="s">
        <v>4836</v>
      </c>
      <c r="G2771" s="37"/>
      <c r="H2771" s="37"/>
      <c r="I2771" s="197"/>
      <c r="J2771" s="37"/>
      <c r="K2771" s="37"/>
      <c r="L2771" s="41"/>
      <c r="M2771" s="198"/>
      <c r="N2771" s="199"/>
      <c r="O2771" s="81"/>
      <c r="P2771" s="81"/>
      <c r="Q2771" s="81"/>
      <c r="R2771" s="81"/>
      <c r="S2771" s="81"/>
      <c r="T2771" s="82"/>
      <c r="U2771" s="35"/>
      <c r="V2771" s="35"/>
      <c r="W2771" s="35"/>
      <c r="X2771" s="35"/>
      <c r="Y2771" s="35"/>
      <c r="Z2771" s="35"/>
      <c r="AA2771" s="35"/>
      <c r="AB2771" s="35"/>
      <c r="AC2771" s="35"/>
      <c r="AD2771" s="35"/>
      <c r="AE2771" s="35"/>
      <c r="AT2771" s="14" t="s">
        <v>125</v>
      </c>
      <c r="AU2771" s="14" t="s">
        <v>72</v>
      </c>
    </row>
    <row r="2772" s="2" customFormat="1" ht="24.15" customHeight="1">
      <c r="A2772" s="35"/>
      <c r="B2772" s="36"/>
      <c r="C2772" s="200" t="s">
        <v>4838</v>
      </c>
      <c r="D2772" s="200" t="s">
        <v>4509</v>
      </c>
      <c r="E2772" s="201" t="s">
        <v>4839</v>
      </c>
      <c r="F2772" s="202" t="s">
        <v>4840</v>
      </c>
      <c r="G2772" s="203" t="s">
        <v>132</v>
      </c>
      <c r="H2772" s="204">
        <v>250</v>
      </c>
      <c r="I2772" s="205"/>
      <c r="J2772" s="206">
        <f>ROUND(I2772*H2772,2)</f>
        <v>0</v>
      </c>
      <c r="K2772" s="202" t="s">
        <v>122</v>
      </c>
      <c r="L2772" s="207"/>
      <c r="M2772" s="208" t="s">
        <v>19</v>
      </c>
      <c r="N2772" s="209" t="s">
        <v>43</v>
      </c>
      <c r="O2772" s="81"/>
      <c r="P2772" s="191">
        <f>O2772*H2772</f>
        <v>0</v>
      </c>
      <c r="Q2772" s="191">
        <v>0</v>
      </c>
      <c r="R2772" s="191">
        <f>Q2772*H2772</f>
        <v>0</v>
      </c>
      <c r="S2772" s="191">
        <v>0</v>
      </c>
      <c r="T2772" s="192">
        <f>S2772*H2772</f>
        <v>0</v>
      </c>
      <c r="U2772" s="35"/>
      <c r="V2772" s="35"/>
      <c r="W2772" s="35"/>
      <c r="X2772" s="35"/>
      <c r="Y2772" s="35"/>
      <c r="Z2772" s="35"/>
      <c r="AA2772" s="35"/>
      <c r="AB2772" s="35"/>
      <c r="AC2772" s="35"/>
      <c r="AD2772" s="35"/>
      <c r="AE2772" s="35"/>
      <c r="AR2772" s="193" t="s">
        <v>572</v>
      </c>
      <c r="AT2772" s="193" t="s">
        <v>4509</v>
      </c>
      <c r="AU2772" s="193" t="s">
        <v>72</v>
      </c>
      <c r="AY2772" s="14" t="s">
        <v>124</v>
      </c>
      <c r="BE2772" s="194">
        <f>IF(N2772="základní",J2772,0)</f>
        <v>0</v>
      </c>
      <c r="BF2772" s="194">
        <f>IF(N2772="snížená",J2772,0)</f>
        <v>0</v>
      </c>
      <c r="BG2772" s="194">
        <f>IF(N2772="zákl. přenesená",J2772,0)</f>
        <v>0</v>
      </c>
      <c r="BH2772" s="194">
        <f>IF(N2772="sníž. přenesená",J2772,0)</f>
        <v>0</v>
      </c>
      <c r="BI2772" s="194">
        <f>IF(N2772="nulová",J2772,0)</f>
        <v>0</v>
      </c>
      <c r="BJ2772" s="14" t="s">
        <v>79</v>
      </c>
      <c r="BK2772" s="194">
        <f>ROUND(I2772*H2772,2)</f>
        <v>0</v>
      </c>
      <c r="BL2772" s="14" t="s">
        <v>235</v>
      </c>
      <c r="BM2772" s="193" t="s">
        <v>4841</v>
      </c>
    </row>
    <row r="2773" s="2" customFormat="1">
      <c r="A2773" s="35"/>
      <c r="B2773" s="36"/>
      <c r="C2773" s="37"/>
      <c r="D2773" s="195" t="s">
        <v>125</v>
      </c>
      <c r="E2773" s="37"/>
      <c r="F2773" s="196" t="s">
        <v>4840</v>
      </c>
      <c r="G2773" s="37"/>
      <c r="H2773" s="37"/>
      <c r="I2773" s="197"/>
      <c r="J2773" s="37"/>
      <c r="K2773" s="37"/>
      <c r="L2773" s="41"/>
      <c r="M2773" s="198"/>
      <c r="N2773" s="199"/>
      <c r="O2773" s="81"/>
      <c r="P2773" s="81"/>
      <c r="Q2773" s="81"/>
      <c r="R2773" s="81"/>
      <c r="S2773" s="81"/>
      <c r="T2773" s="82"/>
      <c r="U2773" s="35"/>
      <c r="V2773" s="35"/>
      <c r="W2773" s="35"/>
      <c r="X2773" s="35"/>
      <c r="Y2773" s="35"/>
      <c r="Z2773" s="35"/>
      <c r="AA2773" s="35"/>
      <c r="AB2773" s="35"/>
      <c r="AC2773" s="35"/>
      <c r="AD2773" s="35"/>
      <c r="AE2773" s="35"/>
      <c r="AT2773" s="14" t="s">
        <v>125</v>
      </c>
      <c r="AU2773" s="14" t="s">
        <v>72</v>
      </c>
    </row>
    <row r="2774" s="2" customFormat="1" ht="24.15" customHeight="1">
      <c r="A2774" s="35"/>
      <c r="B2774" s="36"/>
      <c r="C2774" s="200" t="s">
        <v>2502</v>
      </c>
      <c r="D2774" s="200" t="s">
        <v>4509</v>
      </c>
      <c r="E2774" s="201" t="s">
        <v>4842</v>
      </c>
      <c r="F2774" s="202" t="s">
        <v>4843</v>
      </c>
      <c r="G2774" s="203" t="s">
        <v>132</v>
      </c>
      <c r="H2774" s="204">
        <v>1000</v>
      </c>
      <c r="I2774" s="205"/>
      <c r="J2774" s="206">
        <f>ROUND(I2774*H2774,2)</f>
        <v>0</v>
      </c>
      <c r="K2774" s="202" t="s">
        <v>122</v>
      </c>
      <c r="L2774" s="207"/>
      <c r="M2774" s="208" t="s">
        <v>19</v>
      </c>
      <c r="N2774" s="209" t="s">
        <v>43</v>
      </c>
      <c r="O2774" s="81"/>
      <c r="P2774" s="191">
        <f>O2774*H2774</f>
        <v>0</v>
      </c>
      <c r="Q2774" s="191">
        <v>0</v>
      </c>
      <c r="R2774" s="191">
        <f>Q2774*H2774</f>
        <v>0</v>
      </c>
      <c r="S2774" s="191">
        <v>0</v>
      </c>
      <c r="T2774" s="192">
        <f>S2774*H2774</f>
        <v>0</v>
      </c>
      <c r="U2774" s="35"/>
      <c r="V2774" s="35"/>
      <c r="W2774" s="35"/>
      <c r="X2774" s="35"/>
      <c r="Y2774" s="35"/>
      <c r="Z2774" s="35"/>
      <c r="AA2774" s="35"/>
      <c r="AB2774" s="35"/>
      <c r="AC2774" s="35"/>
      <c r="AD2774" s="35"/>
      <c r="AE2774" s="35"/>
      <c r="AR2774" s="193" t="s">
        <v>572</v>
      </c>
      <c r="AT2774" s="193" t="s">
        <v>4509</v>
      </c>
      <c r="AU2774" s="193" t="s">
        <v>72</v>
      </c>
      <c r="AY2774" s="14" t="s">
        <v>124</v>
      </c>
      <c r="BE2774" s="194">
        <f>IF(N2774="základní",J2774,0)</f>
        <v>0</v>
      </c>
      <c r="BF2774" s="194">
        <f>IF(N2774="snížená",J2774,0)</f>
        <v>0</v>
      </c>
      <c r="BG2774" s="194">
        <f>IF(N2774="zákl. přenesená",J2774,0)</f>
        <v>0</v>
      </c>
      <c r="BH2774" s="194">
        <f>IF(N2774="sníž. přenesená",J2774,0)</f>
        <v>0</v>
      </c>
      <c r="BI2774" s="194">
        <f>IF(N2774="nulová",J2774,0)</f>
        <v>0</v>
      </c>
      <c r="BJ2774" s="14" t="s">
        <v>79</v>
      </c>
      <c r="BK2774" s="194">
        <f>ROUND(I2774*H2774,2)</f>
        <v>0</v>
      </c>
      <c r="BL2774" s="14" t="s">
        <v>235</v>
      </c>
      <c r="BM2774" s="193" t="s">
        <v>4844</v>
      </c>
    </row>
    <row r="2775" s="2" customFormat="1">
      <c r="A2775" s="35"/>
      <c r="B2775" s="36"/>
      <c r="C2775" s="37"/>
      <c r="D2775" s="195" t="s">
        <v>125</v>
      </c>
      <c r="E2775" s="37"/>
      <c r="F2775" s="196" t="s">
        <v>4843</v>
      </c>
      <c r="G2775" s="37"/>
      <c r="H2775" s="37"/>
      <c r="I2775" s="197"/>
      <c r="J2775" s="37"/>
      <c r="K2775" s="37"/>
      <c r="L2775" s="41"/>
      <c r="M2775" s="198"/>
      <c r="N2775" s="199"/>
      <c r="O2775" s="81"/>
      <c r="P2775" s="81"/>
      <c r="Q2775" s="81"/>
      <c r="R2775" s="81"/>
      <c r="S2775" s="81"/>
      <c r="T2775" s="82"/>
      <c r="U2775" s="35"/>
      <c r="V2775" s="35"/>
      <c r="W2775" s="35"/>
      <c r="X2775" s="35"/>
      <c r="Y2775" s="35"/>
      <c r="Z2775" s="35"/>
      <c r="AA2775" s="35"/>
      <c r="AB2775" s="35"/>
      <c r="AC2775" s="35"/>
      <c r="AD2775" s="35"/>
      <c r="AE2775" s="35"/>
      <c r="AT2775" s="14" t="s">
        <v>125</v>
      </c>
      <c r="AU2775" s="14" t="s">
        <v>72</v>
      </c>
    </row>
    <row r="2776" s="2" customFormat="1" ht="24.15" customHeight="1">
      <c r="A2776" s="35"/>
      <c r="B2776" s="36"/>
      <c r="C2776" s="200" t="s">
        <v>4845</v>
      </c>
      <c r="D2776" s="200" t="s">
        <v>4509</v>
      </c>
      <c r="E2776" s="201" t="s">
        <v>4846</v>
      </c>
      <c r="F2776" s="202" t="s">
        <v>4847</v>
      </c>
      <c r="G2776" s="203" t="s">
        <v>132</v>
      </c>
      <c r="H2776" s="204">
        <v>3000</v>
      </c>
      <c r="I2776" s="205"/>
      <c r="J2776" s="206">
        <f>ROUND(I2776*H2776,2)</f>
        <v>0</v>
      </c>
      <c r="K2776" s="202" t="s">
        <v>122</v>
      </c>
      <c r="L2776" s="207"/>
      <c r="M2776" s="208" t="s">
        <v>19</v>
      </c>
      <c r="N2776" s="209" t="s">
        <v>43</v>
      </c>
      <c r="O2776" s="81"/>
      <c r="P2776" s="191">
        <f>O2776*H2776</f>
        <v>0</v>
      </c>
      <c r="Q2776" s="191">
        <v>0</v>
      </c>
      <c r="R2776" s="191">
        <f>Q2776*H2776</f>
        <v>0</v>
      </c>
      <c r="S2776" s="191">
        <v>0</v>
      </c>
      <c r="T2776" s="192">
        <f>S2776*H2776</f>
        <v>0</v>
      </c>
      <c r="U2776" s="35"/>
      <c r="V2776" s="35"/>
      <c r="W2776" s="35"/>
      <c r="X2776" s="35"/>
      <c r="Y2776" s="35"/>
      <c r="Z2776" s="35"/>
      <c r="AA2776" s="35"/>
      <c r="AB2776" s="35"/>
      <c r="AC2776" s="35"/>
      <c r="AD2776" s="35"/>
      <c r="AE2776" s="35"/>
      <c r="AR2776" s="193" t="s">
        <v>572</v>
      </c>
      <c r="AT2776" s="193" t="s">
        <v>4509</v>
      </c>
      <c r="AU2776" s="193" t="s">
        <v>72</v>
      </c>
      <c r="AY2776" s="14" t="s">
        <v>124</v>
      </c>
      <c r="BE2776" s="194">
        <f>IF(N2776="základní",J2776,0)</f>
        <v>0</v>
      </c>
      <c r="BF2776" s="194">
        <f>IF(N2776="snížená",J2776,0)</f>
        <v>0</v>
      </c>
      <c r="BG2776" s="194">
        <f>IF(N2776="zákl. přenesená",J2776,0)</f>
        <v>0</v>
      </c>
      <c r="BH2776" s="194">
        <f>IF(N2776="sníž. přenesená",J2776,0)</f>
        <v>0</v>
      </c>
      <c r="BI2776" s="194">
        <f>IF(N2776="nulová",J2776,0)</f>
        <v>0</v>
      </c>
      <c r="BJ2776" s="14" t="s">
        <v>79</v>
      </c>
      <c r="BK2776" s="194">
        <f>ROUND(I2776*H2776,2)</f>
        <v>0</v>
      </c>
      <c r="BL2776" s="14" t="s">
        <v>235</v>
      </c>
      <c r="BM2776" s="193" t="s">
        <v>4848</v>
      </c>
    </row>
    <row r="2777" s="2" customFormat="1">
      <c r="A2777" s="35"/>
      <c r="B2777" s="36"/>
      <c r="C2777" s="37"/>
      <c r="D2777" s="195" t="s">
        <v>125</v>
      </c>
      <c r="E2777" s="37"/>
      <c r="F2777" s="196" t="s">
        <v>4847</v>
      </c>
      <c r="G2777" s="37"/>
      <c r="H2777" s="37"/>
      <c r="I2777" s="197"/>
      <c r="J2777" s="37"/>
      <c r="K2777" s="37"/>
      <c r="L2777" s="41"/>
      <c r="M2777" s="198"/>
      <c r="N2777" s="199"/>
      <c r="O2777" s="81"/>
      <c r="P2777" s="81"/>
      <c r="Q2777" s="81"/>
      <c r="R2777" s="81"/>
      <c r="S2777" s="81"/>
      <c r="T2777" s="82"/>
      <c r="U2777" s="35"/>
      <c r="V2777" s="35"/>
      <c r="W2777" s="35"/>
      <c r="X2777" s="35"/>
      <c r="Y2777" s="35"/>
      <c r="Z2777" s="35"/>
      <c r="AA2777" s="35"/>
      <c r="AB2777" s="35"/>
      <c r="AC2777" s="35"/>
      <c r="AD2777" s="35"/>
      <c r="AE2777" s="35"/>
      <c r="AT2777" s="14" t="s">
        <v>125</v>
      </c>
      <c r="AU2777" s="14" t="s">
        <v>72</v>
      </c>
    </row>
    <row r="2778" s="2" customFormat="1" ht="24.15" customHeight="1">
      <c r="A2778" s="35"/>
      <c r="B2778" s="36"/>
      <c r="C2778" s="200" t="s">
        <v>2505</v>
      </c>
      <c r="D2778" s="200" t="s">
        <v>4509</v>
      </c>
      <c r="E2778" s="201" t="s">
        <v>4849</v>
      </c>
      <c r="F2778" s="202" t="s">
        <v>4850</v>
      </c>
      <c r="G2778" s="203" t="s">
        <v>132</v>
      </c>
      <c r="H2778" s="204">
        <v>3000</v>
      </c>
      <c r="I2778" s="205"/>
      <c r="J2778" s="206">
        <f>ROUND(I2778*H2778,2)</f>
        <v>0</v>
      </c>
      <c r="K2778" s="202" t="s">
        <v>122</v>
      </c>
      <c r="L2778" s="207"/>
      <c r="M2778" s="208" t="s">
        <v>19</v>
      </c>
      <c r="N2778" s="209" t="s">
        <v>43</v>
      </c>
      <c r="O2778" s="81"/>
      <c r="P2778" s="191">
        <f>O2778*H2778</f>
        <v>0</v>
      </c>
      <c r="Q2778" s="191">
        <v>0</v>
      </c>
      <c r="R2778" s="191">
        <f>Q2778*H2778</f>
        <v>0</v>
      </c>
      <c r="S2778" s="191">
        <v>0</v>
      </c>
      <c r="T2778" s="192">
        <f>S2778*H2778</f>
        <v>0</v>
      </c>
      <c r="U2778" s="35"/>
      <c r="V2778" s="35"/>
      <c r="W2778" s="35"/>
      <c r="X2778" s="35"/>
      <c r="Y2778" s="35"/>
      <c r="Z2778" s="35"/>
      <c r="AA2778" s="35"/>
      <c r="AB2778" s="35"/>
      <c r="AC2778" s="35"/>
      <c r="AD2778" s="35"/>
      <c r="AE2778" s="35"/>
      <c r="AR2778" s="193" t="s">
        <v>572</v>
      </c>
      <c r="AT2778" s="193" t="s">
        <v>4509</v>
      </c>
      <c r="AU2778" s="193" t="s">
        <v>72</v>
      </c>
      <c r="AY2778" s="14" t="s">
        <v>124</v>
      </c>
      <c r="BE2778" s="194">
        <f>IF(N2778="základní",J2778,0)</f>
        <v>0</v>
      </c>
      <c r="BF2778" s="194">
        <f>IF(N2778="snížená",J2778,0)</f>
        <v>0</v>
      </c>
      <c r="BG2778" s="194">
        <f>IF(N2778="zákl. přenesená",J2778,0)</f>
        <v>0</v>
      </c>
      <c r="BH2778" s="194">
        <f>IF(N2778="sníž. přenesená",J2778,0)</f>
        <v>0</v>
      </c>
      <c r="BI2778" s="194">
        <f>IF(N2778="nulová",J2778,0)</f>
        <v>0</v>
      </c>
      <c r="BJ2778" s="14" t="s">
        <v>79</v>
      </c>
      <c r="BK2778" s="194">
        <f>ROUND(I2778*H2778,2)</f>
        <v>0</v>
      </c>
      <c r="BL2778" s="14" t="s">
        <v>235</v>
      </c>
      <c r="BM2778" s="193" t="s">
        <v>4851</v>
      </c>
    </row>
    <row r="2779" s="2" customFormat="1">
      <c r="A2779" s="35"/>
      <c r="B2779" s="36"/>
      <c r="C2779" s="37"/>
      <c r="D2779" s="195" t="s">
        <v>125</v>
      </c>
      <c r="E2779" s="37"/>
      <c r="F2779" s="196" t="s">
        <v>4850</v>
      </c>
      <c r="G2779" s="37"/>
      <c r="H2779" s="37"/>
      <c r="I2779" s="197"/>
      <c r="J2779" s="37"/>
      <c r="K2779" s="37"/>
      <c r="L2779" s="41"/>
      <c r="M2779" s="198"/>
      <c r="N2779" s="199"/>
      <c r="O2779" s="81"/>
      <c r="P2779" s="81"/>
      <c r="Q2779" s="81"/>
      <c r="R2779" s="81"/>
      <c r="S2779" s="81"/>
      <c r="T2779" s="82"/>
      <c r="U2779" s="35"/>
      <c r="V2779" s="35"/>
      <c r="W2779" s="35"/>
      <c r="X2779" s="35"/>
      <c r="Y2779" s="35"/>
      <c r="Z2779" s="35"/>
      <c r="AA2779" s="35"/>
      <c r="AB2779" s="35"/>
      <c r="AC2779" s="35"/>
      <c r="AD2779" s="35"/>
      <c r="AE2779" s="35"/>
      <c r="AT2779" s="14" t="s">
        <v>125</v>
      </c>
      <c r="AU2779" s="14" t="s">
        <v>72</v>
      </c>
    </row>
    <row r="2780" s="2" customFormat="1" ht="21.75" customHeight="1">
      <c r="A2780" s="35"/>
      <c r="B2780" s="36"/>
      <c r="C2780" s="200" t="s">
        <v>4852</v>
      </c>
      <c r="D2780" s="200" t="s">
        <v>4509</v>
      </c>
      <c r="E2780" s="201" t="s">
        <v>4853</v>
      </c>
      <c r="F2780" s="202" t="s">
        <v>4854</v>
      </c>
      <c r="G2780" s="203" t="s">
        <v>132</v>
      </c>
      <c r="H2780" s="204">
        <v>200</v>
      </c>
      <c r="I2780" s="205"/>
      <c r="J2780" s="206">
        <f>ROUND(I2780*H2780,2)</f>
        <v>0</v>
      </c>
      <c r="K2780" s="202" t="s">
        <v>122</v>
      </c>
      <c r="L2780" s="207"/>
      <c r="M2780" s="208" t="s">
        <v>19</v>
      </c>
      <c r="N2780" s="209" t="s">
        <v>43</v>
      </c>
      <c r="O2780" s="81"/>
      <c r="P2780" s="191">
        <f>O2780*H2780</f>
        <v>0</v>
      </c>
      <c r="Q2780" s="191">
        <v>0</v>
      </c>
      <c r="R2780" s="191">
        <f>Q2780*H2780</f>
        <v>0</v>
      </c>
      <c r="S2780" s="191">
        <v>0</v>
      </c>
      <c r="T2780" s="192">
        <f>S2780*H2780</f>
        <v>0</v>
      </c>
      <c r="U2780" s="35"/>
      <c r="V2780" s="35"/>
      <c r="W2780" s="35"/>
      <c r="X2780" s="35"/>
      <c r="Y2780" s="35"/>
      <c r="Z2780" s="35"/>
      <c r="AA2780" s="35"/>
      <c r="AB2780" s="35"/>
      <c r="AC2780" s="35"/>
      <c r="AD2780" s="35"/>
      <c r="AE2780" s="35"/>
      <c r="AR2780" s="193" t="s">
        <v>572</v>
      </c>
      <c r="AT2780" s="193" t="s">
        <v>4509</v>
      </c>
      <c r="AU2780" s="193" t="s">
        <v>72</v>
      </c>
      <c r="AY2780" s="14" t="s">
        <v>124</v>
      </c>
      <c r="BE2780" s="194">
        <f>IF(N2780="základní",J2780,0)</f>
        <v>0</v>
      </c>
      <c r="BF2780" s="194">
        <f>IF(N2780="snížená",J2780,0)</f>
        <v>0</v>
      </c>
      <c r="BG2780" s="194">
        <f>IF(N2780="zákl. přenesená",J2780,0)</f>
        <v>0</v>
      </c>
      <c r="BH2780" s="194">
        <f>IF(N2780="sníž. přenesená",J2780,0)</f>
        <v>0</v>
      </c>
      <c r="BI2780" s="194">
        <f>IF(N2780="nulová",J2780,0)</f>
        <v>0</v>
      </c>
      <c r="BJ2780" s="14" t="s">
        <v>79</v>
      </c>
      <c r="BK2780" s="194">
        <f>ROUND(I2780*H2780,2)</f>
        <v>0</v>
      </c>
      <c r="BL2780" s="14" t="s">
        <v>235</v>
      </c>
      <c r="BM2780" s="193" t="s">
        <v>4855</v>
      </c>
    </row>
    <row r="2781" s="2" customFormat="1">
      <c r="A2781" s="35"/>
      <c r="B2781" s="36"/>
      <c r="C2781" s="37"/>
      <c r="D2781" s="195" t="s">
        <v>125</v>
      </c>
      <c r="E2781" s="37"/>
      <c r="F2781" s="196" t="s">
        <v>4854</v>
      </c>
      <c r="G2781" s="37"/>
      <c r="H2781" s="37"/>
      <c r="I2781" s="197"/>
      <c r="J2781" s="37"/>
      <c r="K2781" s="37"/>
      <c r="L2781" s="41"/>
      <c r="M2781" s="198"/>
      <c r="N2781" s="199"/>
      <c r="O2781" s="81"/>
      <c r="P2781" s="81"/>
      <c r="Q2781" s="81"/>
      <c r="R2781" s="81"/>
      <c r="S2781" s="81"/>
      <c r="T2781" s="82"/>
      <c r="U2781" s="35"/>
      <c r="V2781" s="35"/>
      <c r="W2781" s="35"/>
      <c r="X2781" s="35"/>
      <c r="Y2781" s="35"/>
      <c r="Z2781" s="35"/>
      <c r="AA2781" s="35"/>
      <c r="AB2781" s="35"/>
      <c r="AC2781" s="35"/>
      <c r="AD2781" s="35"/>
      <c r="AE2781" s="35"/>
      <c r="AT2781" s="14" t="s">
        <v>125</v>
      </c>
      <c r="AU2781" s="14" t="s">
        <v>72</v>
      </c>
    </row>
    <row r="2782" s="2" customFormat="1" ht="24.15" customHeight="1">
      <c r="A2782" s="35"/>
      <c r="B2782" s="36"/>
      <c r="C2782" s="200" t="s">
        <v>2509</v>
      </c>
      <c r="D2782" s="200" t="s">
        <v>4509</v>
      </c>
      <c r="E2782" s="201" t="s">
        <v>4856</v>
      </c>
      <c r="F2782" s="202" t="s">
        <v>4857</v>
      </c>
      <c r="G2782" s="203" t="s">
        <v>132</v>
      </c>
      <c r="H2782" s="204">
        <v>200</v>
      </c>
      <c r="I2782" s="205"/>
      <c r="J2782" s="206">
        <f>ROUND(I2782*H2782,2)</f>
        <v>0</v>
      </c>
      <c r="K2782" s="202" t="s">
        <v>122</v>
      </c>
      <c r="L2782" s="207"/>
      <c r="M2782" s="208" t="s">
        <v>19</v>
      </c>
      <c r="N2782" s="209" t="s">
        <v>43</v>
      </c>
      <c r="O2782" s="81"/>
      <c r="P2782" s="191">
        <f>O2782*H2782</f>
        <v>0</v>
      </c>
      <c r="Q2782" s="191">
        <v>0</v>
      </c>
      <c r="R2782" s="191">
        <f>Q2782*H2782</f>
        <v>0</v>
      </c>
      <c r="S2782" s="191">
        <v>0</v>
      </c>
      <c r="T2782" s="192">
        <f>S2782*H2782</f>
        <v>0</v>
      </c>
      <c r="U2782" s="35"/>
      <c r="V2782" s="35"/>
      <c r="W2782" s="35"/>
      <c r="X2782" s="35"/>
      <c r="Y2782" s="35"/>
      <c r="Z2782" s="35"/>
      <c r="AA2782" s="35"/>
      <c r="AB2782" s="35"/>
      <c r="AC2782" s="35"/>
      <c r="AD2782" s="35"/>
      <c r="AE2782" s="35"/>
      <c r="AR2782" s="193" t="s">
        <v>572</v>
      </c>
      <c r="AT2782" s="193" t="s">
        <v>4509</v>
      </c>
      <c r="AU2782" s="193" t="s">
        <v>72</v>
      </c>
      <c r="AY2782" s="14" t="s">
        <v>124</v>
      </c>
      <c r="BE2782" s="194">
        <f>IF(N2782="základní",J2782,0)</f>
        <v>0</v>
      </c>
      <c r="BF2782" s="194">
        <f>IF(N2782="snížená",J2782,0)</f>
        <v>0</v>
      </c>
      <c r="BG2782" s="194">
        <f>IF(N2782="zákl. přenesená",J2782,0)</f>
        <v>0</v>
      </c>
      <c r="BH2782" s="194">
        <f>IF(N2782="sníž. přenesená",J2782,0)</f>
        <v>0</v>
      </c>
      <c r="BI2782" s="194">
        <f>IF(N2782="nulová",J2782,0)</f>
        <v>0</v>
      </c>
      <c r="BJ2782" s="14" t="s">
        <v>79</v>
      </c>
      <c r="BK2782" s="194">
        <f>ROUND(I2782*H2782,2)</f>
        <v>0</v>
      </c>
      <c r="BL2782" s="14" t="s">
        <v>235</v>
      </c>
      <c r="BM2782" s="193" t="s">
        <v>4858</v>
      </c>
    </row>
    <row r="2783" s="2" customFormat="1">
      <c r="A2783" s="35"/>
      <c r="B2783" s="36"/>
      <c r="C2783" s="37"/>
      <c r="D2783" s="195" t="s">
        <v>125</v>
      </c>
      <c r="E2783" s="37"/>
      <c r="F2783" s="196" t="s">
        <v>4857</v>
      </c>
      <c r="G2783" s="37"/>
      <c r="H2783" s="37"/>
      <c r="I2783" s="197"/>
      <c r="J2783" s="37"/>
      <c r="K2783" s="37"/>
      <c r="L2783" s="41"/>
      <c r="M2783" s="198"/>
      <c r="N2783" s="199"/>
      <c r="O2783" s="81"/>
      <c r="P2783" s="81"/>
      <c r="Q2783" s="81"/>
      <c r="R2783" s="81"/>
      <c r="S2783" s="81"/>
      <c r="T2783" s="82"/>
      <c r="U2783" s="35"/>
      <c r="V2783" s="35"/>
      <c r="W2783" s="35"/>
      <c r="X2783" s="35"/>
      <c r="Y2783" s="35"/>
      <c r="Z2783" s="35"/>
      <c r="AA2783" s="35"/>
      <c r="AB2783" s="35"/>
      <c r="AC2783" s="35"/>
      <c r="AD2783" s="35"/>
      <c r="AE2783" s="35"/>
      <c r="AT2783" s="14" t="s">
        <v>125</v>
      </c>
      <c r="AU2783" s="14" t="s">
        <v>72</v>
      </c>
    </row>
    <row r="2784" s="2" customFormat="1" ht="16.5" customHeight="1">
      <c r="A2784" s="35"/>
      <c r="B2784" s="36"/>
      <c r="C2784" s="200" t="s">
        <v>4859</v>
      </c>
      <c r="D2784" s="200" t="s">
        <v>4509</v>
      </c>
      <c r="E2784" s="201" t="s">
        <v>4860</v>
      </c>
      <c r="F2784" s="202" t="s">
        <v>4861</v>
      </c>
      <c r="G2784" s="203" t="s">
        <v>132</v>
      </c>
      <c r="H2784" s="204">
        <v>200</v>
      </c>
      <c r="I2784" s="205"/>
      <c r="J2784" s="206">
        <f>ROUND(I2784*H2784,2)</f>
        <v>0</v>
      </c>
      <c r="K2784" s="202" t="s">
        <v>122</v>
      </c>
      <c r="L2784" s="207"/>
      <c r="M2784" s="208" t="s">
        <v>19</v>
      </c>
      <c r="N2784" s="209" t="s">
        <v>43</v>
      </c>
      <c r="O2784" s="81"/>
      <c r="P2784" s="191">
        <f>O2784*H2784</f>
        <v>0</v>
      </c>
      <c r="Q2784" s="191">
        <v>0</v>
      </c>
      <c r="R2784" s="191">
        <f>Q2784*H2784</f>
        <v>0</v>
      </c>
      <c r="S2784" s="191">
        <v>0</v>
      </c>
      <c r="T2784" s="192">
        <f>S2784*H2784</f>
        <v>0</v>
      </c>
      <c r="U2784" s="35"/>
      <c r="V2784" s="35"/>
      <c r="W2784" s="35"/>
      <c r="X2784" s="35"/>
      <c r="Y2784" s="35"/>
      <c r="Z2784" s="35"/>
      <c r="AA2784" s="35"/>
      <c r="AB2784" s="35"/>
      <c r="AC2784" s="35"/>
      <c r="AD2784" s="35"/>
      <c r="AE2784" s="35"/>
      <c r="AR2784" s="193" t="s">
        <v>572</v>
      </c>
      <c r="AT2784" s="193" t="s">
        <v>4509</v>
      </c>
      <c r="AU2784" s="193" t="s">
        <v>72</v>
      </c>
      <c r="AY2784" s="14" t="s">
        <v>124</v>
      </c>
      <c r="BE2784" s="194">
        <f>IF(N2784="základní",J2784,0)</f>
        <v>0</v>
      </c>
      <c r="BF2784" s="194">
        <f>IF(N2784="snížená",J2784,0)</f>
        <v>0</v>
      </c>
      <c r="BG2784" s="194">
        <f>IF(N2784="zákl. přenesená",J2784,0)</f>
        <v>0</v>
      </c>
      <c r="BH2784" s="194">
        <f>IF(N2784="sníž. přenesená",J2784,0)</f>
        <v>0</v>
      </c>
      <c r="BI2784" s="194">
        <f>IF(N2784="nulová",J2784,0)</f>
        <v>0</v>
      </c>
      <c r="BJ2784" s="14" t="s">
        <v>79</v>
      </c>
      <c r="BK2784" s="194">
        <f>ROUND(I2784*H2784,2)</f>
        <v>0</v>
      </c>
      <c r="BL2784" s="14" t="s">
        <v>235</v>
      </c>
      <c r="BM2784" s="193" t="s">
        <v>4862</v>
      </c>
    </row>
    <row r="2785" s="2" customFormat="1">
      <c r="A2785" s="35"/>
      <c r="B2785" s="36"/>
      <c r="C2785" s="37"/>
      <c r="D2785" s="195" t="s">
        <v>125</v>
      </c>
      <c r="E2785" s="37"/>
      <c r="F2785" s="196" t="s">
        <v>4861</v>
      </c>
      <c r="G2785" s="37"/>
      <c r="H2785" s="37"/>
      <c r="I2785" s="197"/>
      <c r="J2785" s="37"/>
      <c r="K2785" s="37"/>
      <c r="L2785" s="41"/>
      <c r="M2785" s="198"/>
      <c r="N2785" s="199"/>
      <c r="O2785" s="81"/>
      <c r="P2785" s="81"/>
      <c r="Q2785" s="81"/>
      <c r="R2785" s="81"/>
      <c r="S2785" s="81"/>
      <c r="T2785" s="82"/>
      <c r="U2785" s="35"/>
      <c r="V2785" s="35"/>
      <c r="W2785" s="35"/>
      <c r="X2785" s="35"/>
      <c r="Y2785" s="35"/>
      <c r="Z2785" s="35"/>
      <c r="AA2785" s="35"/>
      <c r="AB2785" s="35"/>
      <c r="AC2785" s="35"/>
      <c r="AD2785" s="35"/>
      <c r="AE2785" s="35"/>
      <c r="AT2785" s="14" t="s">
        <v>125</v>
      </c>
      <c r="AU2785" s="14" t="s">
        <v>72</v>
      </c>
    </row>
    <row r="2786" s="2" customFormat="1" ht="16.5" customHeight="1">
      <c r="A2786" s="35"/>
      <c r="B2786" s="36"/>
      <c r="C2786" s="200" t="s">
        <v>2512</v>
      </c>
      <c r="D2786" s="200" t="s">
        <v>4509</v>
      </c>
      <c r="E2786" s="201" t="s">
        <v>4863</v>
      </c>
      <c r="F2786" s="202" t="s">
        <v>4864</v>
      </c>
      <c r="G2786" s="203" t="s">
        <v>132</v>
      </c>
      <c r="H2786" s="204">
        <v>20</v>
      </c>
      <c r="I2786" s="205"/>
      <c r="J2786" s="206">
        <f>ROUND(I2786*H2786,2)</f>
        <v>0</v>
      </c>
      <c r="K2786" s="202" t="s">
        <v>122</v>
      </c>
      <c r="L2786" s="207"/>
      <c r="M2786" s="208" t="s">
        <v>19</v>
      </c>
      <c r="N2786" s="209" t="s">
        <v>43</v>
      </c>
      <c r="O2786" s="81"/>
      <c r="P2786" s="191">
        <f>O2786*H2786</f>
        <v>0</v>
      </c>
      <c r="Q2786" s="191">
        <v>0</v>
      </c>
      <c r="R2786" s="191">
        <f>Q2786*H2786</f>
        <v>0</v>
      </c>
      <c r="S2786" s="191">
        <v>0</v>
      </c>
      <c r="T2786" s="192">
        <f>S2786*H2786</f>
        <v>0</v>
      </c>
      <c r="U2786" s="35"/>
      <c r="V2786" s="35"/>
      <c r="W2786" s="35"/>
      <c r="X2786" s="35"/>
      <c r="Y2786" s="35"/>
      <c r="Z2786" s="35"/>
      <c r="AA2786" s="35"/>
      <c r="AB2786" s="35"/>
      <c r="AC2786" s="35"/>
      <c r="AD2786" s="35"/>
      <c r="AE2786" s="35"/>
      <c r="AR2786" s="193" t="s">
        <v>572</v>
      </c>
      <c r="AT2786" s="193" t="s">
        <v>4509</v>
      </c>
      <c r="AU2786" s="193" t="s">
        <v>72</v>
      </c>
      <c r="AY2786" s="14" t="s">
        <v>124</v>
      </c>
      <c r="BE2786" s="194">
        <f>IF(N2786="základní",J2786,0)</f>
        <v>0</v>
      </c>
      <c r="BF2786" s="194">
        <f>IF(N2786="snížená",J2786,0)</f>
        <v>0</v>
      </c>
      <c r="BG2786" s="194">
        <f>IF(N2786="zákl. přenesená",J2786,0)</f>
        <v>0</v>
      </c>
      <c r="BH2786" s="194">
        <f>IF(N2786="sníž. přenesená",J2786,0)</f>
        <v>0</v>
      </c>
      <c r="BI2786" s="194">
        <f>IF(N2786="nulová",J2786,0)</f>
        <v>0</v>
      </c>
      <c r="BJ2786" s="14" t="s">
        <v>79</v>
      </c>
      <c r="BK2786" s="194">
        <f>ROUND(I2786*H2786,2)</f>
        <v>0</v>
      </c>
      <c r="BL2786" s="14" t="s">
        <v>235</v>
      </c>
      <c r="BM2786" s="193" t="s">
        <v>4865</v>
      </c>
    </row>
    <row r="2787" s="2" customFormat="1">
      <c r="A2787" s="35"/>
      <c r="B2787" s="36"/>
      <c r="C2787" s="37"/>
      <c r="D2787" s="195" t="s">
        <v>125</v>
      </c>
      <c r="E2787" s="37"/>
      <c r="F2787" s="196" t="s">
        <v>4864</v>
      </c>
      <c r="G2787" s="37"/>
      <c r="H2787" s="37"/>
      <c r="I2787" s="197"/>
      <c r="J2787" s="37"/>
      <c r="K2787" s="37"/>
      <c r="L2787" s="41"/>
      <c r="M2787" s="198"/>
      <c r="N2787" s="199"/>
      <c r="O2787" s="81"/>
      <c r="P2787" s="81"/>
      <c r="Q2787" s="81"/>
      <c r="R2787" s="81"/>
      <c r="S2787" s="81"/>
      <c r="T2787" s="82"/>
      <c r="U2787" s="35"/>
      <c r="V2787" s="35"/>
      <c r="W2787" s="35"/>
      <c r="X2787" s="35"/>
      <c r="Y2787" s="35"/>
      <c r="Z2787" s="35"/>
      <c r="AA2787" s="35"/>
      <c r="AB2787" s="35"/>
      <c r="AC2787" s="35"/>
      <c r="AD2787" s="35"/>
      <c r="AE2787" s="35"/>
      <c r="AT2787" s="14" t="s">
        <v>125</v>
      </c>
      <c r="AU2787" s="14" t="s">
        <v>72</v>
      </c>
    </row>
    <row r="2788" s="2" customFormat="1" ht="16.5" customHeight="1">
      <c r="A2788" s="35"/>
      <c r="B2788" s="36"/>
      <c r="C2788" s="200" t="s">
        <v>4866</v>
      </c>
      <c r="D2788" s="200" t="s">
        <v>4509</v>
      </c>
      <c r="E2788" s="201" t="s">
        <v>4867</v>
      </c>
      <c r="F2788" s="202" t="s">
        <v>4868</v>
      </c>
      <c r="G2788" s="203" t="s">
        <v>132</v>
      </c>
      <c r="H2788" s="204">
        <v>4000</v>
      </c>
      <c r="I2788" s="205"/>
      <c r="J2788" s="206">
        <f>ROUND(I2788*H2788,2)</f>
        <v>0</v>
      </c>
      <c r="K2788" s="202" t="s">
        <v>122</v>
      </c>
      <c r="L2788" s="207"/>
      <c r="M2788" s="208" t="s">
        <v>19</v>
      </c>
      <c r="N2788" s="209" t="s">
        <v>43</v>
      </c>
      <c r="O2788" s="81"/>
      <c r="P2788" s="191">
        <f>O2788*H2788</f>
        <v>0</v>
      </c>
      <c r="Q2788" s="191">
        <v>0</v>
      </c>
      <c r="R2788" s="191">
        <f>Q2788*H2788</f>
        <v>0</v>
      </c>
      <c r="S2788" s="191">
        <v>0</v>
      </c>
      <c r="T2788" s="192">
        <f>S2788*H2788</f>
        <v>0</v>
      </c>
      <c r="U2788" s="35"/>
      <c r="V2788" s="35"/>
      <c r="W2788" s="35"/>
      <c r="X2788" s="35"/>
      <c r="Y2788" s="35"/>
      <c r="Z2788" s="35"/>
      <c r="AA2788" s="35"/>
      <c r="AB2788" s="35"/>
      <c r="AC2788" s="35"/>
      <c r="AD2788" s="35"/>
      <c r="AE2788" s="35"/>
      <c r="AR2788" s="193" t="s">
        <v>572</v>
      </c>
      <c r="AT2788" s="193" t="s">
        <v>4509</v>
      </c>
      <c r="AU2788" s="193" t="s">
        <v>72</v>
      </c>
      <c r="AY2788" s="14" t="s">
        <v>124</v>
      </c>
      <c r="BE2788" s="194">
        <f>IF(N2788="základní",J2788,0)</f>
        <v>0</v>
      </c>
      <c r="BF2788" s="194">
        <f>IF(N2788="snížená",J2788,0)</f>
        <v>0</v>
      </c>
      <c r="BG2788" s="194">
        <f>IF(N2788="zákl. přenesená",J2788,0)</f>
        <v>0</v>
      </c>
      <c r="BH2788" s="194">
        <f>IF(N2788="sníž. přenesená",J2788,0)</f>
        <v>0</v>
      </c>
      <c r="BI2788" s="194">
        <f>IF(N2788="nulová",J2788,0)</f>
        <v>0</v>
      </c>
      <c r="BJ2788" s="14" t="s">
        <v>79</v>
      </c>
      <c r="BK2788" s="194">
        <f>ROUND(I2788*H2788,2)</f>
        <v>0</v>
      </c>
      <c r="BL2788" s="14" t="s">
        <v>235</v>
      </c>
      <c r="BM2788" s="193" t="s">
        <v>4869</v>
      </c>
    </row>
    <row r="2789" s="2" customFormat="1">
      <c r="A2789" s="35"/>
      <c r="B2789" s="36"/>
      <c r="C2789" s="37"/>
      <c r="D2789" s="195" t="s">
        <v>125</v>
      </c>
      <c r="E2789" s="37"/>
      <c r="F2789" s="196" t="s">
        <v>4868</v>
      </c>
      <c r="G2789" s="37"/>
      <c r="H2789" s="37"/>
      <c r="I2789" s="197"/>
      <c r="J2789" s="37"/>
      <c r="K2789" s="37"/>
      <c r="L2789" s="41"/>
      <c r="M2789" s="198"/>
      <c r="N2789" s="199"/>
      <c r="O2789" s="81"/>
      <c r="P2789" s="81"/>
      <c r="Q2789" s="81"/>
      <c r="R2789" s="81"/>
      <c r="S2789" s="81"/>
      <c r="T2789" s="82"/>
      <c r="U2789" s="35"/>
      <c r="V2789" s="35"/>
      <c r="W2789" s="35"/>
      <c r="X2789" s="35"/>
      <c r="Y2789" s="35"/>
      <c r="Z2789" s="35"/>
      <c r="AA2789" s="35"/>
      <c r="AB2789" s="35"/>
      <c r="AC2789" s="35"/>
      <c r="AD2789" s="35"/>
      <c r="AE2789" s="35"/>
      <c r="AT2789" s="14" t="s">
        <v>125</v>
      </c>
      <c r="AU2789" s="14" t="s">
        <v>72</v>
      </c>
    </row>
    <row r="2790" s="2" customFormat="1" ht="16.5" customHeight="1">
      <c r="A2790" s="35"/>
      <c r="B2790" s="36"/>
      <c r="C2790" s="200" t="s">
        <v>2516</v>
      </c>
      <c r="D2790" s="200" t="s">
        <v>4509</v>
      </c>
      <c r="E2790" s="201" t="s">
        <v>4870</v>
      </c>
      <c r="F2790" s="202" t="s">
        <v>4871</v>
      </c>
      <c r="G2790" s="203" t="s">
        <v>132</v>
      </c>
      <c r="H2790" s="204">
        <v>1000</v>
      </c>
      <c r="I2790" s="205"/>
      <c r="J2790" s="206">
        <f>ROUND(I2790*H2790,2)</f>
        <v>0</v>
      </c>
      <c r="K2790" s="202" t="s">
        <v>122</v>
      </c>
      <c r="L2790" s="207"/>
      <c r="M2790" s="208" t="s">
        <v>19</v>
      </c>
      <c r="N2790" s="209" t="s">
        <v>43</v>
      </c>
      <c r="O2790" s="81"/>
      <c r="P2790" s="191">
        <f>O2790*H2790</f>
        <v>0</v>
      </c>
      <c r="Q2790" s="191">
        <v>0</v>
      </c>
      <c r="R2790" s="191">
        <f>Q2790*H2790</f>
        <v>0</v>
      </c>
      <c r="S2790" s="191">
        <v>0</v>
      </c>
      <c r="T2790" s="192">
        <f>S2790*H2790</f>
        <v>0</v>
      </c>
      <c r="U2790" s="35"/>
      <c r="V2790" s="35"/>
      <c r="W2790" s="35"/>
      <c r="X2790" s="35"/>
      <c r="Y2790" s="35"/>
      <c r="Z2790" s="35"/>
      <c r="AA2790" s="35"/>
      <c r="AB2790" s="35"/>
      <c r="AC2790" s="35"/>
      <c r="AD2790" s="35"/>
      <c r="AE2790" s="35"/>
      <c r="AR2790" s="193" t="s">
        <v>572</v>
      </c>
      <c r="AT2790" s="193" t="s">
        <v>4509</v>
      </c>
      <c r="AU2790" s="193" t="s">
        <v>72</v>
      </c>
      <c r="AY2790" s="14" t="s">
        <v>124</v>
      </c>
      <c r="BE2790" s="194">
        <f>IF(N2790="základní",J2790,0)</f>
        <v>0</v>
      </c>
      <c r="BF2790" s="194">
        <f>IF(N2790="snížená",J2790,0)</f>
        <v>0</v>
      </c>
      <c r="BG2790" s="194">
        <f>IF(N2790="zákl. přenesená",J2790,0)</f>
        <v>0</v>
      </c>
      <c r="BH2790" s="194">
        <f>IF(N2790="sníž. přenesená",J2790,0)</f>
        <v>0</v>
      </c>
      <c r="BI2790" s="194">
        <f>IF(N2790="nulová",J2790,0)</f>
        <v>0</v>
      </c>
      <c r="BJ2790" s="14" t="s">
        <v>79</v>
      </c>
      <c r="BK2790" s="194">
        <f>ROUND(I2790*H2790,2)</f>
        <v>0</v>
      </c>
      <c r="BL2790" s="14" t="s">
        <v>235</v>
      </c>
      <c r="BM2790" s="193" t="s">
        <v>4872</v>
      </c>
    </row>
    <row r="2791" s="2" customFormat="1">
      <c r="A2791" s="35"/>
      <c r="B2791" s="36"/>
      <c r="C2791" s="37"/>
      <c r="D2791" s="195" t="s">
        <v>125</v>
      </c>
      <c r="E2791" s="37"/>
      <c r="F2791" s="196" t="s">
        <v>4871</v>
      </c>
      <c r="G2791" s="37"/>
      <c r="H2791" s="37"/>
      <c r="I2791" s="197"/>
      <c r="J2791" s="37"/>
      <c r="K2791" s="37"/>
      <c r="L2791" s="41"/>
      <c r="M2791" s="198"/>
      <c r="N2791" s="199"/>
      <c r="O2791" s="81"/>
      <c r="P2791" s="81"/>
      <c r="Q2791" s="81"/>
      <c r="R2791" s="81"/>
      <c r="S2791" s="81"/>
      <c r="T2791" s="82"/>
      <c r="U2791" s="35"/>
      <c r="V2791" s="35"/>
      <c r="W2791" s="35"/>
      <c r="X2791" s="35"/>
      <c r="Y2791" s="35"/>
      <c r="Z2791" s="35"/>
      <c r="AA2791" s="35"/>
      <c r="AB2791" s="35"/>
      <c r="AC2791" s="35"/>
      <c r="AD2791" s="35"/>
      <c r="AE2791" s="35"/>
      <c r="AT2791" s="14" t="s">
        <v>125</v>
      </c>
      <c r="AU2791" s="14" t="s">
        <v>72</v>
      </c>
    </row>
    <row r="2792" s="2" customFormat="1" ht="16.5" customHeight="1">
      <c r="A2792" s="35"/>
      <c r="B2792" s="36"/>
      <c r="C2792" s="200" t="s">
        <v>4873</v>
      </c>
      <c r="D2792" s="200" t="s">
        <v>4509</v>
      </c>
      <c r="E2792" s="201" t="s">
        <v>4874</v>
      </c>
      <c r="F2792" s="202" t="s">
        <v>4875</v>
      </c>
      <c r="G2792" s="203" t="s">
        <v>132</v>
      </c>
      <c r="H2792" s="204">
        <v>1000</v>
      </c>
      <c r="I2792" s="205"/>
      <c r="J2792" s="206">
        <f>ROUND(I2792*H2792,2)</f>
        <v>0</v>
      </c>
      <c r="K2792" s="202" t="s">
        <v>122</v>
      </c>
      <c r="L2792" s="207"/>
      <c r="M2792" s="208" t="s">
        <v>19</v>
      </c>
      <c r="N2792" s="209" t="s">
        <v>43</v>
      </c>
      <c r="O2792" s="81"/>
      <c r="P2792" s="191">
        <f>O2792*H2792</f>
        <v>0</v>
      </c>
      <c r="Q2792" s="191">
        <v>0</v>
      </c>
      <c r="R2792" s="191">
        <f>Q2792*H2792</f>
        <v>0</v>
      </c>
      <c r="S2792" s="191">
        <v>0</v>
      </c>
      <c r="T2792" s="192">
        <f>S2792*H2792</f>
        <v>0</v>
      </c>
      <c r="U2792" s="35"/>
      <c r="V2792" s="35"/>
      <c r="W2792" s="35"/>
      <c r="X2792" s="35"/>
      <c r="Y2792" s="35"/>
      <c r="Z2792" s="35"/>
      <c r="AA2792" s="35"/>
      <c r="AB2792" s="35"/>
      <c r="AC2792" s="35"/>
      <c r="AD2792" s="35"/>
      <c r="AE2792" s="35"/>
      <c r="AR2792" s="193" t="s">
        <v>572</v>
      </c>
      <c r="AT2792" s="193" t="s">
        <v>4509</v>
      </c>
      <c r="AU2792" s="193" t="s">
        <v>72</v>
      </c>
      <c r="AY2792" s="14" t="s">
        <v>124</v>
      </c>
      <c r="BE2792" s="194">
        <f>IF(N2792="základní",J2792,0)</f>
        <v>0</v>
      </c>
      <c r="BF2792" s="194">
        <f>IF(N2792="snížená",J2792,0)</f>
        <v>0</v>
      </c>
      <c r="BG2792" s="194">
        <f>IF(N2792="zákl. přenesená",J2792,0)</f>
        <v>0</v>
      </c>
      <c r="BH2792" s="194">
        <f>IF(N2792="sníž. přenesená",J2792,0)</f>
        <v>0</v>
      </c>
      <c r="BI2792" s="194">
        <f>IF(N2792="nulová",J2792,0)</f>
        <v>0</v>
      </c>
      <c r="BJ2792" s="14" t="s">
        <v>79</v>
      </c>
      <c r="BK2792" s="194">
        <f>ROUND(I2792*H2792,2)</f>
        <v>0</v>
      </c>
      <c r="BL2792" s="14" t="s">
        <v>235</v>
      </c>
      <c r="BM2792" s="193" t="s">
        <v>4876</v>
      </c>
    </row>
    <row r="2793" s="2" customFormat="1">
      <c r="A2793" s="35"/>
      <c r="B2793" s="36"/>
      <c r="C2793" s="37"/>
      <c r="D2793" s="195" t="s">
        <v>125</v>
      </c>
      <c r="E2793" s="37"/>
      <c r="F2793" s="196" t="s">
        <v>4875</v>
      </c>
      <c r="G2793" s="37"/>
      <c r="H2793" s="37"/>
      <c r="I2793" s="197"/>
      <c r="J2793" s="37"/>
      <c r="K2793" s="37"/>
      <c r="L2793" s="41"/>
      <c r="M2793" s="198"/>
      <c r="N2793" s="199"/>
      <c r="O2793" s="81"/>
      <c r="P2793" s="81"/>
      <c r="Q2793" s="81"/>
      <c r="R2793" s="81"/>
      <c r="S2793" s="81"/>
      <c r="T2793" s="82"/>
      <c r="U2793" s="35"/>
      <c r="V2793" s="35"/>
      <c r="W2793" s="35"/>
      <c r="X2793" s="35"/>
      <c r="Y2793" s="35"/>
      <c r="Z2793" s="35"/>
      <c r="AA2793" s="35"/>
      <c r="AB2793" s="35"/>
      <c r="AC2793" s="35"/>
      <c r="AD2793" s="35"/>
      <c r="AE2793" s="35"/>
      <c r="AT2793" s="14" t="s">
        <v>125</v>
      </c>
      <c r="AU2793" s="14" t="s">
        <v>72</v>
      </c>
    </row>
    <row r="2794" s="2" customFormat="1" ht="21.75" customHeight="1">
      <c r="A2794" s="35"/>
      <c r="B2794" s="36"/>
      <c r="C2794" s="200" t="s">
        <v>2519</v>
      </c>
      <c r="D2794" s="200" t="s">
        <v>4509</v>
      </c>
      <c r="E2794" s="201" t="s">
        <v>4877</v>
      </c>
      <c r="F2794" s="202" t="s">
        <v>4878</v>
      </c>
      <c r="G2794" s="203" t="s">
        <v>132</v>
      </c>
      <c r="H2794" s="204">
        <v>2000</v>
      </c>
      <c r="I2794" s="205"/>
      <c r="J2794" s="206">
        <f>ROUND(I2794*H2794,2)</f>
        <v>0</v>
      </c>
      <c r="K2794" s="202" t="s">
        <v>122</v>
      </c>
      <c r="L2794" s="207"/>
      <c r="M2794" s="208" t="s">
        <v>19</v>
      </c>
      <c r="N2794" s="209" t="s">
        <v>43</v>
      </c>
      <c r="O2794" s="81"/>
      <c r="P2794" s="191">
        <f>O2794*H2794</f>
        <v>0</v>
      </c>
      <c r="Q2794" s="191">
        <v>0</v>
      </c>
      <c r="R2794" s="191">
        <f>Q2794*H2794</f>
        <v>0</v>
      </c>
      <c r="S2794" s="191">
        <v>0</v>
      </c>
      <c r="T2794" s="192">
        <f>S2794*H2794</f>
        <v>0</v>
      </c>
      <c r="U2794" s="35"/>
      <c r="V2794" s="35"/>
      <c r="W2794" s="35"/>
      <c r="X2794" s="35"/>
      <c r="Y2794" s="35"/>
      <c r="Z2794" s="35"/>
      <c r="AA2794" s="35"/>
      <c r="AB2794" s="35"/>
      <c r="AC2794" s="35"/>
      <c r="AD2794" s="35"/>
      <c r="AE2794" s="35"/>
      <c r="AR2794" s="193" t="s">
        <v>572</v>
      </c>
      <c r="AT2794" s="193" t="s">
        <v>4509</v>
      </c>
      <c r="AU2794" s="193" t="s">
        <v>72</v>
      </c>
      <c r="AY2794" s="14" t="s">
        <v>124</v>
      </c>
      <c r="BE2794" s="194">
        <f>IF(N2794="základní",J2794,0)</f>
        <v>0</v>
      </c>
      <c r="BF2794" s="194">
        <f>IF(N2794="snížená",J2794,0)</f>
        <v>0</v>
      </c>
      <c r="BG2794" s="194">
        <f>IF(N2794="zákl. přenesená",J2794,0)</f>
        <v>0</v>
      </c>
      <c r="BH2794" s="194">
        <f>IF(N2794="sníž. přenesená",J2794,0)</f>
        <v>0</v>
      </c>
      <c r="BI2794" s="194">
        <f>IF(N2794="nulová",J2794,0)</f>
        <v>0</v>
      </c>
      <c r="BJ2794" s="14" t="s">
        <v>79</v>
      </c>
      <c r="BK2794" s="194">
        <f>ROUND(I2794*H2794,2)</f>
        <v>0</v>
      </c>
      <c r="BL2794" s="14" t="s">
        <v>235</v>
      </c>
      <c r="BM2794" s="193" t="s">
        <v>4879</v>
      </c>
    </row>
    <row r="2795" s="2" customFormat="1">
      <c r="A2795" s="35"/>
      <c r="B2795" s="36"/>
      <c r="C2795" s="37"/>
      <c r="D2795" s="195" t="s">
        <v>125</v>
      </c>
      <c r="E2795" s="37"/>
      <c r="F2795" s="196" t="s">
        <v>4878</v>
      </c>
      <c r="G2795" s="37"/>
      <c r="H2795" s="37"/>
      <c r="I2795" s="197"/>
      <c r="J2795" s="37"/>
      <c r="K2795" s="37"/>
      <c r="L2795" s="41"/>
      <c r="M2795" s="198"/>
      <c r="N2795" s="199"/>
      <c r="O2795" s="81"/>
      <c r="P2795" s="81"/>
      <c r="Q2795" s="81"/>
      <c r="R2795" s="81"/>
      <c r="S2795" s="81"/>
      <c r="T2795" s="82"/>
      <c r="U2795" s="35"/>
      <c r="V2795" s="35"/>
      <c r="W2795" s="35"/>
      <c r="X2795" s="35"/>
      <c r="Y2795" s="35"/>
      <c r="Z2795" s="35"/>
      <c r="AA2795" s="35"/>
      <c r="AB2795" s="35"/>
      <c r="AC2795" s="35"/>
      <c r="AD2795" s="35"/>
      <c r="AE2795" s="35"/>
      <c r="AT2795" s="14" t="s">
        <v>125</v>
      </c>
      <c r="AU2795" s="14" t="s">
        <v>72</v>
      </c>
    </row>
    <row r="2796" s="2" customFormat="1" ht="16.5" customHeight="1">
      <c r="A2796" s="35"/>
      <c r="B2796" s="36"/>
      <c r="C2796" s="200" t="s">
        <v>4880</v>
      </c>
      <c r="D2796" s="200" t="s">
        <v>4509</v>
      </c>
      <c r="E2796" s="201" t="s">
        <v>4881</v>
      </c>
      <c r="F2796" s="202" t="s">
        <v>4882</v>
      </c>
      <c r="G2796" s="203" t="s">
        <v>132</v>
      </c>
      <c r="H2796" s="204">
        <v>2000</v>
      </c>
      <c r="I2796" s="205"/>
      <c r="J2796" s="206">
        <f>ROUND(I2796*H2796,2)</f>
        <v>0</v>
      </c>
      <c r="K2796" s="202" t="s">
        <v>122</v>
      </c>
      <c r="L2796" s="207"/>
      <c r="M2796" s="208" t="s">
        <v>19</v>
      </c>
      <c r="N2796" s="209" t="s">
        <v>43</v>
      </c>
      <c r="O2796" s="81"/>
      <c r="P2796" s="191">
        <f>O2796*H2796</f>
        <v>0</v>
      </c>
      <c r="Q2796" s="191">
        <v>0</v>
      </c>
      <c r="R2796" s="191">
        <f>Q2796*H2796</f>
        <v>0</v>
      </c>
      <c r="S2796" s="191">
        <v>0</v>
      </c>
      <c r="T2796" s="192">
        <f>S2796*H2796</f>
        <v>0</v>
      </c>
      <c r="U2796" s="35"/>
      <c r="V2796" s="35"/>
      <c r="W2796" s="35"/>
      <c r="X2796" s="35"/>
      <c r="Y2796" s="35"/>
      <c r="Z2796" s="35"/>
      <c r="AA2796" s="35"/>
      <c r="AB2796" s="35"/>
      <c r="AC2796" s="35"/>
      <c r="AD2796" s="35"/>
      <c r="AE2796" s="35"/>
      <c r="AR2796" s="193" t="s">
        <v>572</v>
      </c>
      <c r="AT2796" s="193" t="s">
        <v>4509</v>
      </c>
      <c r="AU2796" s="193" t="s">
        <v>72</v>
      </c>
      <c r="AY2796" s="14" t="s">
        <v>124</v>
      </c>
      <c r="BE2796" s="194">
        <f>IF(N2796="základní",J2796,0)</f>
        <v>0</v>
      </c>
      <c r="BF2796" s="194">
        <f>IF(N2796="snížená",J2796,0)</f>
        <v>0</v>
      </c>
      <c r="BG2796" s="194">
        <f>IF(N2796="zákl. přenesená",J2796,0)</f>
        <v>0</v>
      </c>
      <c r="BH2796" s="194">
        <f>IF(N2796="sníž. přenesená",J2796,0)</f>
        <v>0</v>
      </c>
      <c r="BI2796" s="194">
        <f>IF(N2796="nulová",J2796,0)</f>
        <v>0</v>
      </c>
      <c r="BJ2796" s="14" t="s">
        <v>79</v>
      </c>
      <c r="BK2796" s="194">
        <f>ROUND(I2796*H2796,2)</f>
        <v>0</v>
      </c>
      <c r="BL2796" s="14" t="s">
        <v>235</v>
      </c>
      <c r="BM2796" s="193" t="s">
        <v>4883</v>
      </c>
    </row>
    <row r="2797" s="2" customFormat="1">
      <c r="A2797" s="35"/>
      <c r="B2797" s="36"/>
      <c r="C2797" s="37"/>
      <c r="D2797" s="195" t="s">
        <v>125</v>
      </c>
      <c r="E2797" s="37"/>
      <c r="F2797" s="196" t="s">
        <v>4882</v>
      </c>
      <c r="G2797" s="37"/>
      <c r="H2797" s="37"/>
      <c r="I2797" s="197"/>
      <c r="J2797" s="37"/>
      <c r="K2797" s="37"/>
      <c r="L2797" s="41"/>
      <c r="M2797" s="198"/>
      <c r="N2797" s="199"/>
      <c r="O2797" s="81"/>
      <c r="P2797" s="81"/>
      <c r="Q2797" s="81"/>
      <c r="R2797" s="81"/>
      <c r="S2797" s="81"/>
      <c r="T2797" s="82"/>
      <c r="U2797" s="35"/>
      <c r="V2797" s="35"/>
      <c r="W2797" s="35"/>
      <c r="X2797" s="35"/>
      <c r="Y2797" s="35"/>
      <c r="Z2797" s="35"/>
      <c r="AA2797" s="35"/>
      <c r="AB2797" s="35"/>
      <c r="AC2797" s="35"/>
      <c r="AD2797" s="35"/>
      <c r="AE2797" s="35"/>
      <c r="AT2797" s="14" t="s">
        <v>125</v>
      </c>
      <c r="AU2797" s="14" t="s">
        <v>72</v>
      </c>
    </row>
    <row r="2798" s="2" customFormat="1" ht="16.5" customHeight="1">
      <c r="A2798" s="35"/>
      <c r="B2798" s="36"/>
      <c r="C2798" s="200" t="s">
        <v>2523</v>
      </c>
      <c r="D2798" s="200" t="s">
        <v>4509</v>
      </c>
      <c r="E2798" s="201" t="s">
        <v>4884</v>
      </c>
      <c r="F2798" s="202" t="s">
        <v>4885</v>
      </c>
      <c r="G2798" s="203" t="s">
        <v>132</v>
      </c>
      <c r="H2798" s="204">
        <v>600</v>
      </c>
      <c r="I2798" s="205"/>
      <c r="J2798" s="206">
        <f>ROUND(I2798*H2798,2)</f>
        <v>0</v>
      </c>
      <c r="K2798" s="202" t="s">
        <v>122</v>
      </c>
      <c r="L2798" s="207"/>
      <c r="M2798" s="208" t="s">
        <v>19</v>
      </c>
      <c r="N2798" s="209" t="s">
        <v>43</v>
      </c>
      <c r="O2798" s="81"/>
      <c r="P2798" s="191">
        <f>O2798*H2798</f>
        <v>0</v>
      </c>
      <c r="Q2798" s="191">
        <v>0</v>
      </c>
      <c r="R2798" s="191">
        <f>Q2798*H2798</f>
        <v>0</v>
      </c>
      <c r="S2798" s="191">
        <v>0</v>
      </c>
      <c r="T2798" s="192">
        <f>S2798*H2798</f>
        <v>0</v>
      </c>
      <c r="U2798" s="35"/>
      <c r="V2798" s="35"/>
      <c r="W2798" s="35"/>
      <c r="X2798" s="35"/>
      <c r="Y2798" s="35"/>
      <c r="Z2798" s="35"/>
      <c r="AA2798" s="35"/>
      <c r="AB2798" s="35"/>
      <c r="AC2798" s="35"/>
      <c r="AD2798" s="35"/>
      <c r="AE2798" s="35"/>
      <c r="AR2798" s="193" t="s">
        <v>572</v>
      </c>
      <c r="AT2798" s="193" t="s">
        <v>4509</v>
      </c>
      <c r="AU2798" s="193" t="s">
        <v>72</v>
      </c>
      <c r="AY2798" s="14" t="s">
        <v>124</v>
      </c>
      <c r="BE2798" s="194">
        <f>IF(N2798="základní",J2798,0)</f>
        <v>0</v>
      </c>
      <c r="BF2798" s="194">
        <f>IF(N2798="snížená",J2798,0)</f>
        <v>0</v>
      </c>
      <c r="BG2798" s="194">
        <f>IF(N2798="zákl. přenesená",J2798,0)</f>
        <v>0</v>
      </c>
      <c r="BH2798" s="194">
        <f>IF(N2798="sníž. přenesená",J2798,0)</f>
        <v>0</v>
      </c>
      <c r="BI2798" s="194">
        <f>IF(N2798="nulová",J2798,0)</f>
        <v>0</v>
      </c>
      <c r="BJ2798" s="14" t="s">
        <v>79</v>
      </c>
      <c r="BK2798" s="194">
        <f>ROUND(I2798*H2798,2)</f>
        <v>0</v>
      </c>
      <c r="BL2798" s="14" t="s">
        <v>235</v>
      </c>
      <c r="BM2798" s="193" t="s">
        <v>4886</v>
      </c>
    </row>
    <row r="2799" s="2" customFormat="1">
      <c r="A2799" s="35"/>
      <c r="B2799" s="36"/>
      <c r="C2799" s="37"/>
      <c r="D2799" s="195" t="s">
        <v>125</v>
      </c>
      <c r="E2799" s="37"/>
      <c r="F2799" s="196" t="s">
        <v>4885</v>
      </c>
      <c r="G2799" s="37"/>
      <c r="H2799" s="37"/>
      <c r="I2799" s="197"/>
      <c r="J2799" s="37"/>
      <c r="K2799" s="37"/>
      <c r="L2799" s="41"/>
      <c r="M2799" s="198"/>
      <c r="N2799" s="199"/>
      <c r="O2799" s="81"/>
      <c r="P2799" s="81"/>
      <c r="Q2799" s="81"/>
      <c r="R2799" s="81"/>
      <c r="S2799" s="81"/>
      <c r="T2799" s="82"/>
      <c r="U2799" s="35"/>
      <c r="V2799" s="35"/>
      <c r="W2799" s="35"/>
      <c r="X2799" s="35"/>
      <c r="Y2799" s="35"/>
      <c r="Z2799" s="35"/>
      <c r="AA2799" s="35"/>
      <c r="AB2799" s="35"/>
      <c r="AC2799" s="35"/>
      <c r="AD2799" s="35"/>
      <c r="AE2799" s="35"/>
      <c r="AT2799" s="14" t="s">
        <v>125</v>
      </c>
      <c r="AU2799" s="14" t="s">
        <v>72</v>
      </c>
    </row>
    <row r="2800" s="2" customFormat="1" ht="16.5" customHeight="1">
      <c r="A2800" s="35"/>
      <c r="B2800" s="36"/>
      <c r="C2800" s="200" t="s">
        <v>4887</v>
      </c>
      <c r="D2800" s="200" t="s">
        <v>4509</v>
      </c>
      <c r="E2800" s="201" t="s">
        <v>4888</v>
      </c>
      <c r="F2800" s="202" t="s">
        <v>4889</v>
      </c>
      <c r="G2800" s="203" t="s">
        <v>132</v>
      </c>
      <c r="H2800" s="204">
        <v>400</v>
      </c>
      <c r="I2800" s="205"/>
      <c r="J2800" s="206">
        <f>ROUND(I2800*H2800,2)</f>
        <v>0</v>
      </c>
      <c r="K2800" s="202" t="s">
        <v>122</v>
      </c>
      <c r="L2800" s="207"/>
      <c r="M2800" s="208" t="s">
        <v>19</v>
      </c>
      <c r="N2800" s="209" t="s">
        <v>43</v>
      </c>
      <c r="O2800" s="81"/>
      <c r="P2800" s="191">
        <f>O2800*H2800</f>
        <v>0</v>
      </c>
      <c r="Q2800" s="191">
        <v>0</v>
      </c>
      <c r="R2800" s="191">
        <f>Q2800*H2800</f>
        <v>0</v>
      </c>
      <c r="S2800" s="191">
        <v>0</v>
      </c>
      <c r="T2800" s="192">
        <f>S2800*H2800</f>
        <v>0</v>
      </c>
      <c r="U2800" s="35"/>
      <c r="V2800" s="35"/>
      <c r="W2800" s="35"/>
      <c r="X2800" s="35"/>
      <c r="Y2800" s="35"/>
      <c r="Z2800" s="35"/>
      <c r="AA2800" s="35"/>
      <c r="AB2800" s="35"/>
      <c r="AC2800" s="35"/>
      <c r="AD2800" s="35"/>
      <c r="AE2800" s="35"/>
      <c r="AR2800" s="193" t="s">
        <v>572</v>
      </c>
      <c r="AT2800" s="193" t="s">
        <v>4509</v>
      </c>
      <c r="AU2800" s="193" t="s">
        <v>72</v>
      </c>
      <c r="AY2800" s="14" t="s">
        <v>124</v>
      </c>
      <c r="BE2800" s="194">
        <f>IF(N2800="základní",J2800,0)</f>
        <v>0</v>
      </c>
      <c r="BF2800" s="194">
        <f>IF(N2800="snížená",J2800,0)</f>
        <v>0</v>
      </c>
      <c r="BG2800" s="194">
        <f>IF(N2800="zákl. přenesená",J2800,0)</f>
        <v>0</v>
      </c>
      <c r="BH2800" s="194">
        <f>IF(N2800="sníž. přenesená",J2800,0)</f>
        <v>0</v>
      </c>
      <c r="BI2800" s="194">
        <f>IF(N2800="nulová",J2800,0)</f>
        <v>0</v>
      </c>
      <c r="BJ2800" s="14" t="s">
        <v>79</v>
      </c>
      <c r="BK2800" s="194">
        <f>ROUND(I2800*H2800,2)</f>
        <v>0</v>
      </c>
      <c r="BL2800" s="14" t="s">
        <v>235</v>
      </c>
      <c r="BM2800" s="193" t="s">
        <v>4890</v>
      </c>
    </row>
    <row r="2801" s="2" customFormat="1">
      <c r="A2801" s="35"/>
      <c r="B2801" s="36"/>
      <c r="C2801" s="37"/>
      <c r="D2801" s="195" t="s">
        <v>125</v>
      </c>
      <c r="E2801" s="37"/>
      <c r="F2801" s="196" t="s">
        <v>4889</v>
      </c>
      <c r="G2801" s="37"/>
      <c r="H2801" s="37"/>
      <c r="I2801" s="197"/>
      <c r="J2801" s="37"/>
      <c r="K2801" s="37"/>
      <c r="L2801" s="41"/>
      <c r="M2801" s="198"/>
      <c r="N2801" s="199"/>
      <c r="O2801" s="81"/>
      <c r="P2801" s="81"/>
      <c r="Q2801" s="81"/>
      <c r="R2801" s="81"/>
      <c r="S2801" s="81"/>
      <c r="T2801" s="82"/>
      <c r="U2801" s="35"/>
      <c r="V2801" s="35"/>
      <c r="W2801" s="35"/>
      <c r="X2801" s="35"/>
      <c r="Y2801" s="35"/>
      <c r="Z2801" s="35"/>
      <c r="AA2801" s="35"/>
      <c r="AB2801" s="35"/>
      <c r="AC2801" s="35"/>
      <c r="AD2801" s="35"/>
      <c r="AE2801" s="35"/>
      <c r="AT2801" s="14" t="s">
        <v>125</v>
      </c>
      <c r="AU2801" s="14" t="s">
        <v>72</v>
      </c>
    </row>
    <row r="2802" s="2" customFormat="1" ht="16.5" customHeight="1">
      <c r="A2802" s="35"/>
      <c r="B2802" s="36"/>
      <c r="C2802" s="200" t="s">
        <v>2526</v>
      </c>
      <c r="D2802" s="200" t="s">
        <v>4509</v>
      </c>
      <c r="E2802" s="201" t="s">
        <v>4891</v>
      </c>
      <c r="F2802" s="202" t="s">
        <v>4892</v>
      </c>
      <c r="G2802" s="203" t="s">
        <v>132</v>
      </c>
      <c r="H2802" s="204">
        <v>400</v>
      </c>
      <c r="I2802" s="205"/>
      <c r="J2802" s="206">
        <f>ROUND(I2802*H2802,2)</f>
        <v>0</v>
      </c>
      <c r="K2802" s="202" t="s">
        <v>122</v>
      </c>
      <c r="L2802" s="207"/>
      <c r="M2802" s="208" t="s">
        <v>19</v>
      </c>
      <c r="N2802" s="209" t="s">
        <v>43</v>
      </c>
      <c r="O2802" s="81"/>
      <c r="P2802" s="191">
        <f>O2802*H2802</f>
        <v>0</v>
      </c>
      <c r="Q2802" s="191">
        <v>0</v>
      </c>
      <c r="R2802" s="191">
        <f>Q2802*H2802</f>
        <v>0</v>
      </c>
      <c r="S2802" s="191">
        <v>0</v>
      </c>
      <c r="T2802" s="192">
        <f>S2802*H2802</f>
        <v>0</v>
      </c>
      <c r="U2802" s="35"/>
      <c r="V2802" s="35"/>
      <c r="W2802" s="35"/>
      <c r="X2802" s="35"/>
      <c r="Y2802" s="35"/>
      <c r="Z2802" s="35"/>
      <c r="AA2802" s="35"/>
      <c r="AB2802" s="35"/>
      <c r="AC2802" s="35"/>
      <c r="AD2802" s="35"/>
      <c r="AE2802" s="35"/>
      <c r="AR2802" s="193" t="s">
        <v>572</v>
      </c>
      <c r="AT2802" s="193" t="s">
        <v>4509</v>
      </c>
      <c r="AU2802" s="193" t="s">
        <v>72</v>
      </c>
      <c r="AY2802" s="14" t="s">
        <v>124</v>
      </c>
      <c r="BE2802" s="194">
        <f>IF(N2802="základní",J2802,0)</f>
        <v>0</v>
      </c>
      <c r="BF2802" s="194">
        <f>IF(N2802="snížená",J2802,0)</f>
        <v>0</v>
      </c>
      <c r="BG2802" s="194">
        <f>IF(N2802="zákl. přenesená",J2802,0)</f>
        <v>0</v>
      </c>
      <c r="BH2802" s="194">
        <f>IF(N2802="sníž. přenesená",J2802,0)</f>
        <v>0</v>
      </c>
      <c r="BI2802" s="194">
        <f>IF(N2802="nulová",J2802,0)</f>
        <v>0</v>
      </c>
      <c r="BJ2802" s="14" t="s">
        <v>79</v>
      </c>
      <c r="BK2802" s="194">
        <f>ROUND(I2802*H2802,2)</f>
        <v>0</v>
      </c>
      <c r="BL2802" s="14" t="s">
        <v>235</v>
      </c>
      <c r="BM2802" s="193" t="s">
        <v>4893</v>
      </c>
    </row>
    <row r="2803" s="2" customFormat="1">
      <c r="A2803" s="35"/>
      <c r="B2803" s="36"/>
      <c r="C2803" s="37"/>
      <c r="D2803" s="195" t="s">
        <v>125</v>
      </c>
      <c r="E2803" s="37"/>
      <c r="F2803" s="196" t="s">
        <v>4892</v>
      </c>
      <c r="G2803" s="37"/>
      <c r="H2803" s="37"/>
      <c r="I2803" s="197"/>
      <c r="J2803" s="37"/>
      <c r="K2803" s="37"/>
      <c r="L2803" s="41"/>
      <c r="M2803" s="198"/>
      <c r="N2803" s="199"/>
      <c r="O2803" s="81"/>
      <c r="P2803" s="81"/>
      <c r="Q2803" s="81"/>
      <c r="R2803" s="81"/>
      <c r="S2803" s="81"/>
      <c r="T2803" s="82"/>
      <c r="U2803" s="35"/>
      <c r="V2803" s="35"/>
      <c r="W2803" s="35"/>
      <c r="X2803" s="35"/>
      <c r="Y2803" s="35"/>
      <c r="Z2803" s="35"/>
      <c r="AA2803" s="35"/>
      <c r="AB2803" s="35"/>
      <c r="AC2803" s="35"/>
      <c r="AD2803" s="35"/>
      <c r="AE2803" s="35"/>
      <c r="AT2803" s="14" t="s">
        <v>125</v>
      </c>
      <c r="AU2803" s="14" t="s">
        <v>72</v>
      </c>
    </row>
    <row r="2804" s="2" customFormat="1" ht="16.5" customHeight="1">
      <c r="A2804" s="35"/>
      <c r="B2804" s="36"/>
      <c r="C2804" s="200" t="s">
        <v>4894</v>
      </c>
      <c r="D2804" s="200" t="s">
        <v>4509</v>
      </c>
      <c r="E2804" s="201" t="s">
        <v>4895</v>
      </c>
      <c r="F2804" s="202" t="s">
        <v>4896</v>
      </c>
      <c r="G2804" s="203" t="s">
        <v>132</v>
      </c>
      <c r="H2804" s="204">
        <v>500</v>
      </c>
      <c r="I2804" s="205"/>
      <c r="J2804" s="206">
        <f>ROUND(I2804*H2804,2)</f>
        <v>0</v>
      </c>
      <c r="K2804" s="202" t="s">
        <v>122</v>
      </c>
      <c r="L2804" s="207"/>
      <c r="M2804" s="208" t="s">
        <v>19</v>
      </c>
      <c r="N2804" s="209" t="s">
        <v>43</v>
      </c>
      <c r="O2804" s="81"/>
      <c r="P2804" s="191">
        <f>O2804*H2804</f>
        <v>0</v>
      </c>
      <c r="Q2804" s="191">
        <v>0</v>
      </c>
      <c r="R2804" s="191">
        <f>Q2804*H2804</f>
        <v>0</v>
      </c>
      <c r="S2804" s="191">
        <v>0</v>
      </c>
      <c r="T2804" s="192">
        <f>S2804*H2804</f>
        <v>0</v>
      </c>
      <c r="U2804" s="35"/>
      <c r="V2804" s="35"/>
      <c r="W2804" s="35"/>
      <c r="X2804" s="35"/>
      <c r="Y2804" s="35"/>
      <c r="Z2804" s="35"/>
      <c r="AA2804" s="35"/>
      <c r="AB2804" s="35"/>
      <c r="AC2804" s="35"/>
      <c r="AD2804" s="35"/>
      <c r="AE2804" s="35"/>
      <c r="AR2804" s="193" t="s">
        <v>572</v>
      </c>
      <c r="AT2804" s="193" t="s">
        <v>4509</v>
      </c>
      <c r="AU2804" s="193" t="s">
        <v>72</v>
      </c>
      <c r="AY2804" s="14" t="s">
        <v>124</v>
      </c>
      <c r="BE2804" s="194">
        <f>IF(N2804="základní",J2804,0)</f>
        <v>0</v>
      </c>
      <c r="BF2804" s="194">
        <f>IF(N2804="snížená",J2804,0)</f>
        <v>0</v>
      </c>
      <c r="BG2804" s="194">
        <f>IF(N2804="zákl. přenesená",J2804,0)</f>
        <v>0</v>
      </c>
      <c r="BH2804" s="194">
        <f>IF(N2804="sníž. přenesená",J2804,0)</f>
        <v>0</v>
      </c>
      <c r="BI2804" s="194">
        <f>IF(N2804="nulová",J2804,0)</f>
        <v>0</v>
      </c>
      <c r="BJ2804" s="14" t="s">
        <v>79</v>
      </c>
      <c r="BK2804" s="194">
        <f>ROUND(I2804*H2804,2)</f>
        <v>0</v>
      </c>
      <c r="BL2804" s="14" t="s">
        <v>235</v>
      </c>
      <c r="BM2804" s="193" t="s">
        <v>4897</v>
      </c>
    </row>
    <row r="2805" s="2" customFormat="1">
      <c r="A2805" s="35"/>
      <c r="B2805" s="36"/>
      <c r="C2805" s="37"/>
      <c r="D2805" s="195" t="s">
        <v>125</v>
      </c>
      <c r="E2805" s="37"/>
      <c r="F2805" s="196" t="s">
        <v>4896</v>
      </c>
      <c r="G2805" s="37"/>
      <c r="H2805" s="37"/>
      <c r="I2805" s="197"/>
      <c r="J2805" s="37"/>
      <c r="K2805" s="37"/>
      <c r="L2805" s="41"/>
      <c r="M2805" s="198"/>
      <c r="N2805" s="199"/>
      <c r="O2805" s="81"/>
      <c r="P2805" s="81"/>
      <c r="Q2805" s="81"/>
      <c r="R2805" s="81"/>
      <c r="S2805" s="81"/>
      <c r="T2805" s="82"/>
      <c r="U2805" s="35"/>
      <c r="V2805" s="35"/>
      <c r="W2805" s="35"/>
      <c r="X2805" s="35"/>
      <c r="Y2805" s="35"/>
      <c r="Z2805" s="35"/>
      <c r="AA2805" s="35"/>
      <c r="AB2805" s="35"/>
      <c r="AC2805" s="35"/>
      <c r="AD2805" s="35"/>
      <c r="AE2805" s="35"/>
      <c r="AT2805" s="14" t="s">
        <v>125</v>
      </c>
      <c r="AU2805" s="14" t="s">
        <v>72</v>
      </c>
    </row>
    <row r="2806" s="2" customFormat="1" ht="16.5" customHeight="1">
      <c r="A2806" s="35"/>
      <c r="B2806" s="36"/>
      <c r="C2806" s="200" t="s">
        <v>2530</v>
      </c>
      <c r="D2806" s="200" t="s">
        <v>4509</v>
      </c>
      <c r="E2806" s="201" t="s">
        <v>4898</v>
      </c>
      <c r="F2806" s="202" t="s">
        <v>4899</v>
      </c>
      <c r="G2806" s="203" t="s">
        <v>132</v>
      </c>
      <c r="H2806" s="204">
        <v>500</v>
      </c>
      <c r="I2806" s="205"/>
      <c r="J2806" s="206">
        <f>ROUND(I2806*H2806,2)</f>
        <v>0</v>
      </c>
      <c r="K2806" s="202" t="s">
        <v>122</v>
      </c>
      <c r="L2806" s="207"/>
      <c r="M2806" s="208" t="s">
        <v>19</v>
      </c>
      <c r="N2806" s="209" t="s">
        <v>43</v>
      </c>
      <c r="O2806" s="81"/>
      <c r="P2806" s="191">
        <f>O2806*H2806</f>
        <v>0</v>
      </c>
      <c r="Q2806" s="191">
        <v>0</v>
      </c>
      <c r="R2806" s="191">
        <f>Q2806*H2806</f>
        <v>0</v>
      </c>
      <c r="S2806" s="191">
        <v>0</v>
      </c>
      <c r="T2806" s="192">
        <f>S2806*H2806</f>
        <v>0</v>
      </c>
      <c r="U2806" s="35"/>
      <c r="V2806" s="35"/>
      <c r="W2806" s="35"/>
      <c r="X2806" s="35"/>
      <c r="Y2806" s="35"/>
      <c r="Z2806" s="35"/>
      <c r="AA2806" s="35"/>
      <c r="AB2806" s="35"/>
      <c r="AC2806" s="35"/>
      <c r="AD2806" s="35"/>
      <c r="AE2806" s="35"/>
      <c r="AR2806" s="193" t="s">
        <v>572</v>
      </c>
      <c r="AT2806" s="193" t="s">
        <v>4509</v>
      </c>
      <c r="AU2806" s="193" t="s">
        <v>72</v>
      </c>
      <c r="AY2806" s="14" t="s">
        <v>124</v>
      </c>
      <c r="BE2806" s="194">
        <f>IF(N2806="základní",J2806,0)</f>
        <v>0</v>
      </c>
      <c r="BF2806" s="194">
        <f>IF(N2806="snížená",J2806,0)</f>
        <v>0</v>
      </c>
      <c r="BG2806" s="194">
        <f>IF(N2806="zákl. přenesená",J2806,0)</f>
        <v>0</v>
      </c>
      <c r="BH2806" s="194">
        <f>IF(N2806="sníž. přenesená",J2806,0)</f>
        <v>0</v>
      </c>
      <c r="BI2806" s="194">
        <f>IF(N2806="nulová",J2806,0)</f>
        <v>0</v>
      </c>
      <c r="BJ2806" s="14" t="s">
        <v>79</v>
      </c>
      <c r="BK2806" s="194">
        <f>ROUND(I2806*H2806,2)</f>
        <v>0</v>
      </c>
      <c r="BL2806" s="14" t="s">
        <v>235</v>
      </c>
      <c r="BM2806" s="193" t="s">
        <v>4900</v>
      </c>
    </row>
    <row r="2807" s="2" customFormat="1">
      <c r="A2807" s="35"/>
      <c r="B2807" s="36"/>
      <c r="C2807" s="37"/>
      <c r="D2807" s="195" t="s">
        <v>125</v>
      </c>
      <c r="E2807" s="37"/>
      <c r="F2807" s="196" t="s">
        <v>4899</v>
      </c>
      <c r="G2807" s="37"/>
      <c r="H2807" s="37"/>
      <c r="I2807" s="197"/>
      <c r="J2807" s="37"/>
      <c r="K2807" s="37"/>
      <c r="L2807" s="41"/>
      <c r="M2807" s="198"/>
      <c r="N2807" s="199"/>
      <c r="O2807" s="81"/>
      <c r="P2807" s="81"/>
      <c r="Q2807" s="81"/>
      <c r="R2807" s="81"/>
      <c r="S2807" s="81"/>
      <c r="T2807" s="82"/>
      <c r="U2807" s="35"/>
      <c r="V2807" s="35"/>
      <c r="W2807" s="35"/>
      <c r="X2807" s="35"/>
      <c r="Y2807" s="35"/>
      <c r="Z2807" s="35"/>
      <c r="AA2807" s="35"/>
      <c r="AB2807" s="35"/>
      <c r="AC2807" s="35"/>
      <c r="AD2807" s="35"/>
      <c r="AE2807" s="35"/>
      <c r="AT2807" s="14" t="s">
        <v>125</v>
      </c>
      <c r="AU2807" s="14" t="s">
        <v>72</v>
      </c>
    </row>
    <row r="2808" s="2" customFormat="1" ht="16.5" customHeight="1">
      <c r="A2808" s="35"/>
      <c r="B2808" s="36"/>
      <c r="C2808" s="200" t="s">
        <v>4901</v>
      </c>
      <c r="D2808" s="200" t="s">
        <v>4509</v>
      </c>
      <c r="E2808" s="201" t="s">
        <v>4902</v>
      </c>
      <c r="F2808" s="202" t="s">
        <v>4903</v>
      </c>
      <c r="G2808" s="203" t="s">
        <v>132</v>
      </c>
      <c r="H2808" s="204">
        <v>10</v>
      </c>
      <c r="I2808" s="205"/>
      <c r="J2808" s="206">
        <f>ROUND(I2808*H2808,2)</f>
        <v>0</v>
      </c>
      <c r="K2808" s="202" t="s">
        <v>122</v>
      </c>
      <c r="L2808" s="207"/>
      <c r="M2808" s="208" t="s">
        <v>19</v>
      </c>
      <c r="N2808" s="209" t="s">
        <v>43</v>
      </c>
      <c r="O2808" s="81"/>
      <c r="P2808" s="191">
        <f>O2808*H2808</f>
        <v>0</v>
      </c>
      <c r="Q2808" s="191">
        <v>0</v>
      </c>
      <c r="R2808" s="191">
        <f>Q2808*H2808</f>
        <v>0</v>
      </c>
      <c r="S2808" s="191">
        <v>0</v>
      </c>
      <c r="T2808" s="192">
        <f>S2808*H2808</f>
        <v>0</v>
      </c>
      <c r="U2808" s="35"/>
      <c r="V2808" s="35"/>
      <c r="W2808" s="35"/>
      <c r="X2808" s="35"/>
      <c r="Y2808" s="35"/>
      <c r="Z2808" s="35"/>
      <c r="AA2808" s="35"/>
      <c r="AB2808" s="35"/>
      <c r="AC2808" s="35"/>
      <c r="AD2808" s="35"/>
      <c r="AE2808" s="35"/>
      <c r="AR2808" s="193" t="s">
        <v>572</v>
      </c>
      <c r="AT2808" s="193" t="s">
        <v>4509</v>
      </c>
      <c r="AU2808" s="193" t="s">
        <v>72</v>
      </c>
      <c r="AY2808" s="14" t="s">
        <v>124</v>
      </c>
      <c r="BE2808" s="194">
        <f>IF(N2808="základní",J2808,0)</f>
        <v>0</v>
      </c>
      <c r="BF2808" s="194">
        <f>IF(N2808="snížená",J2808,0)</f>
        <v>0</v>
      </c>
      <c r="BG2808" s="194">
        <f>IF(N2808="zákl. přenesená",J2808,0)</f>
        <v>0</v>
      </c>
      <c r="BH2808" s="194">
        <f>IF(N2808="sníž. přenesená",J2808,0)</f>
        <v>0</v>
      </c>
      <c r="BI2808" s="194">
        <f>IF(N2808="nulová",J2808,0)</f>
        <v>0</v>
      </c>
      <c r="BJ2808" s="14" t="s">
        <v>79</v>
      </c>
      <c r="BK2808" s="194">
        <f>ROUND(I2808*H2808,2)</f>
        <v>0</v>
      </c>
      <c r="BL2808" s="14" t="s">
        <v>235</v>
      </c>
      <c r="BM2808" s="193" t="s">
        <v>4904</v>
      </c>
    </row>
    <row r="2809" s="2" customFormat="1">
      <c r="A2809" s="35"/>
      <c r="B2809" s="36"/>
      <c r="C2809" s="37"/>
      <c r="D2809" s="195" t="s">
        <v>125</v>
      </c>
      <c r="E2809" s="37"/>
      <c r="F2809" s="196" t="s">
        <v>4903</v>
      </c>
      <c r="G2809" s="37"/>
      <c r="H2809" s="37"/>
      <c r="I2809" s="197"/>
      <c r="J2809" s="37"/>
      <c r="K2809" s="37"/>
      <c r="L2809" s="41"/>
      <c r="M2809" s="198"/>
      <c r="N2809" s="199"/>
      <c r="O2809" s="81"/>
      <c r="P2809" s="81"/>
      <c r="Q2809" s="81"/>
      <c r="R2809" s="81"/>
      <c r="S2809" s="81"/>
      <c r="T2809" s="82"/>
      <c r="U2809" s="35"/>
      <c r="V2809" s="35"/>
      <c r="W2809" s="35"/>
      <c r="X2809" s="35"/>
      <c r="Y2809" s="35"/>
      <c r="Z2809" s="35"/>
      <c r="AA2809" s="35"/>
      <c r="AB2809" s="35"/>
      <c r="AC2809" s="35"/>
      <c r="AD2809" s="35"/>
      <c r="AE2809" s="35"/>
      <c r="AT2809" s="14" t="s">
        <v>125</v>
      </c>
      <c r="AU2809" s="14" t="s">
        <v>72</v>
      </c>
    </row>
    <row r="2810" s="2" customFormat="1" ht="16.5" customHeight="1">
      <c r="A2810" s="35"/>
      <c r="B2810" s="36"/>
      <c r="C2810" s="200" t="s">
        <v>2533</v>
      </c>
      <c r="D2810" s="200" t="s">
        <v>4509</v>
      </c>
      <c r="E2810" s="201" t="s">
        <v>4905</v>
      </c>
      <c r="F2810" s="202" t="s">
        <v>4906</v>
      </c>
      <c r="G2810" s="203" t="s">
        <v>132</v>
      </c>
      <c r="H2810" s="204">
        <v>200</v>
      </c>
      <c r="I2810" s="205"/>
      <c r="J2810" s="206">
        <f>ROUND(I2810*H2810,2)</f>
        <v>0</v>
      </c>
      <c r="K2810" s="202" t="s">
        <v>122</v>
      </c>
      <c r="L2810" s="207"/>
      <c r="M2810" s="208" t="s">
        <v>19</v>
      </c>
      <c r="N2810" s="209" t="s">
        <v>43</v>
      </c>
      <c r="O2810" s="81"/>
      <c r="P2810" s="191">
        <f>O2810*H2810</f>
        <v>0</v>
      </c>
      <c r="Q2810" s="191">
        <v>0</v>
      </c>
      <c r="R2810" s="191">
        <f>Q2810*H2810</f>
        <v>0</v>
      </c>
      <c r="S2810" s="191">
        <v>0</v>
      </c>
      <c r="T2810" s="192">
        <f>S2810*H2810</f>
        <v>0</v>
      </c>
      <c r="U2810" s="35"/>
      <c r="V2810" s="35"/>
      <c r="W2810" s="35"/>
      <c r="X2810" s="35"/>
      <c r="Y2810" s="35"/>
      <c r="Z2810" s="35"/>
      <c r="AA2810" s="35"/>
      <c r="AB2810" s="35"/>
      <c r="AC2810" s="35"/>
      <c r="AD2810" s="35"/>
      <c r="AE2810" s="35"/>
      <c r="AR2810" s="193" t="s">
        <v>572</v>
      </c>
      <c r="AT2810" s="193" t="s">
        <v>4509</v>
      </c>
      <c r="AU2810" s="193" t="s">
        <v>72</v>
      </c>
      <c r="AY2810" s="14" t="s">
        <v>124</v>
      </c>
      <c r="BE2810" s="194">
        <f>IF(N2810="základní",J2810,0)</f>
        <v>0</v>
      </c>
      <c r="BF2810" s="194">
        <f>IF(N2810="snížená",J2810,0)</f>
        <v>0</v>
      </c>
      <c r="BG2810" s="194">
        <f>IF(N2810="zákl. přenesená",J2810,0)</f>
        <v>0</v>
      </c>
      <c r="BH2810" s="194">
        <f>IF(N2810="sníž. přenesená",J2810,0)</f>
        <v>0</v>
      </c>
      <c r="BI2810" s="194">
        <f>IF(N2810="nulová",J2810,0)</f>
        <v>0</v>
      </c>
      <c r="BJ2810" s="14" t="s">
        <v>79</v>
      </c>
      <c r="BK2810" s="194">
        <f>ROUND(I2810*H2810,2)</f>
        <v>0</v>
      </c>
      <c r="BL2810" s="14" t="s">
        <v>235</v>
      </c>
      <c r="BM2810" s="193" t="s">
        <v>4907</v>
      </c>
    </row>
    <row r="2811" s="2" customFormat="1">
      <c r="A2811" s="35"/>
      <c r="B2811" s="36"/>
      <c r="C2811" s="37"/>
      <c r="D2811" s="195" t="s">
        <v>125</v>
      </c>
      <c r="E2811" s="37"/>
      <c r="F2811" s="196" t="s">
        <v>4906</v>
      </c>
      <c r="G2811" s="37"/>
      <c r="H2811" s="37"/>
      <c r="I2811" s="197"/>
      <c r="J2811" s="37"/>
      <c r="K2811" s="37"/>
      <c r="L2811" s="41"/>
      <c r="M2811" s="198"/>
      <c r="N2811" s="199"/>
      <c r="O2811" s="81"/>
      <c r="P2811" s="81"/>
      <c r="Q2811" s="81"/>
      <c r="R2811" s="81"/>
      <c r="S2811" s="81"/>
      <c r="T2811" s="82"/>
      <c r="U2811" s="35"/>
      <c r="V2811" s="35"/>
      <c r="W2811" s="35"/>
      <c r="X2811" s="35"/>
      <c r="Y2811" s="35"/>
      <c r="Z2811" s="35"/>
      <c r="AA2811" s="35"/>
      <c r="AB2811" s="35"/>
      <c r="AC2811" s="35"/>
      <c r="AD2811" s="35"/>
      <c r="AE2811" s="35"/>
      <c r="AT2811" s="14" t="s">
        <v>125</v>
      </c>
      <c r="AU2811" s="14" t="s">
        <v>72</v>
      </c>
    </row>
    <row r="2812" s="2" customFormat="1" ht="16.5" customHeight="1">
      <c r="A2812" s="35"/>
      <c r="B2812" s="36"/>
      <c r="C2812" s="200" t="s">
        <v>4908</v>
      </c>
      <c r="D2812" s="200" t="s">
        <v>4509</v>
      </c>
      <c r="E2812" s="201" t="s">
        <v>4909</v>
      </c>
      <c r="F2812" s="202" t="s">
        <v>4910</v>
      </c>
      <c r="G2812" s="203" t="s">
        <v>132</v>
      </c>
      <c r="H2812" s="204">
        <v>200</v>
      </c>
      <c r="I2812" s="205"/>
      <c r="J2812" s="206">
        <f>ROUND(I2812*H2812,2)</f>
        <v>0</v>
      </c>
      <c r="K2812" s="202" t="s">
        <v>122</v>
      </c>
      <c r="L2812" s="207"/>
      <c r="M2812" s="208" t="s">
        <v>19</v>
      </c>
      <c r="N2812" s="209" t="s">
        <v>43</v>
      </c>
      <c r="O2812" s="81"/>
      <c r="P2812" s="191">
        <f>O2812*H2812</f>
        <v>0</v>
      </c>
      <c r="Q2812" s="191">
        <v>0</v>
      </c>
      <c r="R2812" s="191">
        <f>Q2812*H2812</f>
        <v>0</v>
      </c>
      <c r="S2812" s="191">
        <v>0</v>
      </c>
      <c r="T2812" s="192">
        <f>S2812*H2812</f>
        <v>0</v>
      </c>
      <c r="U2812" s="35"/>
      <c r="V2812" s="35"/>
      <c r="W2812" s="35"/>
      <c r="X2812" s="35"/>
      <c r="Y2812" s="35"/>
      <c r="Z2812" s="35"/>
      <c r="AA2812" s="35"/>
      <c r="AB2812" s="35"/>
      <c r="AC2812" s="35"/>
      <c r="AD2812" s="35"/>
      <c r="AE2812" s="35"/>
      <c r="AR2812" s="193" t="s">
        <v>572</v>
      </c>
      <c r="AT2812" s="193" t="s">
        <v>4509</v>
      </c>
      <c r="AU2812" s="193" t="s">
        <v>72</v>
      </c>
      <c r="AY2812" s="14" t="s">
        <v>124</v>
      </c>
      <c r="BE2812" s="194">
        <f>IF(N2812="základní",J2812,0)</f>
        <v>0</v>
      </c>
      <c r="BF2812" s="194">
        <f>IF(N2812="snížená",J2812,0)</f>
        <v>0</v>
      </c>
      <c r="BG2812" s="194">
        <f>IF(N2812="zákl. přenesená",J2812,0)</f>
        <v>0</v>
      </c>
      <c r="BH2812" s="194">
        <f>IF(N2812="sníž. přenesená",J2812,0)</f>
        <v>0</v>
      </c>
      <c r="BI2812" s="194">
        <f>IF(N2812="nulová",J2812,0)</f>
        <v>0</v>
      </c>
      <c r="BJ2812" s="14" t="s">
        <v>79</v>
      </c>
      <c r="BK2812" s="194">
        <f>ROUND(I2812*H2812,2)</f>
        <v>0</v>
      </c>
      <c r="BL2812" s="14" t="s">
        <v>235</v>
      </c>
      <c r="BM2812" s="193" t="s">
        <v>4911</v>
      </c>
    </row>
    <row r="2813" s="2" customFormat="1">
      <c r="A2813" s="35"/>
      <c r="B2813" s="36"/>
      <c r="C2813" s="37"/>
      <c r="D2813" s="195" t="s">
        <v>125</v>
      </c>
      <c r="E2813" s="37"/>
      <c r="F2813" s="196" t="s">
        <v>4910</v>
      </c>
      <c r="G2813" s="37"/>
      <c r="H2813" s="37"/>
      <c r="I2813" s="197"/>
      <c r="J2813" s="37"/>
      <c r="K2813" s="37"/>
      <c r="L2813" s="41"/>
      <c r="M2813" s="198"/>
      <c r="N2813" s="199"/>
      <c r="O2813" s="81"/>
      <c r="P2813" s="81"/>
      <c r="Q2813" s="81"/>
      <c r="R2813" s="81"/>
      <c r="S2813" s="81"/>
      <c r="T2813" s="82"/>
      <c r="U2813" s="35"/>
      <c r="V2813" s="35"/>
      <c r="W2813" s="35"/>
      <c r="X2813" s="35"/>
      <c r="Y2813" s="35"/>
      <c r="Z2813" s="35"/>
      <c r="AA2813" s="35"/>
      <c r="AB2813" s="35"/>
      <c r="AC2813" s="35"/>
      <c r="AD2813" s="35"/>
      <c r="AE2813" s="35"/>
      <c r="AT2813" s="14" t="s">
        <v>125</v>
      </c>
      <c r="AU2813" s="14" t="s">
        <v>72</v>
      </c>
    </row>
    <row r="2814" s="2" customFormat="1" ht="16.5" customHeight="1">
      <c r="A2814" s="35"/>
      <c r="B2814" s="36"/>
      <c r="C2814" s="200" t="s">
        <v>2537</v>
      </c>
      <c r="D2814" s="200" t="s">
        <v>4509</v>
      </c>
      <c r="E2814" s="201" t="s">
        <v>4912</v>
      </c>
      <c r="F2814" s="202" t="s">
        <v>4913</v>
      </c>
      <c r="G2814" s="203" t="s">
        <v>132</v>
      </c>
      <c r="H2814" s="204">
        <v>10</v>
      </c>
      <c r="I2814" s="205"/>
      <c r="J2814" s="206">
        <f>ROUND(I2814*H2814,2)</f>
        <v>0</v>
      </c>
      <c r="K2814" s="202" t="s">
        <v>122</v>
      </c>
      <c r="L2814" s="207"/>
      <c r="M2814" s="208" t="s">
        <v>19</v>
      </c>
      <c r="N2814" s="209" t="s">
        <v>43</v>
      </c>
      <c r="O2814" s="81"/>
      <c r="P2814" s="191">
        <f>O2814*H2814</f>
        <v>0</v>
      </c>
      <c r="Q2814" s="191">
        <v>0</v>
      </c>
      <c r="R2814" s="191">
        <f>Q2814*H2814</f>
        <v>0</v>
      </c>
      <c r="S2814" s="191">
        <v>0</v>
      </c>
      <c r="T2814" s="192">
        <f>S2814*H2814</f>
        <v>0</v>
      </c>
      <c r="U2814" s="35"/>
      <c r="V2814" s="35"/>
      <c r="W2814" s="35"/>
      <c r="X2814" s="35"/>
      <c r="Y2814" s="35"/>
      <c r="Z2814" s="35"/>
      <c r="AA2814" s="35"/>
      <c r="AB2814" s="35"/>
      <c r="AC2814" s="35"/>
      <c r="AD2814" s="35"/>
      <c r="AE2814" s="35"/>
      <c r="AR2814" s="193" t="s">
        <v>572</v>
      </c>
      <c r="AT2814" s="193" t="s">
        <v>4509</v>
      </c>
      <c r="AU2814" s="193" t="s">
        <v>72</v>
      </c>
      <c r="AY2814" s="14" t="s">
        <v>124</v>
      </c>
      <c r="BE2814" s="194">
        <f>IF(N2814="základní",J2814,0)</f>
        <v>0</v>
      </c>
      <c r="BF2814" s="194">
        <f>IF(N2814="snížená",J2814,0)</f>
        <v>0</v>
      </c>
      <c r="BG2814" s="194">
        <f>IF(N2814="zákl. přenesená",J2814,0)</f>
        <v>0</v>
      </c>
      <c r="BH2814" s="194">
        <f>IF(N2814="sníž. přenesená",J2814,0)</f>
        <v>0</v>
      </c>
      <c r="BI2814" s="194">
        <f>IF(N2814="nulová",J2814,0)</f>
        <v>0</v>
      </c>
      <c r="BJ2814" s="14" t="s">
        <v>79</v>
      </c>
      <c r="BK2814" s="194">
        <f>ROUND(I2814*H2814,2)</f>
        <v>0</v>
      </c>
      <c r="BL2814" s="14" t="s">
        <v>235</v>
      </c>
      <c r="BM2814" s="193" t="s">
        <v>4914</v>
      </c>
    </row>
    <row r="2815" s="2" customFormat="1">
      <c r="A2815" s="35"/>
      <c r="B2815" s="36"/>
      <c r="C2815" s="37"/>
      <c r="D2815" s="195" t="s">
        <v>125</v>
      </c>
      <c r="E2815" s="37"/>
      <c r="F2815" s="196" t="s">
        <v>4913</v>
      </c>
      <c r="G2815" s="37"/>
      <c r="H2815" s="37"/>
      <c r="I2815" s="197"/>
      <c r="J2815" s="37"/>
      <c r="K2815" s="37"/>
      <c r="L2815" s="41"/>
      <c r="M2815" s="198"/>
      <c r="N2815" s="199"/>
      <c r="O2815" s="81"/>
      <c r="P2815" s="81"/>
      <c r="Q2815" s="81"/>
      <c r="R2815" s="81"/>
      <c r="S2815" s="81"/>
      <c r="T2815" s="82"/>
      <c r="U2815" s="35"/>
      <c r="V2815" s="35"/>
      <c r="W2815" s="35"/>
      <c r="X2815" s="35"/>
      <c r="Y2815" s="35"/>
      <c r="Z2815" s="35"/>
      <c r="AA2815" s="35"/>
      <c r="AB2815" s="35"/>
      <c r="AC2815" s="35"/>
      <c r="AD2815" s="35"/>
      <c r="AE2815" s="35"/>
      <c r="AT2815" s="14" t="s">
        <v>125</v>
      </c>
      <c r="AU2815" s="14" t="s">
        <v>72</v>
      </c>
    </row>
    <row r="2816" s="2" customFormat="1" ht="21.75" customHeight="1">
      <c r="A2816" s="35"/>
      <c r="B2816" s="36"/>
      <c r="C2816" s="200" t="s">
        <v>4915</v>
      </c>
      <c r="D2816" s="200" t="s">
        <v>4509</v>
      </c>
      <c r="E2816" s="201" t="s">
        <v>4916</v>
      </c>
      <c r="F2816" s="202" t="s">
        <v>4917</v>
      </c>
      <c r="G2816" s="203" t="s">
        <v>132</v>
      </c>
      <c r="H2816" s="204">
        <v>7000</v>
      </c>
      <c r="I2816" s="205"/>
      <c r="J2816" s="206">
        <f>ROUND(I2816*H2816,2)</f>
        <v>0</v>
      </c>
      <c r="K2816" s="202" t="s">
        <v>122</v>
      </c>
      <c r="L2816" s="207"/>
      <c r="M2816" s="208" t="s">
        <v>19</v>
      </c>
      <c r="N2816" s="209" t="s">
        <v>43</v>
      </c>
      <c r="O2816" s="81"/>
      <c r="P2816" s="191">
        <f>O2816*H2816</f>
        <v>0</v>
      </c>
      <c r="Q2816" s="191">
        <v>0</v>
      </c>
      <c r="R2816" s="191">
        <f>Q2816*H2816</f>
        <v>0</v>
      </c>
      <c r="S2816" s="191">
        <v>0</v>
      </c>
      <c r="T2816" s="192">
        <f>S2816*H2816</f>
        <v>0</v>
      </c>
      <c r="U2816" s="35"/>
      <c r="V2816" s="35"/>
      <c r="W2816" s="35"/>
      <c r="X2816" s="35"/>
      <c r="Y2816" s="35"/>
      <c r="Z2816" s="35"/>
      <c r="AA2816" s="35"/>
      <c r="AB2816" s="35"/>
      <c r="AC2816" s="35"/>
      <c r="AD2816" s="35"/>
      <c r="AE2816" s="35"/>
      <c r="AR2816" s="193" t="s">
        <v>572</v>
      </c>
      <c r="AT2816" s="193" t="s">
        <v>4509</v>
      </c>
      <c r="AU2816" s="193" t="s">
        <v>72</v>
      </c>
      <c r="AY2816" s="14" t="s">
        <v>124</v>
      </c>
      <c r="BE2816" s="194">
        <f>IF(N2816="základní",J2816,0)</f>
        <v>0</v>
      </c>
      <c r="BF2816" s="194">
        <f>IF(N2816="snížená",J2816,0)</f>
        <v>0</v>
      </c>
      <c r="BG2816" s="194">
        <f>IF(N2816="zákl. přenesená",J2816,0)</f>
        <v>0</v>
      </c>
      <c r="BH2816" s="194">
        <f>IF(N2816="sníž. přenesená",J2816,0)</f>
        <v>0</v>
      </c>
      <c r="BI2816" s="194">
        <f>IF(N2816="nulová",J2816,0)</f>
        <v>0</v>
      </c>
      <c r="BJ2816" s="14" t="s">
        <v>79</v>
      </c>
      <c r="BK2816" s="194">
        <f>ROUND(I2816*H2816,2)</f>
        <v>0</v>
      </c>
      <c r="BL2816" s="14" t="s">
        <v>235</v>
      </c>
      <c r="BM2816" s="193" t="s">
        <v>4918</v>
      </c>
    </row>
    <row r="2817" s="2" customFormat="1">
      <c r="A2817" s="35"/>
      <c r="B2817" s="36"/>
      <c r="C2817" s="37"/>
      <c r="D2817" s="195" t="s">
        <v>125</v>
      </c>
      <c r="E2817" s="37"/>
      <c r="F2817" s="196" t="s">
        <v>4917</v>
      </c>
      <c r="G2817" s="37"/>
      <c r="H2817" s="37"/>
      <c r="I2817" s="197"/>
      <c r="J2817" s="37"/>
      <c r="K2817" s="37"/>
      <c r="L2817" s="41"/>
      <c r="M2817" s="198"/>
      <c r="N2817" s="199"/>
      <c r="O2817" s="81"/>
      <c r="P2817" s="81"/>
      <c r="Q2817" s="81"/>
      <c r="R2817" s="81"/>
      <c r="S2817" s="81"/>
      <c r="T2817" s="82"/>
      <c r="U2817" s="35"/>
      <c r="V2817" s="35"/>
      <c r="W2817" s="35"/>
      <c r="X2817" s="35"/>
      <c r="Y2817" s="35"/>
      <c r="Z2817" s="35"/>
      <c r="AA2817" s="35"/>
      <c r="AB2817" s="35"/>
      <c r="AC2817" s="35"/>
      <c r="AD2817" s="35"/>
      <c r="AE2817" s="35"/>
      <c r="AT2817" s="14" t="s">
        <v>125</v>
      </c>
      <c r="AU2817" s="14" t="s">
        <v>72</v>
      </c>
    </row>
    <row r="2818" s="2" customFormat="1" ht="21.75" customHeight="1">
      <c r="A2818" s="35"/>
      <c r="B2818" s="36"/>
      <c r="C2818" s="200" t="s">
        <v>2540</v>
      </c>
      <c r="D2818" s="200" t="s">
        <v>4509</v>
      </c>
      <c r="E2818" s="201" t="s">
        <v>4919</v>
      </c>
      <c r="F2818" s="202" t="s">
        <v>4920</v>
      </c>
      <c r="G2818" s="203" t="s">
        <v>132</v>
      </c>
      <c r="H2818" s="204">
        <v>7000</v>
      </c>
      <c r="I2818" s="205"/>
      <c r="J2818" s="206">
        <f>ROUND(I2818*H2818,2)</f>
        <v>0</v>
      </c>
      <c r="K2818" s="202" t="s">
        <v>122</v>
      </c>
      <c r="L2818" s="207"/>
      <c r="M2818" s="208" t="s">
        <v>19</v>
      </c>
      <c r="N2818" s="209" t="s">
        <v>43</v>
      </c>
      <c r="O2818" s="81"/>
      <c r="P2818" s="191">
        <f>O2818*H2818</f>
        <v>0</v>
      </c>
      <c r="Q2818" s="191">
        <v>0</v>
      </c>
      <c r="R2818" s="191">
        <f>Q2818*H2818</f>
        <v>0</v>
      </c>
      <c r="S2818" s="191">
        <v>0</v>
      </c>
      <c r="T2818" s="192">
        <f>S2818*H2818</f>
        <v>0</v>
      </c>
      <c r="U2818" s="35"/>
      <c r="V2818" s="35"/>
      <c r="W2818" s="35"/>
      <c r="X2818" s="35"/>
      <c r="Y2818" s="35"/>
      <c r="Z2818" s="35"/>
      <c r="AA2818" s="35"/>
      <c r="AB2818" s="35"/>
      <c r="AC2818" s="35"/>
      <c r="AD2818" s="35"/>
      <c r="AE2818" s="35"/>
      <c r="AR2818" s="193" t="s">
        <v>572</v>
      </c>
      <c r="AT2818" s="193" t="s">
        <v>4509</v>
      </c>
      <c r="AU2818" s="193" t="s">
        <v>72</v>
      </c>
      <c r="AY2818" s="14" t="s">
        <v>124</v>
      </c>
      <c r="BE2818" s="194">
        <f>IF(N2818="základní",J2818,0)</f>
        <v>0</v>
      </c>
      <c r="BF2818" s="194">
        <f>IF(N2818="snížená",J2818,0)</f>
        <v>0</v>
      </c>
      <c r="BG2818" s="194">
        <f>IF(N2818="zákl. přenesená",J2818,0)</f>
        <v>0</v>
      </c>
      <c r="BH2818" s="194">
        <f>IF(N2818="sníž. přenesená",J2818,0)</f>
        <v>0</v>
      </c>
      <c r="BI2818" s="194">
        <f>IF(N2818="nulová",J2818,0)</f>
        <v>0</v>
      </c>
      <c r="BJ2818" s="14" t="s">
        <v>79</v>
      </c>
      <c r="BK2818" s="194">
        <f>ROUND(I2818*H2818,2)</f>
        <v>0</v>
      </c>
      <c r="BL2818" s="14" t="s">
        <v>235</v>
      </c>
      <c r="BM2818" s="193" t="s">
        <v>4921</v>
      </c>
    </row>
    <row r="2819" s="2" customFormat="1">
      <c r="A2819" s="35"/>
      <c r="B2819" s="36"/>
      <c r="C2819" s="37"/>
      <c r="D2819" s="195" t="s">
        <v>125</v>
      </c>
      <c r="E2819" s="37"/>
      <c r="F2819" s="196" t="s">
        <v>4920</v>
      </c>
      <c r="G2819" s="37"/>
      <c r="H2819" s="37"/>
      <c r="I2819" s="197"/>
      <c r="J2819" s="37"/>
      <c r="K2819" s="37"/>
      <c r="L2819" s="41"/>
      <c r="M2819" s="198"/>
      <c r="N2819" s="199"/>
      <c r="O2819" s="81"/>
      <c r="P2819" s="81"/>
      <c r="Q2819" s="81"/>
      <c r="R2819" s="81"/>
      <c r="S2819" s="81"/>
      <c r="T2819" s="82"/>
      <c r="U2819" s="35"/>
      <c r="V2819" s="35"/>
      <c r="W2819" s="35"/>
      <c r="X2819" s="35"/>
      <c r="Y2819" s="35"/>
      <c r="Z2819" s="35"/>
      <c r="AA2819" s="35"/>
      <c r="AB2819" s="35"/>
      <c r="AC2819" s="35"/>
      <c r="AD2819" s="35"/>
      <c r="AE2819" s="35"/>
      <c r="AT2819" s="14" t="s">
        <v>125</v>
      </c>
      <c r="AU2819" s="14" t="s">
        <v>72</v>
      </c>
    </row>
    <row r="2820" s="2" customFormat="1" ht="24.15" customHeight="1">
      <c r="A2820" s="35"/>
      <c r="B2820" s="36"/>
      <c r="C2820" s="200" t="s">
        <v>4922</v>
      </c>
      <c r="D2820" s="200" t="s">
        <v>4509</v>
      </c>
      <c r="E2820" s="201" t="s">
        <v>4923</v>
      </c>
      <c r="F2820" s="202" t="s">
        <v>4924</v>
      </c>
      <c r="G2820" s="203" t="s">
        <v>132</v>
      </c>
      <c r="H2820" s="204">
        <v>10</v>
      </c>
      <c r="I2820" s="205"/>
      <c r="J2820" s="206">
        <f>ROUND(I2820*H2820,2)</f>
        <v>0</v>
      </c>
      <c r="K2820" s="202" t="s">
        <v>122</v>
      </c>
      <c r="L2820" s="207"/>
      <c r="M2820" s="208" t="s">
        <v>19</v>
      </c>
      <c r="N2820" s="209" t="s">
        <v>43</v>
      </c>
      <c r="O2820" s="81"/>
      <c r="P2820" s="191">
        <f>O2820*H2820</f>
        <v>0</v>
      </c>
      <c r="Q2820" s="191">
        <v>0</v>
      </c>
      <c r="R2820" s="191">
        <f>Q2820*H2820</f>
        <v>0</v>
      </c>
      <c r="S2820" s="191">
        <v>0</v>
      </c>
      <c r="T2820" s="192">
        <f>S2820*H2820</f>
        <v>0</v>
      </c>
      <c r="U2820" s="35"/>
      <c r="V2820" s="35"/>
      <c r="W2820" s="35"/>
      <c r="X2820" s="35"/>
      <c r="Y2820" s="35"/>
      <c r="Z2820" s="35"/>
      <c r="AA2820" s="35"/>
      <c r="AB2820" s="35"/>
      <c r="AC2820" s="35"/>
      <c r="AD2820" s="35"/>
      <c r="AE2820" s="35"/>
      <c r="AR2820" s="193" t="s">
        <v>572</v>
      </c>
      <c r="AT2820" s="193" t="s">
        <v>4509</v>
      </c>
      <c r="AU2820" s="193" t="s">
        <v>72</v>
      </c>
      <c r="AY2820" s="14" t="s">
        <v>124</v>
      </c>
      <c r="BE2820" s="194">
        <f>IF(N2820="základní",J2820,0)</f>
        <v>0</v>
      </c>
      <c r="BF2820" s="194">
        <f>IF(N2820="snížená",J2820,0)</f>
        <v>0</v>
      </c>
      <c r="BG2820" s="194">
        <f>IF(N2820="zákl. přenesená",J2820,0)</f>
        <v>0</v>
      </c>
      <c r="BH2820" s="194">
        <f>IF(N2820="sníž. přenesená",J2820,0)</f>
        <v>0</v>
      </c>
      <c r="BI2820" s="194">
        <f>IF(N2820="nulová",J2820,0)</f>
        <v>0</v>
      </c>
      <c r="BJ2820" s="14" t="s">
        <v>79</v>
      </c>
      <c r="BK2820" s="194">
        <f>ROUND(I2820*H2820,2)</f>
        <v>0</v>
      </c>
      <c r="BL2820" s="14" t="s">
        <v>235</v>
      </c>
      <c r="BM2820" s="193" t="s">
        <v>4925</v>
      </c>
    </row>
    <row r="2821" s="2" customFormat="1">
      <c r="A2821" s="35"/>
      <c r="B2821" s="36"/>
      <c r="C2821" s="37"/>
      <c r="D2821" s="195" t="s">
        <v>125</v>
      </c>
      <c r="E2821" s="37"/>
      <c r="F2821" s="196" t="s">
        <v>4924</v>
      </c>
      <c r="G2821" s="37"/>
      <c r="H2821" s="37"/>
      <c r="I2821" s="197"/>
      <c r="J2821" s="37"/>
      <c r="K2821" s="37"/>
      <c r="L2821" s="41"/>
      <c r="M2821" s="198"/>
      <c r="N2821" s="199"/>
      <c r="O2821" s="81"/>
      <c r="P2821" s="81"/>
      <c r="Q2821" s="81"/>
      <c r="R2821" s="81"/>
      <c r="S2821" s="81"/>
      <c r="T2821" s="82"/>
      <c r="U2821" s="35"/>
      <c r="V2821" s="35"/>
      <c r="W2821" s="35"/>
      <c r="X2821" s="35"/>
      <c r="Y2821" s="35"/>
      <c r="Z2821" s="35"/>
      <c r="AA2821" s="35"/>
      <c r="AB2821" s="35"/>
      <c r="AC2821" s="35"/>
      <c r="AD2821" s="35"/>
      <c r="AE2821" s="35"/>
      <c r="AT2821" s="14" t="s">
        <v>125</v>
      </c>
      <c r="AU2821" s="14" t="s">
        <v>72</v>
      </c>
    </row>
    <row r="2822" s="2" customFormat="1" ht="24.15" customHeight="1">
      <c r="A2822" s="35"/>
      <c r="B2822" s="36"/>
      <c r="C2822" s="200" t="s">
        <v>2544</v>
      </c>
      <c r="D2822" s="200" t="s">
        <v>4509</v>
      </c>
      <c r="E2822" s="201" t="s">
        <v>4926</v>
      </c>
      <c r="F2822" s="202" t="s">
        <v>4927</v>
      </c>
      <c r="G2822" s="203" t="s">
        <v>132</v>
      </c>
      <c r="H2822" s="204">
        <v>10</v>
      </c>
      <c r="I2822" s="205"/>
      <c r="J2822" s="206">
        <f>ROUND(I2822*H2822,2)</f>
        <v>0</v>
      </c>
      <c r="K2822" s="202" t="s">
        <v>122</v>
      </c>
      <c r="L2822" s="207"/>
      <c r="M2822" s="208" t="s">
        <v>19</v>
      </c>
      <c r="N2822" s="209" t="s">
        <v>43</v>
      </c>
      <c r="O2822" s="81"/>
      <c r="P2822" s="191">
        <f>O2822*H2822</f>
        <v>0</v>
      </c>
      <c r="Q2822" s="191">
        <v>0</v>
      </c>
      <c r="R2822" s="191">
        <f>Q2822*H2822</f>
        <v>0</v>
      </c>
      <c r="S2822" s="191">
        <v>0</v>
      </c>
      <c r="T2822" s="192">
        <f>S2822*H2822</f>
        <v>0</v>
      </c>
      <c r="U2822" s="35"/>
      <c r="V2822" s="35"/>
      <c r="W2822" s="35"/>
      <c r="X2822" s="35"/>
      <c r="Y2822" s="35"/>
      <c r="Z2822" s="35"/>
      <c r="AA2822" s="35"/>
      <c r="AB2822" s="35"/>
      <c r="AC2822" s="35"/>
      <c r="AD2822" s="35"/>
      <c r="AE2822" s="35"/>
      <c r="AR2822" s="193" t="s">
        <v>572</v>
      </c>
      <c r="AT2822" s="193" t="s">
        <v>4509</v>
      </c>
      <c r="AU2822" s="193" t="s">
        <v>72</v>
      </c>
      <c r="AY2822" s="14" t="s">
        <v>124</v>
      </c>
      <c r="BE2822" s="194">
        <f>IF(N2822="základní",J2822,0)</f>
        <v>0</v>
      </c>
      <c r="BF2822" s="194">
        <f>IF(N2822="snížená",J2822,0)</f>
        <v>0</v>
      </c>
      <c r="BG2822" s="194">
        <f>IF(N2822="zákl. přenesená",J2822,0)</f>
        <v>0</v>
      </c>
      <c r="BH2822" s="194">
        <f>IF(N2822="sníž. přenesená",J2822,0)</f>
        <v>0</v>
      </c>
      <c r="BI2822" s="194">
        <f>IF(N2822="nulová",J2822,0)</f>
        <v>0</v>
      </c>
      <c r="BJ2822" s="14" t="s">
        <v>79</v>
      </c>
      <c r="BK2822" s="194">
        <f>ROUND(I2822*H2822,2)</f>
        <v>0</v>
      </c>
      <c r="BL2822" s="14" t="s">
        <v>235</v>
      </c>
      <c r="BM2822" s="193" t="s">
        <v>4928</v>
      </c>
    </row>
    <row r="2823" s="2" customFormat="1">
      <c r="A2823" s="35"/>
      <c r="B2823" s="36"/>
      <c r="C2823" s="37"/>
      <c r="D2823" s="195" t="s">
        <v>125</v>
      </c>
      <c r="E2823" s="37"/>
      <c r="F2823" s="196" t="s">
        <v>4927</v>
      </c>
      <c r="G2823" s="37"/>
      <c r="H2823" s="37"/>
      <c r="I2823" s="197"/>
      <c r="J2823" s="37"/>
      <c r="K2823" s="37"/>
      <c r="L2823" s="41"/>
      <c r="M2823" s="198"/>
      <c r="N2823" s="199"/>
      <c r="O2823" s="81"/>
      <c r="P2823" s="81"/>
      <c r="Q2823" s="81"/>
      <c r="R2823" s="81"/>
      <c r="S2823" s="81"/>
      <c r="T2823" s="82"/>
      <c r="U2823" s="35"/>
      <c r="V2823" s="35"/>
      <c r="W2823" s="35"/>
      <c r="X2823" s="35"/>
      <c r="Y2823" s="35"/>
      <c r="Z2823" s="35"/>
      <c r="AA2823" s="35"/>
      <c r="AB2823" s="35"/>
      <c r="AC2823" s="35"/>
      <c r="AD2823" s="35"/>
      <c r="AE2823" s="35"/>
      <c r="AT2823" s="14" t="s">
        <v>125</v>
      </c>
      <c r="AU2823" s="14" t="s">
        <v>72</v>
      </c>
    </row>
    <row r="2824" s="2" customFormat="1" ht="24.15" customHeight="1">
      <c r="A2824" s="35"/>
      <c r="B2824" s="36"/>
      <c r="C2824" s="200" t="s">
        <v>4929</v>
      </c>
      <c r="D2824" s="200" t="s">
        <v>4509</v>
      </c>
      <c r="E2824" s="201" t="s">
        <v>4930</v>
      </c>
      <c r="F2824" s="202" t="s">
        <v>4931</v>
      </c>
      <c r="G2824" s="203" t="s">
        <v>132</v>
      </c>
      <c r="H2824" s="204">
        <v>10</v>
      </c>
      <c r="I2824" s="205"/>
      <c r="J2824" s="206">
        <f>ROUND(I2824*H2824,2)</f>
        <v>0</v>
      </c>
      <c r="K2824" s="202" t="s">
        <v>122</v>
      </c>
      <c r="L2824" s="207"/>
      <c r="M2824" s="208" t="s">
        <v>19</v>
      </c>
      <c r="N2824" s="209" t="s">
        <v>43</v>
      </c>
      <c r="O2824" s="81"/>
      <c r="P2824" s="191">
        <f>O2824*H2824</f>
        <v>0</v>
      </c>
      <c r="Q2824" s="191">
        <v>0</v>
      </c>
      <c r="R2824" s="191">
        <f>Q2824*H2824</f>
        <v>0</v>
      </c>
      <c r="S2824" s="191">
        <v>0</v>
      </c>
      <c r="T2824" s="192">
        <f>S2824*H2824</f>
        <v>0</v>
      </c>
      <c r="U2824" s="35"/>
      <c r="V2824" s="35"/>
      <c r="W2824" s="35"/>
      <c r="X2824" s="35"/>
      <c r="Y2824" s="35"/>
      <c r="Z2824" s="35"/>
      <c r="AA2824" s="35"/>
      <c r="AB2824" s="35"/>
      <c r="AC2824" s="35"/>
      <c r="AD2824" s="35"/>
      <c r="AE2824" s="35"/>
      <c r="AR2824" s="193" t="s">
        <v>572</v>
      </c>
      <c r="AT2824" s="193" t="s">
        <v>4509</v>
      </c>
      <c r="AU2824" s="193" t="s">
        <v>72</v>
      </c>
      <c r="AY2824" s="14" t="s">
        <v>124</v>
      </c>
      <c r="BE2824" s="194">
        <f>IF(N2824="základní",J2824,0)</f>
        <v>0</v>
      </c>
      <c r="BF2824" s="194">
        <f>IF(N2824="snížená",J2824,0)</f>
        <v>0</v>
      </c>
      <c r="BG2824" s="194">
        <f>IF(N2824="zákl. přenesená",J2824,0)</f>
        <v>0</v>
      </c>
      <c r="BH2824" s="194">
        <f>IF(N2824="sníž. přenesená",J2824,0)</f>
        <v>0</v>
      </c>
      <c r="BI2824" s="194">
        <f>IF(N2824="nulová",J2824,0)</f>
        <v>0</v>
      </c>
      <c r="BJ2824" s="14" t="s">
        <v>79</v>
      </c>
      <c r="BK2824" s="194">
        <f>ROUND(I2824*H2824,2)</f>
        <v>0</v>
      </c>
      <c r="BL2824" s="14" t="s">
        <v>235</v>
      </c>
      <c r="BM2824" s="193" t="s">
        <v>4932</v>
      </c>
    </row>
    <row r="2825" s="2" customFormat="1">
      <c r="A2825" s="35"/>
      <c r="B2825" s="36"/>
      <c r="C2825" s="37"/>
      <c r="D2825" s="195" t="s">
        <v>125</v>
      </c>
      <c r="E2825" s="37"/>
      <c r="F2825" s="196" t="s">
        <v>4931</v>
      </c>
      <c r="G2825" s="37"/>
      <c r="H2825" s="37"/>
      <c r="I2825" s="197"/>
      <c r="J2825" s="37"/>
      <c r="K2825" s="37"/>
      <c r="L2825" s="41"/>
      <c r="M2825" s="198"/>
      <c r="N2825" s="199"/>
      <c r="O2825" s="81"/>
      <c r="P2825" s="81"/>
      <c r="Q2825" s="81"/>
      <c r="R2825" s="81"/>
      <c r="S2825" s="81"/>
      <c r="T2825" s="82"/>
      <c r="U2825" s="35"/>
      <c r="V2825" s="35"/>
      <c r="W2825" s="35"/>
      <c r="X2825" s="35"/>
      <c r="Y2825" s="35"/>
      <c r="Z2825" s="35"/>
      <c r="AA2825" s="35"/>
      <c r="AB2825" s="35"/>
      <c r="AC2825" s="35"/>
      <c r="AD2825" s="35"/>
      <c r="AE2825" s="35"/>
      <c r="AT2825" s="14" t="s">
        <v>125</v>
      </c>
      <c r="AU2825" s="14" t="s">
        <v>72</v>
      </c>
    </row>
    <row r="2826" s="2" customFormat="1" ht="21.75" customHeight="1">
      <c r="A2826" s="35"/>
      <c r="B2826" s="36"/>
      <c r="C2826" s="200" t="s">
        <v>2547</v>
      </c>
      <c r="D2826" s="200" t="s">
        <v>4509</v>
      </c>
      <c r="E2826" s="201" t="s">
        <v>4933</v>
      </c>
      <c r="F2826" s="202" t="s">
        <v>4934</v>
      </c>
      <c r="G2826" s="203" t="s">
        <v>132</v>
      </c>
      <c r="H2826" s="204">
        <v>10</v>
      </c>
      <c r="I2826" s="205"/>
      <c r="J2826" s="206">
        <f>ROUND(I2826*H2826,2)</f>
        <v>0</v>
      </c>
      <c r="K2826" s="202" t="s">
        <v>122</v>
      </c>
      <c r="L2826" s="207"/>
      <c r="M2826" s="208" t="s">
        <v>19</v>
      </c>
      <c r="N2826" s="209" t="s">
        <v>43</v>
      </c>
      <c r="O2826" s="81"/>
      <c r="P2826" s="191">
        <f>O2826*H2826</f>
        <v>0</v>
      </c>
      <c r="Q2826" s="191">
        <v>0</v>
      </c>
      <c r="R2826" s="191">
        <f>Q2826*H2826</f>
        <v>0</v>
      </c>
      <c r="S2826" s="191">
        <v>0</v>
      </c>
      <c r="T2826" s="192">
        <f>S2826*H2826</f>
        <v>0</v>
      </c>
      <c r="U2826" s="35"/>
      <c r="V2826" s="35"/>
      <c r="W2826" s="35"/>
      <c r="X2826" s="35"/>
      <c r="Y2826" s="35"/>
      <c r="Z2826" s="35"/>
      <c r="AA2826" s="35"/>
      <c r="AB2826" s="35"/>
      <c r="AC2826" s="35"/>
      <c r="AD2826" s="35"/>
      <c r="AE2826" s="35"/>
      <c r="AR2826" s="193" t="s">
        <v>572</v>
      </c>
      <c r="AT2826" s="193" t="s">
        <v>4509</v>
      </c>
      <c r="AU2826" s="193" t="s">
        <v>72</v>
      </c>
      <c r="AY2826" s="14" t="s">
        <v>124</v>
      </c>
      <c r="BE2826" s="194">
        <f>IF(N2826="základní",J2826,0)</f>
        <v>0</v>
      </c>
      <c r="BF2826" s="194">
        <f>IF(N2826="snížená",J2826,0)</f>
        <v>0</v>
      </c>
      <c r="BG2826" s="194">
        <f>IF(N2826="zákl. přenesená",J2826,0)</f>
        <v>0</v>
      </c>
      <c r="BH2826" s="194">
        <f>IF(N2826="sníž. přenesená",J2826,0)</f>
        <v>0</v>
      </c>
      <c r="BI2826" s="194">
        <f>IF(N2826="nulová",J2826,0)</f>
        <v>0</v>
      </c>
      <c r="BJ2826" s="14" t="s">
        <v>79</v>
      </c>
      <c r="BK2826" s="194">
        <f>ROUND(I2826*H2826,2)</f>
        <v>0</v>
      </c>
      <c r="BL2826" s="14" t="s">
        <v>235</v>
      </c>
      <c r="BM2826" s="193" t="s">
        <v>4935</v>
      </c>
    </row>
    <row r="2827" s="2" customFormat="1">
      <c r="A2827" s="35"/>
      <c r="B2827" s="36"/>
      <c r="C2827" s="37"/>
      <c r="D2827" s="195" t="s">
        <v>125</v>
      </c>
      <c r="E2827" s="37"/>
      <c r="F2827" s="196" t="s">
        <v>4934</v>
      </c>
      <c r="G2827" s="37"/>
      <c r="H2827" s="37"/>
      <c r="I2827" s="197"/>
      <c r="J2827" s="37"/>
      <c r="K2827" s="37"/>
      <c r="L2827" s="41"/>
      <c r="M2827" s="198"/>
      <c r="N2827" s="199"/>
      <c r="O2827" s="81"/>
      <c r="P2827" s="81"/>
      <c r="Q2827" s="81"/>
      <c r="R2827" s="81"/>
      <c r="S2827" s="81"/>
      <c r="T2827" s="82"/>
      <c r="U2827" s="35"/>
      <c r="V2827" s="35"/>
      <c r="W2827" s="35"/>
      <c r="X2827" s="35"/>
      <c r="Y2827" s="35"/>
      <c r="Z2827" s="35"/>
      <c r="AA2827" s="35"/>
      <c r="AB2827" s="35"/>
      <c r="AC2827" s="35"/>
      <c r="AD2827" s="35"/>
      <c r="AE2827" s="35"/>
      <c r="AT2827" s="14" t="s">
        <v>125</v>
      </c>
      <c r="AU2827" s="14" t="s">
        <v>72</v>
      </c>
    </row>
    <row r="2828" s="2" customFormat="1" ht="16.5" customHeight="1">
      <c r="A2828" s="35"/>
      <c r="B2828" s="36"/>
      <c r="C2828" s="200" t="s">
        <v>4936</v>
      </c>
      <c r="D2828" s="200" t="s">
        <v>4509</v>
      </c>
      <c r="E2828" s="201" t="s">
        <v>4937</v>
      </c>
      <c r="F2828" s="202" t="s">
        <v>4938</v>
      </c>
      <c r="G2828" s="203" t="s">
        <v>141</v>
      </c>
      <c r="H2828" s="204">
        <v>10</v>
      </c>
      <c r="I2828" s="205"/>
      <c r="J2828" s="206">
        <f>ROUND(I2828*H2828,2)</f>
        <v>0</v>
      </c>
      <c r="K2828" s="202" t="s">
        <v>122</v>
      </c>
      <c r="L2828" s="207"/>
      <c r="M2828" s="208" t="s">
        <v>19</v>
      </c>
      <c r="N2828" s="209" t="s">
        <v>43</v>
      </c>
      <c r="O2828" s="81"/>
      <c r="P2828" s="191">
        <f>O2828*H2828</f>
        <v>0</v>
      </c>
      <c r="Q2828" s="191">
        <v>0</v>
      </c>
      <c r="R2828" s="191">
        <f>Q2828*H2828</f>
        <v>0</v>
      </c>
      <c r="S2828" s="191">
        <v>0</v>
      </c>
      <c r="T2828" s="192">
        <f>S2828*H2828</f>
        <v>0</v>
      </c>
      <c r="U2828" s="35"/>
      <c r="V2828" s="35"/>
      <c r="W2828" s="35"/>
      <c r="X2828" s="35"/>
      <c r="Y2828" s="35"/>
      <c r="Z2828" s="35"/>
      <c r="AA2828" s="35"/>
      <c r="AB2828" s="35"/>
      <c r="AC2828" s="35"/>
      <c r="AD2828" s="35"/>
      <c r="AE2828" s="35"/>
      <c r="AR2828" s="193" t="s">
        <v>572</v>
      </c>
      <c r="AT2828" s="193" t="s">
        <v>4509</v>
      </c>
      <c r="AU2828" s="193" t="s">
        <v>72</v>
      </c>
      <c r="AY2828" s="14" t="s">
        <v>124</v>
      </c>
      <c r="BE2828" s="194">
        <f>IF(N2828="základní",J2828,0)</f>
        <v>0</v>
      </c>
      <c r="BF2828" s="194">
        <f>IF(N2828="snížená",J2828,0)</f>
        <v>0</v>
      </c>
      <c r="BG2828" s="194">
        <f>IF(N2828="zákl. přenesená",J2828,0)</f>
        <v>0</v>
      </c>
      <c r="BH2828" s="194">
        <f>IF(N2828="sníž. přenesená",J2828,0)</f>
        <v>0</v>
      </c>
      <c r="BI2828" s="194">
        <f>IF(N2828="nulová",J2828,0)</f>
        <v>0</v>
      </c>
      <c r="BJ2828" s="14" t="s">
        <v>79</v>
      </c>
      <c r="BK2828" s="194">
        <f>ROUND(I2828*H2828,2)</f>
        <v>0</v>
      </c>
      <c r="BL2828" s="14" t="s">
        <v>235</v>
      </c>
      <c r="BM2828" s="193" t="s">
        <v>4939</v>
      </c>
    </row>
    <row r="2829" s="2" customFormat="1">
      <c r="A2829" s="35"/>
      <c r="B2829" s="36"/>
      <c r="C2829" s="37"/>
      <c r="D2829" s="195" t="s">
        <v>125</v>
      </c>
      <c r="E2829" s="37"/>
      <c r="F2829" s="196" t="s">
        <v>4938</v>
      </c>
      <c r="G2829" s="37"/>
      <c r="H2829" s="37"/>
      <c r="I2829" s="197"/>
      <c r="J2829" s="37"/>
      <c r="K2829" s="37"/>
      <c r="L2829" s="41"/>
      <c r="M2829" s="198"/>
      <c r="N2829" s="199"/>
      <c r="O2829" s="81"/>
      <c r="P2829" s="81"/>
      <c r="Q2829" s="81"/>
      <c r="R2829" s="81"/>
      <c r="S2829" s="81"/>
      <c r="T2829" s="82"/>
      <c r="U2829" s="35"/>
      <c r="V2829" s="35"/>
      <c r="W2829" s="35"/>
      <c r="X2829" s="35"/>
      <c r="Y2829" s="35"/>
      <c r="Z2829" s="35"/>
      <c r="AA2829" s="35"/>
      <c r="AB2829" s="35"/>
      <c r="AC2829" s="35"/>
      <c r="AD2829" s="35"/>
      <c r="AE2829" s="35"/>
      <c r="AT2829" s="14" t="s">
        <v>125</v>
      </c>
      <c r="AU2829" s="14" t="s">
        <v>72</v>
      </c>
    </row>
    <row r="2830" s="2" customFormat="1" ht="24.15" customHeight="1">
      <c r="A2830" s="35"/>
      <c r="B2830" s="36"/>
      <c r="C2830" s="200" t="s">
        <v>2551</v>
      </c>
      <c r="D2830" s="200" t="s">
        <v>4509</v>
      </c>
      <c r="E2830" s="201" t="s">
        <v>4940</v>
      </c>
      <c r="F2830" s="202" t="s">
        <v>4941</v>
      </c>
      <c r="G2830" s="203" t="s">
        <v>132</v>
      </c>
      <c r="H2830" s="204">
        <v>4000</v>
      </c>
      <c r="I2830" s="205"/>
      <c r="J2830" s="206">
        <f>ROUND(I2830*H2830,2)</f>
        <v>0</v>
      </c>
      <c r="K2830" s="202" t="s">
        <v>122</v>
      </c>
      <c r="L2830" s="207"/>
      <c r="M2830" s="208" t="s">
        <v>19</v>
      </c>
      <c r="N2830" s="209" t="s">
        <v>43</v>
      </c>
      <c r="O2830" s="81"/>
      <c r="P2830" s="191">
        <f>O2830*H2830</f>
        <v>0</v>
      </c>
      <c r="Q2830" s="191">
        <v>0</v>
      </c>
      <c r="R2830" s="191">
        <f>Q2830*H2830</f>
        <v>0</v>
      </c>
      <c r="S2830" s="191">
        <v>0</v>
      </c>
      <c r="T2830" s="192">
        <f>S2830*H2830</f>
        <v>0</v>
      </c>
      <c r="U2830" s="35"/>
      <c r="V2830" s="35"/>
      <c r="W2830" s="35"/>
      <c r="X2830" s="35"/>
      <c r="Y2830" s="35"/>
      <c r="Z2830" s="35"/>
      <c r="AA2830" s="35"/>
      <c r="AB2830" s="35"/>
      <c r="AC2830" s="35"/>
      <c r="AD2830" s="35"/>
      <c r="AE2830" s="35"/>
      <c r="AR2830" s="193" t="s">
        <v>572</v>
      </c>
      <c r="AT2830" s="193" t="s">
        <v>4509</v>
      </c>
      <c r="AU2830" s="193" t="s">
        <v>72</v>
      </c>
      <c r="AY2830" s="14" t="s">
        <v>124</v>
      </c>
      <c r="BE2830" s="194">
        <f>IF(N2830="základní",J2830,0)</f>
        <v>0</v>
      </c>
      <c r="BF2830" s="194">
        <f>IF(N2830="snížená",J2830,0)</f>
        <v>0</v>
      </c>
      <c r="BG2830" s="194">
        <f>IF(N2830="zákl. přenesená",J2830,0)</f>
        <v>0</v>
      </c>
      <c r="BH2830" s="194">
        <f>IF(N2830="sníž. přenesená",J2830,0)</f>
        <v>0</v>
      </c>
      <c r="BI2830" s="194">
        <f>IF(N2830="nulová",J2830,0)</f>
        <v>0</v>
      </c>
      <c r="BJ2830" s="14" t="s">
        <v>79</v>
      </c>
      <c r="BK2830" s="194">
        <f>ROUND(I2830*H2830,2)</f>
        <v>0</v>
      </c>
      <c r="BL2830" s="14" t="s">
        <v>235</v>
      </c>
      <c r="BM2830" s="193" t="s">
        <v>4942</v>
      </c>
    </row>
    <row r="2831" s="2" customFormat="1">
      <c r="A2831" s="35"/>
      <c r="B2831" s="36"/>
      <c r="C2831" s="37"/>
      <c r="D2831" s="195" t="s">
        <v>125</v>
      </c>
      <c r="E2831" s="37"/>
      <c r="F2831" s="196" t="s">
        <v>4941</v>
      </c>
      <c r="G2831" s="37"/>
      <c r="H2831" s="37"/>
      <c r="I2831" s="197"/>
      <c r="J2831" s="37"/>
      <c r="K2831" s="37"/>
      <c r="L2831" s="41"/>
      <c r="M2831" s="198"/>
      <c r="N2831" s="199"/>
      <c r="O2831" s="81"/>
      <c r="P2831" s="81"/>
      <c r="Q2831" s="81"/>
      <c r="R2831" s="81"/>
      <c r="S2831" s="81"/>
      <c r="T2831" s="82"/>
      <c r="U2831" s="35"/>
      <c r="V2831" s="35"/>
      <c r="W2831" s="35"/>
      <c r="X2831" s="35"/>
      <c r="Y2831" s="35"/>
      <c r="Z2831" s="35"/>
      <c r="AA2831" s="35"/>
      <c r="AB2831" s="35"/>
      <c r="AC2831" s="35"/>
      <c r="AD2831" s="35"/>
      <c r="AE2831" s="35"/>
      <c r="AT2831" s="14" t="s">
        <v>125</v>
      </c>
      <c r="AU2831" s="14" t="s">
        <v>72</v>
      </c>
    </row>
    <row r="2832" s="2" customFormat="1" ht="16.5" customHeight="1">
      <c r="A2832" s="35"/>
      <c r="B2832" s="36"/>
      <c r="C2832" s="200" t="s">
        <v>4943</v>
      </c>
      <c r="D2832" s="200" t="s">
        <v>4509</v>
      </c>
      <c r="E2832" s="201" t="s">
        <v>4944</v>
      </c>
      <c r="F2832" s="202" t="s">
        <v>4945</v>
      </c>
      <c r="G2832" s="203" t="s">
        <v>132</v>
      </c>
      <c r="H2832" s="204">
        <v>150</v>
      </c>
      <c r="I2832" s="205"/>
      <c r="J2832" s="206">
        <f>ROUND(I2832*H2832,2)</f>
        <v>0</v>
      </c>
      <c r="K2832" s="202" t="s">
        <v>122</v>
      </c>
      <c r="L2832" s="207"/>
      <c r="M2832" s="208" t="s">
        <v>19</v>
      </c>
      <c r="N2832" s="209" t="s">
        <v>43</v>
      </c>
      <c r="O2832" s="81"/>
      <c r="P2832" s="191">
        <f>O2832*H2832</f>
        <v>0</v>
      </c>
      <c r="Q2832" s="191">
        <v>0</v>
      </c>
      <c r="R2832" s="191">
        <f>Q2832*H2832</f>
        <v>0</v>
      </c>
      <c r="S2832" s="191">
        <v>0</v>
      </c>
      <c r="T2832" s="192">
        <f>S2832*H2832</f>
        <v>0</v>
      </c>
      <c r="U2832" s="35"/>
      <c r="V2832" s="35"/>
      <c r="W2832" s="35"/>
      <c r="X2832" s="35"/>
      <c r="Y2832" s="35"/>
      <c r="Z2832" s="35"/>
      <c r="AA2832" s="35"/>
      <c r="AB2832" s="35"/>
      <c r="AC2832" s="35"/>
      <c r="AD2832" s="35"/>
      <c r="AE2832" s="35"/>
      <c r="AR2832" s="193" t="s">
        <v>572</v>
      </c>
      <c r="AT2832" s="193" t="s">
        <v>4509</v>
      </c>
      <c r="AU2832" s="193" t="s">
        <v>72</v>
      </c>
      <c r="AY2832" s="14" t="s">
        <v>124</v>
      </c>
      <c r="BE2832" s="194">
        <f>IF(N2832="základní",J2832,0)</f>
        <v>0</v>
      </c>
      <c r="BF2832" s="194">
        <f>IF(N2832="snížená",J2832,0)</f>
        <v>0</v>
      </c>
      <c r="BG2832" s="194">
        <f>IF(N2832="zákl. přenesená",J2832,0)</f>
        <v>0</v>
      </c>
      <c r="BH2832" s="194">
        <f>IF(N2832="sníž. přenesená",J2832,0)</f>
        <v>0</v>
      </c>
      <c r="BI2832" s="194">
        <f>IF(N2832="nulová",J2832,0)</f>
        <v>0</v>
      </c>
      <c r="BJ2832" s="14" t="s">
        <v>79</v>
      </c>
      <c r="BK2832" s="194">
        <f>ROUND(I2832*H2832,2)</f>
        <v>0</v>
      </c>
      <c r="BL2832" s="14" t="s">
        <v>235</v>
      </c>
      <c r="BM2832" s="193" t="s">
        <v>4946</v>
      </c>
    </row>
    <row r="2833" s="2" customFormat="1">
      <c r="A2833" s="35"/>
      <c r="B2833" s="36"/>
      <c r="C2833" s="37"/>
      <c r="D2833" s="195" t="s">
        <v>125</v>
      </c>
      <c r="E2833" s="37"/>
      <c r="F2833" s="196" t="s">
        <v>4945</v>
      </c>
      <c r="G2833" s="37"/>
      <c r="H2833" s="37"/>
      <c r="I2833" s="197"/>
      <c r="J2833" s="37"/>
      <c r="K2833" s="37"/>
      <c r="L2833" s="41"/>
      <c r="M2833" s="198"/>
      <c r="N2833" s="199"/>
      <c r="O2833" s="81"/>
      <c r="P2833" s="81"/>
      <c r="Q2833" s="81"/>
      <c r="R2833" s="81"/>
      <c r="S2833" s="81"/>
      <c r="T2833" s="82"/>
      <c r="U2833" s="35"/>
      <c r="V2833" s="35"/>
      <c r="W2833" s="35"/>
      <c r="X2833" s="35"/>
      <c r="Y2833" s="35"/>
      <c r="Z2833" s="35"/>
      <c r="AA2833" s="35"/>
      <c r="AB2833" s="35"/>
      <c r="AC2833" s="35"/>
      <c r="AD2833" s="35"/>
      <c r="AE2833" s="35"/>
      <c r="AT2833" s="14" t="s">
        <v>125</v>
      </c>
      <c r="AU2833" s="14" t="s">
        <v>72</v>
      </c>
    </row>
    <row r="2834" s="2" customFormat="1" ht="16.5" customHeight="1">
      <c r="A2834" s="35"/>
      <c r="B2834" s="36"/>
      <c r="C2834" s="200" t="s">
        <v>2554</v>
      </c>
      <c r="D2834" s="200" t="s">
        <v>4509</v>
      </c>
      <c r="E2834" s="201" t="s">
        <v>4947</v>
      </c>
      <c r="F2834" s="202" t="s">
        <v>4948</v>
      </c>
      <c r="G2834" s="203" t="s">
        <v>132</v>
      </c>
      <c r="H2834" s="204">
        <v>150</v>
      </c>
      <c r="I2834" s="205"/>
      <c r="J2834" s="206">
        <f>ROUND(I2834*H2834,2)</f>
        <v>0</v>
      </c>
      <c r="K2834" s="202" t="s">
        <v>122</v>
      </c>
      <c r="L2834" s="207"/>
      <c r="M2834" s="208" t="s">
        <v>19</v>
      </c>
      <c r="N2834" s="209" t="s">
        <v>43</v>
      </c>
      <c r="O2834" s="81"/>
      <c r="P2834" s="191">
        <f>O2834*H2834</f>
        <v>0</v>
      </c>
      <c r="Q2834" s="191">
        <v>0</v>
      </c>
      <c r="R2834" s="191">
        <f>Q2834*H2834</f>
        <v>0</v>
      </c>
      <c r="S2834" s="191">
        <v>0</v>
      </c>
      <c r="T2834" s="192">
        <f>S2834*H2834</f>
        <v>0</v>
      </c>
      <c r="U2834" s="35"/>
      <c r="V2834" s="35"/>
      <c r="W2834" s="35"/>
      <c r="X2834" s="35"/>
      <c r="Y2834" s="35"/>
      <c r="Z2834" s="35"/>
      <c r="AA2834" s="35"/>
      <c r="AB2834" s="35"/>
      <c r="AC2834" s="35"/>
      <c r="AD2834" s="35"/>
      <c r="AE2834" s="35"/>
      <c r="AR2834" s="193" t="s">
        <v>572</v>
      </c>
      <c r="AT2834" s="193" t="s">
        <v>4509</v>
      </c>
      <c r="AU2834" s="193" t="s">
        <v>72</v>
      </c>
      <c r="AY2834" s="14" t="s">
        <v>124</v>
      </c>
      <c r="BE2834" s="194">
        <f>IF(N2834="základní",J2834,0)</f>
        <v>0</v>
      </c>
      <c r="BF2834" s="194">
        <f>IF(N2834="snížená",J2834,0)</f>
        <v>0</v>
      </c>
      <c r="BG2834" s="194">
        <f>IF(N2834="zákl. přenesená",J2834,0)</f>
        <v>0</v>
      </c>
      <c r="BH2834" s="194">
        <f>IF(N2834="sníž. přenesená",J2834,0)</f>
        <v>0</v>
      </c>
      <c r="BI2834" s="194">
        <f>IF(N2834="nulová",J2834,0)</f>
        <v>0</v>
      </c>
      <c r="BJ2834" s="14" t="s">
        <v>79</v>
      </c>
      <c r="BK2834" s="194">
        <f>ROUND(I2834*H2834,2)</f>
        <v>0</v>
      </c>
      <c r="BL2834" s="14" t="s">
        <v>235</v>
      </c>
      <c r="BM2834" s="193" t="s">
        <v>4949</v>
      </c>
    </row>
    <row r="2835" s="2" customFormat="1">
      <c r="A2835" s="35"/>
      <c r="B2835" s="36"/>
      <c r="C2835" s="37"/>
      <c r="D2835" s="195" t="s">
        <v>125</v>
      </c>
      <c r="E2835" s="37"/>
      <c r="F2835" s="196" t="s">
        <v>4948</v>
      </c>
      <c r="G2835" s="37"/>
      <c r="H2835" s="37"/>
      <c r="I2835" s="197"/>
      <c r="J2835" s="37"/>
      <c r="K2835" s="37"/>
      <c r="L2835" s="41"/>
      <c r="M2835" s="198"/>
      <c r="N2835" s="199"/>
      <c r="O2835" s="81"/>
      <c r="P2835" s="81"/>
      <c r="Q2835" s="81"/>
      <c r="R2835" s="81"/>
      <c r="S2835" s="81"/>
      <c r="T2835" s="82"/>
      <c r="U2835" s="35"/>
      <c r="V2835" s="35"/>
      <c r="W2835" s="35"/>
      <c r="X2835" s="35"/>
      <c r="Y2835" s="35"/>
      <c r="Z2835" s="35"/>
      <c r="AA2835" s="35"/>
      <c r="AB2835" s="35"/>
      <c r="AC2835" s="35"/>
      <c r="AD2835" s="35"/>
      <c r="AE2835" s="35"/>
      <c r="AT2835" s="14" t="s">
        <v>125</v>
      </c>
      <c r="AU2835" s="14" t="s">
        <v>72</v>
      </c>
    </row>
    <row r="2836" s="2" customFormat="1" ht="16.5" customHeight="1">
      <c r="A2836" s="35"/>
      <c r="B2836" s="36"/>
      <c r="C2836" s="200" t="s">
        <v>4950</v>
      </c>
      <c r="D2836" s="200" t="s">
        <v>4509</v>
      </c>
      <c r="E2836" s="201" t="s">
        <v>4951</v>
      </c>
      <c r="F2836" s="202" t="s">
        <v>4952</v>
      </c>
      <c r="G2836" s="203" t="s">
        <v>132</v>
      </c>
      <c r="H2836" s="204">
        <v>10</v>
      </c>
      <c r="I2836" s="205"/>
      <c r="J2836" s="206">
        <f>ROUND(I2836*H2836,2)</f>
        <v>0</v>
      </c>
      <c r="K2836" s="202" t="s">
        <v>122</v>
      </c>
      <c r="L2836" s="207"/>
      <c r="M2836" s="208" t="s">
        <v>19</v>
      </c>
      <c r="N2836" s="209" t="s">
        <v>43</v>
      </c>
      <c r="O2836" s="81"/>
      <c r="P2836" s="191">
        <f>O2836*H2836</f>
        <v>0</v>
      </c>
      <c r="Q2836" s="191">
        <v>0</v>
      </c>
      <c r="R2836" s="191">
        <f>Q2836*H2836</f>
        <v>0</v>
      </c>
      <c r="S2836" s="191">
        <v>0</v>
      </c>
      <c r="T2836" s="192">
        <f>S2836*H2836</f>
        <v>0</v>
      </c>
      <c r="U2836" s="35"/>
      <c r="V2836" s="35"/>
      <c r="W2836" s="35"/>
      <c r="X2836" s="35"/>
      <c r="Y2836" s="35"/>
      <c r="Z2836" s="35"/>
      <c r="AA2836" s="35"/>
      <c r="AB2836" s="35"/>
      <c r="AC2836" s="35"/>
      <c r="AD2836" s="35"/>
      <c r="AE2836" s="35"/>
      <c r="AR2836" s="193" t="s">
        <v>572</v>
      </c>
      <c r="AT2836" s="193" t="s">
        <v>4509</v>
      </c>
      <c r="AU2836" s="193" t="s">
        <v>72</v>
      </c>
      <c r="AY2836" s="14" t="s">
        <v>124</v>
      </c>
      <c r="BE2836" s="194">
        <f>IF(N2836="základní",J2836,0)</f>
        <v>0</v>
      </c>
      <c r="BF2836" s="194">
        <f>IF(N2836="snížená",J2836,0)</f>
        <v>0</v>
      </c>
      <c r="BG2836" s="194">
        <f>IF(N2836="zákl. přenesená",J2836,0)</f>
        <v>0</v>
      </c>
      <c r="BH2836" s="194">
        <f>IF(N2836="sníž. přenesená",J2836,0)</f>
        <v>0</v>
      </c>
      <c r="BI2836" s="194">
        <f>IF(N2836="nulová",J2836,0)</f>
        <v>0</v>
      </c>
      <c r="BJ2836" s="14" t="s">
        <v>79</v>
      </c>
      <c r="BK2836" s="194">
        <f>ROUND(I2836*H2836,2)</f>
        <v>0</v>
      </c>
      <c r="BL2836" s="14" t="s">
        <v>235</v>
      </c>
      <c r="BM2836" s="193" t="s">
        <v>4953</v>
      </c>
    </row>
    <row r="2837" s="2" customFormat="1">
      <c r="A2837" s="35"/>
      <c r="B2837" s="36"/>
      <c r="C2837" s="37"/>
      <c r="D2837" s="195" t="s">
        <v>125</v>
      </c>
      <c r="E2837" s="37"/>
      <c r="F2837" s="196" t="s">
        <v>4952</v>
      </c>
      <c r="G2837" s="37"/>
      <c r="H2837" s="37"/>
      <c r="I2837" s="197"/>
      <c r="J2837" s="37"/>
      <c r="K2837" s="37"/>
      <c r="L2837" s="41"/>
      <c r="M2837" s="198"/>
      <c r="N2837" s="199"/>
      <c r="O2837" s="81"/>
      <c r="P2837" s="81"/>
      <c r="Q2837" s="81"/>
      <c r="R2837" s="81"/>
      <c r="S2837" s="81"/>
      <c r="T2837" s="82"/>
      <c r="U2837" s="35"/>
      <c r="V2837" s="35"/>
      <c r="W2837" s="35"/>
      <c r="X2837" s="35"/>
      <c r="Y2837" s="35"/>
      <c r="Z2837" s="35"/>
      <c r="AA2837" s="35"/>
      <c r="AB2837" s="35"/>
      <c r="AC2837" s="35"/>
      <c r="AD2837" s="35"/>
      <c r="AE2837" s="35"/>
      <c r="AT2837" s="14" t="s">
        <v>125</v>
      </c>
      <c r="AU2837" s="14" t="s">
        <v>72</v>
      </c>
    </row>
    <row r="2838" s="2" customFormat="1" ht="16.5" customHeight="1">
      <c r="A2838" s="35"/>
      <c r="B2838" s="36"/>
      <c r="C2838" s="200" t="s">
        <v>2558</v>
      </c>
      <c r="D2838" s="200" t="s">
        <v>4509</v>
      </c>
      <c r="E2838" s="201" t="s">
        <v>4954</v>
      </c>
      <c r="F2838" s="202" t="s">
        <v>4955</v>
      </c>
      <c r="G2838" s="203" t="s">
        <v>132</v>
      </c>
      <c r="H2838" s="204">
        <v>10</v>
      </c>
      <c r="I2838" s="205"/>
      <c r="J2838" s="206">
        <f>ROUND(I2838*H2838,2)</f>
        <v>0</v>
      </c>
      <c r="K2838" s="202" t="s">
        <v>122</v>
      </c>
      <c r="L2838" s="207"/>
      <c r="M2838" s="208" t="s">
        <v>19</v>
      </c>
      <c r="N2838" s="209" t="s">
        <v>43</v>
      </c>
      <c r="O2838" s="81"/>
      <c r="P2838" s="191">
        <f>O2838*H2838</f>
        <v>0</v>
      </c>
      <c r="Q2838" s="191">
        <v>0</v>
      </c>
      <c r="R2838" s="191">
        <f>Q2838*H2838</f>
        <v>0</v>
      </c>
      <c r="S2838" s="191">
        <v>0</v>
      </c>
      <c r="T2838" s="192">
        <f>S2838*H2838</f>
        <v>0</v>
      </c>
      <c r="U2838" s="35"/>
      <c r="V2838" s="35"/>
      <c r="W2838" s="35"/>
      <c r="X2838" s="35"/>
      <c r="Y2838" s="35"/>
      <c r="Z2838" s="35"/>
      <c r="AA2838" s="35"/>
      <c r="AB2838" s="35"/>
      <c r="AC2838" s="35"/>
      <c r="AD2838" s="35"/>
      <c r="AE2838" s="35"/>
      <c r="AR2838" s="193" t="s">
        <v>572</v>
      </c>
      <c r="AT2838" s="193" t="s">
        <v>4509</v>
      </c>
      <c r="AU2838" s="193" t="s">
        <v>72</v>
      </c>
      <c r="AY2838" s="14" t="s">
        <v>124</v>
      </c>
      <c r="BE2838" s="194">
        <f>IF(N2838="základní",J2838,0)</f>
        <v>0</v>
      </c>
      <c r="BF2838" s="194">
        <f>IF(N2838="snížená",J2838,0)</f>
        <v>0</v>
      </c>
      <c r="BG2838" s="194">
        <f>IF(N2838="zákl. přenesená",J2838,0)</f>
        <v>0</v>
      </c>
      <c r="BH2838" s="194">
        <f>IF(N2838="sníž. přenesená",J2838,0)</f>
        <v>0</v>
      </c>
      <c r="BI2838" s="194">
        <f>IF(N2838="nulová",J2838,0)</f>
        <v>0</v>
      </c>
      <c r="BJ2838" s="14" t="s">
        <v>79</v>
      </c>
      <c r="BK2838" s="194">
        <f>ROUND(I2838*H2838,2)</f>
        <v>0</v>
      </c>
      <c r="BL2838" s="14" t="s">
        <v>235</v>
      </c>
      <c r="BM2838" s="193" t="s">
        <v>4956</v>
      </c>
    </row>
    <row r="2839" s="2" customFormat="1">
      <c r="A2839" s="35"/>
      <c r="B2839" s="36"/>
      <c r="C2839" s="37"/>
      <c r="D2839" s="195" t="s">
        <v>125</v>
      </c>
      <c r="E2839" s="37"/>
      <c r="F2839" s="196" t="s">
        <v>4955</v>
      </c>
      <c r="G2839" s="37"/>
      <c r="H2839" s="37"/>
      <c r="I2839" s="197"/>
      <c r="J2839" s="37"/>
      <c r="K2839" s="37"/>
      <c r="L2839" s="41"/>
      <c r="M2839" s="198"/>
      <c r="N2839" s="199"/>
      <c r="O2839" s="81"/>
      <c r="P2839" s="81"/>
      <c r="Q2839" s="81"/>
      <c r="R2839" s="81"/>
      <c r="S2839" s="81"/>
      <c r="T2839" s="82"/>
      <c r="U2839" s="35"/>
      <c r="V2839" s="35"/>
      <c r="W2839" s="35"/>
      <c r="X2839" s="35"/>
      <c r="Y2839" s="35"/>
      <c r="Z2839" s="35"/>
      <c r="AA2839" s="35"/>
      <c r="AB2839" s="35"/>
      <c r="AC2839" s="35"/>
      <c r="AD2839" s="35"/>
      <c r="AE2839" s="35"/>
      <c r="AT2839" s="14" t="s">
        <v>125</v>
      </c>
      <c r="AU2839" s="14" t="s">
        <v>72</v>
      </c>
    </row>
    <row r="2840" s="2" customFormat="1" ht="16.5" customHeight="1">
      <c r="A2840" s="35"/>
      <c r="B2840" s="36"/>
      <c r="C2840" s="200" t="s">
        <v>4957</v>
      </c>
      <c r="D2840" s="200" t="s">
        <v>4509</v>
      </c>
      <c r="E2840" s="201" t="s">
        <v>4958</v>
      </c>
      <c r="F2840" s="202" t="s">
        <v>4959</v>
      </c>
      <c r="G2840" s="203" t="s">
        <v>132</v>
      </c>
      <c r="H2840" s="204">
        <v>10</v>
      </c>
      <c r="I2840" s="205"/>
      <c r="J2840" s="206">
        <f>ROUND(I2840*H2840,2)</f>
        <v>0</v>
      </c>
      <c r="K2840" s="202" t="s">
        <v>122</v>
      </c>
      <c r="L2840" s="207"/>
      <c r="M2840" s="208" t="s">
        <v>19</v>
      </c>
      <c r="N2840" s="209" t="s">
        <v>43</v>
      </c>
      <c r="O2840" s="81"/>
      <c r="P2840" s="191">
        <f>O2840*H2840</f>
        <v>0</v>
      </c>
      <c r="Q2840" s="191">
        <v>0</v>
      </c>
      <c r="R2840" s="191">
        <f>Q2840*H2840</f>
        <v>0</v>
      </c>
      <c r="S2840" s="191">
        <v>0</v>
      </c>
      <c r="T2840" s="192">
        <f>S2840*H2840</f>
        <v>0</v>
      </c>
      <c r="U2840" s="35"/>
      <c r="V2840" s="35"/>
      <c r="W2840" s="35"/>
      <c r="X2840" s="35"/>
      <c r="Y2840" s="35"/>
      <c r="Z2840" s="35"/>
      <c r="AA2840" s="35"/>
      <c r="AB2840" s="35"/>
      <c r="AC2840" s="35"/>
      <c r="AD2840" s="35"/>
      <c r="AE2840" s="35"/>
      <c r="AR2840" s="193" t="s">
        <v>572</v>
      </c>
      <c r="AT2840" s="193" t="s">
        <v>4509</v>
      </c>
      <c r="AU2840" s="193" t="s">
        <v>72</v>
      </c>
      <c r="AY2840" s="14" t="s">
        <v>124</v>
      </c>
      <c r="BE2840" s="194">
        <f>IF(N2840="základní",J2840,0)</f>
        <v>0</v>
      </c>
      <c r="BF2840" s="194">
        <f>IF(N2840="snížená",J2840,0)</f>
        <v>0</v>
      </c>
      <c r="BG2840" s="194">
        <f>IF(N2840="zákl. přenesená",J2840,0)</f>
        <v>0</v>
      </c>
      <c r="BH2840" s="194">
        <f>IF(N2840="sníž. přenesená",J2840,0)</f>
        <v>0</v>
      </c>
      <c r="BI2840" s="194">
        <f>IF(N2840="nulová",J2840,0)</f>
        <v>0</v>
      </c>
      <c r="BJ2840" s="14" t="s">
        <v>79</v>
      </c>
      <c r="BK2840" s="194">
        <f>ROUND(I2840*H2840,2)</f>
        <v>0</v>
      </c>
      <c r="BL2840" s="14" t="s">
        <v>235</v>
      </c>
      <c r="BM2840" s="193" t="s">
        <v>4960</v>
      </c>
    </row>
    <row r="2841" s="2" customFormat="1">
      <c r="A2841" s="35"/>
      <c r="B2841" s="36"/>
      <c r="C2841" s="37"/>
      <c r="D2841" s="195" t="s">
        <v>125</v>
      </c>
      <c r="E2841" s="37"/>
      <c r="F2841" s="196" t="s">
        <v>4959</v>
      </c>
      <c r="G2841" s="37"/>
      <c r="H2841" s="37"/>
      <c r="I2841" s="197"/>
      <c r="J2841" s="37"/>
      <c r="K2841" s="37"/>
      <c r="L2841" s="41"/>
      <c r="M2841" s="198"/>
      <c r="N2841" s="199"/>
      <c r="O2841" s="81"/>
      <c r="P2841" s="81"/>
      <c r="Q2841" s="81"/>
      <c r="R2841" s="81"/>
      <c r="S2841" s="81"/>
      <c r="T2841" s="82"/>
      <c r="U2841" s="35"/>
      <c r="V2841" s="35"/>
      <c r="W2841" s="35"/>
      <c r="X2841" s="35"/>
      <c r="Y2841" s="35"/>
      <c r="Z2841" s="35"/>
      <c r="AA2841" s="35"/>
      <c r="AB2841" s="35"/>
      <c r="AC2841" s="35"/>
      <c r="AD2841" s="35"/>
      <c r="AE2841" s="35"/>
      <c r="AT2841" s="14" t="s">
        <v>125</v>
      </c>
      <c r="AU2841" s="14" t="s">
        <v>72</v>
      </c>
    </row>
    <row r="2842" s="2" customFormat="1" ht="21.75" customHeight="1">
      <c r="A2842" s="35"/>
      <c r="B2842" s="36"/>
      <c r="C2842" s="200" t="s">
        <v>2561</v>
      </c>
      <c r="D2842" s="200" t="s">
        <v>4509</v>
      </c>
      <c r="E2842" s="201" t="s">
        <v>4961</v>
      </c>
      <c r="F2842" s="202" t="s">
        <v>4962</v>
      </c>
      <c r="G2842" s="203" t="s">
        <v>132</v>
      </c>
      <c r="H2842" s="204">
        <v>10</v>
      </c>
      <c r="I2842" s="205"/>
      <c r="J2842" s="206">
        <f>ROUND(I2842*H2842,2)</f>
        <v>0</v>
      </c>
      <c r="K2842" s="202" t="s">
        <v>122</v>
      </c>
      <c r="L2842" s="207"/>
      <c r="M2842" s="208" t="s">
        <v>19</v>
      </c>
      <c r="N2842" s="209" t="s">
        <v>43</v>
      </c>
      <c r="O2842" s="81"/>
      <c r="P2842" s="191">
        <f>O2842*H2842</f>
        <v>0</v>
      </c>
      <c r="Q2842" s="191">
        <v>0</v>
      </c>
      <c r="R2842" s="191">
        <f>Q2842*H2842</f>
        <v>0</v>
      </c>
      <c r="S2842" s="191">
        <v>0</v>
      </c>
      <c r="T2842" s="192">
        <f>S2842*H2842</f>
        <v>0</v>
      </c>
      <c r="U2842" s="35"/>
      <c r="V2842" s="35"/>
      <c r="W2842" s="35"/>
      <c r="X2842" s="35"/>
      <c r="Y2842" s="35"/>
      <c r="Z2842" s="35"/>
      <c r="AA2842" s="35"/>
      <c r="AB2842" s="35"/>
      <c r="AC2842" s="35"/>
      <c r="AD2842" s="35"/>
      <c r="AE2842" s="35"/>
      <c r="AR2842" s="193" t="s">
        <v>572</v>
      </c>
      <c r="AT2842" s="193" t="s">
        <v>4509</v>
      </c>
      <c r="AU2842" s="193" t="s">
        <v>72</v>
      </c>
      <c r="AY2842" s="14" t="s">
        <v>124</v>
      </c>
      <c r="BE2842" s="194">
        <f>IF(N2842="základní",J2842,0)</f>
        <v>0</v>
      </c>
      <c r="BF2842" s="194">
        <f>IF(N2842="snížená",J2842,0)</f>
        <v>0</v>
      </c>
      <c r="BG2842" s="194">
        <f>IF(N2842="zákl. přenesená",J2842,0)</f>
        <v>0</v>
      </c>
      <c r="BH2842" s="194">
        <f>IF(N2842="sníž. přenesená",J2842,0)</f>
        <v>0</v>
      </c>
      <c r="BI2842" s="194">
        <f>IF(N2842="nulová",J2842,0)</f>
        <v>0</v>
      </c>
      <c r="BJ2842" s="14" t="s">
        <v>79</v>
      </c>
      <c r="BK2842" s="194">
        <f>ROUND(I2842*H2842,2)</f>
        <v>0</v>
      </c>
      <c r="BL2842" s="14" t="s">
        <v>235</v>
      </c>
      <c r="BM2842" s="193" t="s">
        <v>4963</v>
      </c>
    </row>
    <row r="2843" s="2" customFormat="1">
      <c r="A2843" s="35"/>
      <c r="B2843" s="36"/>
      <c r="C2843" s="37"/>
      <c r="D2843" s="195" t="s">
        <v>125</v>
      </c>
      <c r="E2843" s="37"/>
      <c r="F2843" s="196" t="s">
        <v>4962</v>
      </c>
      <c r="G2843" s="37"/>
      <c r="H2843" s="37"/>
      <c r="I2843" s="197"/>
      <c r="J2843" s="37"/>
      <c r="K2843" s="37"/>
      <c r="L2843" s="41"/>
      <c r="M2843" s="198"/>
      <c r="N2843" s="199"/>
      <c r="O2843" s="81"/>
      <c r="P2843" s="81"/>
      <c r="Q2843" s="81"/>
      <c r="R2843" s="81"/>
      <c r="S2843" s="81"/>
      <c r="T2843" s="82"/>
      <c r="U2843" s="35"/>
      <c r="V2843" s="35"/>
      <c r="W2843" s="35"/>
      <c r="X2843" s="35"/>
      <c r="Y2843" s="35"/>
      <c r="Z2843" s="35"/>
      <c r="AA2843" s="35"/>
      <c r="AB2843" s="35"/>
      <c r="AC2843" s="35"/>
      <c r="AD2843" s="35"/>
      <c r="AE2843" s="35"/>
      <c r="AT2843" s="14" t="s">
        <v>125</v>
      </c>
      <c r="AU2843" s="14" t="s">
        <v>72</v>
      </c>
    </row>
    <row r="2844" s="2" customFormat="1" ht="16.5" customHeight="1">
      <c r="A2844" s="35"/>
      <c r="B2844" s="36"/>
      <c r="C2844" s="200" t="s">
        <v>4964</v>
      </c>
      <c r="D2844" s="200" t="s">
        <v>4509</v>
      </c>
      <c r="E2844" s="201" t="s">
        <v>4965</v>
      </c>
      <c r="F2844" s="202" t="s">
        <v>4966</v>
      </c>
      <c r="G2844" s="203" t="s">
        <v>132</v>
      </c>
      <c r="H2844" s="204">
        <v>10</v>
      </c>
      <c r="I2844" s="205"/>
      <c r="J2844" s="206">
        <f>ROUND(I2844*H2844,2)</f>
        <v>0</v>
      </c>
      <c r="K2844" s="202" t="s">
        <v>122</v>
      </c>
      <c r="L2844" s="207"/>
      <c r="M2844" s="208" t="s">
        <v>19</v>
      </c>
      <c r="N2844" s="209" t="s">
        <v>43</v>
      </c>
      <c r="O2844" s="81"/>
      <c r="P2844" s="191">
        <f>O2844*H2844</f>
        <v>0</v>
      </c>
      <c r="Q2844" s="191">
        <v>0</v>
      </c>
      <c r="R2844" s="191">
        <f>Q2844*H2844</f>
        <v>0</v>
      </c>
      <c r="S2844" s="191">
        <v>0</v>
      </c>
      <c r="T2844" s="192">
        <f>S2844*H2844</f>
        <v>0</v>
      </c>
      <c r="U2844" s="35"/>
      <c r="V2844" s="35"/>
      <c r="W2844" s="35"/>
      <c r="X2844" s="35"/>
      <c r="Y2844" s="35"/>
      <c r="Z2844" s="35"/>
      <c r="AA2844" s="35"/>
      <c r="AB2844" s="35"/>
      <c r="AC2844" s="35"/>
      <c r="AD2844" s="35"/>
      <c r="AE2844" s="35"/>
      <c r="AR2844" s="193" t="s">
        <v>572</v>
      </c>
      <c r="AT2844" s="193" t="s">
        <v>4509</v>
      </c>
      <c r="AU2844" s="193" t="s">
        <v>72</v>
      </c>
      <c r="AY2844" s="14" t="s">
        <v>124</v>
      </c>
      <c r="BE2844" s="194">
        <f>IF(N2844="základní",J2844,0)</f>
        <v>0</v>
      </c>
      <c r="BF2844" s="194">
        <f>IF(N2844="snížená",J2844,0)</f>
        <v>0</v>
      </c>
      <c r="BG2844" s="194">
        <f>IF(N2844="zákl. přenesená",J2844,0)</f>
        <v>0</v>
      </c>
      <c r="BH2844" s="194">
        <f>IF(N2844="sníž. přenesená",J2844,0)</f>
        <v>0</v>
      </c>
      <c r="BI2844" s="194">
        <f>IF(N2844="nulová",J2844,0)</f>
        <v>0</v>
      </c>
      <c r="BJ2844" s="14" t="s">
        <v>79</v>
      </c>
      <c r="BK2844" s="194">
        <f>ROUND(I2844*H2844,2)</f>
        <v>0</v>
      </c>
      <c r="BL2844" s="14" t="s">
        <v>235</v>
      </c>
      <c r="BM2844" s="193" t="s">
        <v>4967</v>
      </c>
    </row>
    <row r="2845" s="2" customFormat="1">
      <c r="A2845" s="35"/>
      <c r="B2845" s="36"/>
      <c r="C2845" s="37"/>
      <c r="D2845" s="195" t="s">
        <v>125</v>
      </c>
      <c r="E2845" s="37"/>
      <c r="F2845" s="196" t="s">
        <v>4966</v>
      </c>
      <c r="G2845" s="37"/>
      <c r="H2845" s="37"/>
      <c r="I2845" s="197"/>
      <c r="J2845" s="37"/>
      <c r="K2845" s="37"/>
      <c r="L2845" s="41"/>
      <c r="M2845" s="198"/>
      <c r="N2845" s="199"/>
      <c r="O2845" s="81"/>
      <c r="P2845" s="81"/>
      <c r="Q2845" s="81"/>
      <c r="R2845" s="81"/>
      <c r="S2845" s="81"/>
      <c r="T2845" s="82"/>
      <c r="U2845" s="35"/>
      <c r="V2845" s="35"/>
      <c r="W2845" s="35"/>
      <c r="X2845" s="35"/>
      <c r="Y2845" s="35"/>
      <c r="Z2845" s="35"/>
      <c r="AA2845" s="35"/>
      <c r="AB2845" s="35"/>
      <c r="AC2845" s="35"/>
      <c r="AD2845" s="35"/>
      <c r="AE2845" s="35"/>
      <c r="AT2845" s="14" t="s">
        <v>125</v>
      </c>
      <c r="AU2845" s="14" t="s">
        <v>72</v>
      </c>
    </row>
    <row r="2846" s="2" customFormat="1" ht="33" customHeight="1">
      <c r="A2846" s="35"/>
      <c r="B2846" s="36"/>
      <c r="C2846" s="200" t="s">
        <v>2565</v>
      </c>
      <c r="D2846" s="200" t="s">
        <v>4509</v>
      </c>
      <c r="E2846" s="201" t="s">
        <v>4968</v>
      </c>
      <c r="F2846" s="202" t="s">
        <v>4969</v>
      </c>
      <c r="G2846" s="203" t="s">
        <v>132</v>
      </c>
      <c r="H2846" s="204">
        <v>10</v>
      </c>
      <c r="I2846" s="205"/>
      <c r="J2846" s="206">
        <f>ROUND(I2846*H2846,2)</f>
        <v>0</v>
      </c>
      <c r="K2846" s="202" t="s">
        <v>122</v>
      </c>
      <c r="L2846" s="207"/>
      <c r="M2846" s="208" t="s">
        <v>19</v>
      </c>
      <c r="N2846" s="209" t="s">
        <v>43</v>
      </c>
      <c r="O2846" s="81"/>
      <c r="P2846" s="191">
        <f>O2846*H2846</f>
        <v>0</v>
      </c>
      <c r="Q2846" s="191">
        <v>0</v>
      </c>
      <c r="R2846" s="191">
        <f>Q2846*H2846</f>
        <v>0</v>
      </c>
      <c r="S2846" s="191">
        <v>0</v>
      </c>
      <c r="T2846" s="192">
        <f>S2846*H2846</f>
        <v>0</v>
      </c>
      <c r="U2846" s="35"/>
      <c r="V2846" s="35"/>
      <c r="W2846" s="35"/>
      <c r="X2846" s="35"/>
      <c r="Y2846" s="35"/>
      <c r="Z2846" s="35"/>
      <c r="AA2846" s="35"/>
      <c r="AB2846" s="35"/>
      <c r="AC2846" s="35"/>
      <c r="AD2846" s="35"/>
      <c r="AE2846" s="35"/>
      <c r="AR2846" s="193" t="s">
        <v>572</v>
      </c>
      <c r="AT2846" s="193" t="s">
        <v>4509</v>
      </c>
      <c r="AU2846" s="193" t="s">
        <v>72</v>
      </c>
      <c r="AY2846" s="14" t="s">
        <v>124</v>
      </c>
      <c r="BE2846" s="194">
        <f>IF(N2846="základní",J2846,0)</f>
        <v>0</v>
      </c>
      <c r="BF2846" s="194">
        <f>IF(N2846="snížená",J2846,0)</f>
        <v>0</v>
      </c>
      <c r="BG2846" s="194">
        <f>IF(N2846="zákl. přenesená",J2846,0)</f>
        <v>0</v>
      </c>
      <c r="BH2846" s="194">
        <f>IF(N2846="sníž. přenesená",J2846,0)</f>
        <v>0</v>
      </c>
      <c r="BI2846" s="194">
        <f>IF(N2846="nulová",J2846,0)</f>
        <v>0</v>
      </c>
      <c r="BJ2846" s="14" t="s">
        <v>79</v>
      </c>
      <c r="BK2846" s="194">
        <f>ROUND(I2846*H2846,2)</f>
        <v>0</v>
      </c>
      <c r="BL2846" s="14" t="s">
        <v>235</v>
      </c>
      <c r="BM2846" s="193" t="s">
        <v>4970</v>
      </c>
    </row>
    <row r="2847" s="2" customFormat="1">
      <c r="A2847" s="35"/>
      <c r="B2847" s="36"/>
      <c r="C2847" s="37"/>
      <c r="D2847" s="195" t="s">
        <v>125</v>
      </c>
      <c r="E2847" s="37"/>
      <c r="F2847" s="196" t="s">
        <v>4969</v>
      </c>
      <c r="G2847" s="37"/>
      <c r="H2847" s="37"/>
      <c r="I2847" s="197"/>
      <c r="J2847" s="37"/>
      <c r="K2847" s="37"/>
      <c r="L2847" s="41"/>
      <c r="M2847" s="198"/>
      <c r="N2847" s="199"/>
      <c r="O2847" s="81"/>
      <c r="P2847" s="81"/>
      <c r="Q2847" s="81"/>
      <c r="R2847" s="81"/>
      <c r="S2847" s="81"/>
      <c r="T2847" s="82"/>
      <c r="U2847" s="35"/>
      <c r="V2847" s="35"/>
      <c r="W2847" s="35"/>
      <c r="X2847" s="35"/>
      <c r="Y2847" s="35"/>
      <c r="Z2847" s="35"/>
      <c r="AA2847" s="35"/>
      <c r="AB2847" s="35"/>
      <c r="AC2847" s="35"/>
      <c r="AD2847" s="35"/>
      <c r="AE2847" s="35"/>
      <c r="AT2847" s="14" t="s">
        <v>125</v>
      </c>
      <c r="AU2847" s="14" t="s">
        <v>72</v>
      </c>
    </row>
    <row r="2848" s="2" customFormat="1" ht="33" customHeight="1">
      <c r="A2848" s="35"/>
      <c r="B2848" s="36"/>
      <c r="C2848" s="200" t="s">
        <v>2568</v>
      </c>
      <c r="D2848" s="200" t="s">
        <v>4509</v>
      </c>
      <c r="E2848" s="201" t="s">
        <v>4971</v>
      </c>
      <c r="F2848" s="202" t="s">
        <v>4972</v>
      </c>
      <c r="G2848" s="203" t="s">
        <v>132</v>
      </c>
      <c r="H2848" s="204">
        <v>10</v>
      </c>
      <c r="I2848" s="205"/>
      <c r="J2848" s="206">
        <f>ROUND(I2848*H2848,2)</f>
        <v>0</v>
      </c>
      <c r="K2848" s="202" t="s">
        <v>122</v>
      </c>
      <c r="L2848" s="207"/>
      <c r="M2848" s="208" t="s">
        <v>19</v>
      </c>
      <c r="N2848" s="209" t="s">
        <v>43</v>
      </c>
      <c r="O2848" s="81"/>
      <c r="P2848" s="191">
        <f>O2848*H2848</f>
        <v>0</v>
      </c>
      <c r="Q2848" s="191">
        <v>0</v>
      </c>
      <c r="R2848" s="191">
        <f>Q2848*H2848</f>
        <v>0</v>
      </c>
      <c r="S2848" s="191">
        <v>0</v>
      </c>
      <c r="T2848" s="192">
        <f>S2848*H2848</f>
        <v>0</v>
      </c>
      <c r="U2848" s="35"/>
      <c r="V2848" s="35"/>
      <c r="W2848" s="35"/>
      <c r="X2848" s="35"/>
      <c r="Y2848" s="35"/>
      <c r="Z2848" s="35"/>
      <c r="AA2848" s="35"/>
      <c r="AB2848" s="35"/>
      <c r="AC2848" s="35"/>
      <c r="AD2848" s="35"/>
      <c r="AE2848" s="35"/>
      <c r="AR2848" s="193" t="s">
        <v>572</v>
      </c>
      <c r="AT2848" s="193" t="s">
        <v>4509</v>
      </c>
      <c r="AU2848" s="193" t="s">
        <v>72</v>
      </c>
      <c r="AY2848" s="14" t="s">
        <v>124</v>
      </c>
      <c r="BE2848" s="194">
        <f>IF(N2848="základní",J2848,0)</f>
        <v>0</v>
      </c>
      <c r="BF2848" s="194">
        <f>IF(N2848="snížená",J2848,0)</f>
        <v>0</v>
      </c>
      <c r="BG2848" s="194">
        <f>IF(N2848="zákl. přenesená",J2848,0)</f>
        <v>0</v>
      </c>
      <c r="BH2848" s="194">
        <f>IF(N2848="sníž. přenesená",J2848,0)</f>
        <v>0</v>
      </c>
      <c r="BI2848" s="194">
        <f>IF(N2848="nulová",J2848,0)</f>
        <v>0</v>
      </c>
      <c r="BJ2848" s="14" t="s">
        <v>79</v>
      </c>
      <c r="BK2848" s="194">
        <f>ROUND(I2848*H2848,2)</f>
        <v>0</v>
      </c>
      <c r="BL2848" s="14" t="s">
        <v>235</v>
      </c>
      <c r="BM2848" s="193" t="s">
        <v>4973</v>
      </c>
    </row>
    <row r="2849" s="2" customFormat="1">
      <c r="A2849" s="35"/>
      <c r="B2849" s="36"/>
      <c r="C2849" s="37"/>
      <c r="D2849" s="195" t="s">
        <v>125</v>
      </c>
      <c r="E2849" s="37"/>
      <c r="F2849" s="196" t="s">
        <v>4972</v>
      </c>
      <c r="G2849" s="37"/>
      <c r="H2849" s="37"/>
      <c r="I2849" s="197"/>
      <c r="J2849" s="37"/>
      <c r="K2849" s="37"/>
      <c r="L2849" s="41"/>
      <c r="M2849" s="198"/>
      <c r="N2849" s="199"/>
      <c r="O2849" s="81"/>
      <c r="P2849" s="81"/>
      <c r="Q2849" s="81"/>
      <c r="R2849" s="81"/>
      <c r="S2849" s="81"/>
      <c r="T2849" s="82"/>
      <c r="U2849" s="35"/>
      <c r="V2849" s="35"/>
      <c r="W2849" s="35"/>
      <c r="X2849" s="35"/>
      <c r="Y2849" s="35"/>
      <c r="Z2849" s="35"/>
      <c r="AA2849" s="35"/>
      <c r="AB2849" s="35"/>
      <c r="AC2849" s="35"/>
      <c r="AD2849" s="35"/>
      <c r="AE2849" s="35"/>
      <c r="AT2849" s="14" t="s">
        <v>125</v>
      </c>
      <c r="AU2849" s="14" t="s">
        <v>72</v>
      </c>
    </row>
    <row r="2850" s="2" customFormat="1" ht="24.15" customHeight="1">
      <c r="A2850" s="35"/>
      <c r="B2850" s="36"/>
      <c r="C2850" s="200" t="s">
        <v>2572</v>
      </c>
      <c r="D2850" s="200" t="s">
        <v>4509</v>
      </c>
      <c r="E2850" s="201" t="s">
        <v>4974</v>
      </c>
      <c r="F2850" s="202" t="s">
        <v>4975</v>
      </c>
      <c r="G2850" s="203" t="s">
        <v>132</v>
      </c>
      <c r="H2850" s="204">
        <v>10</v>
      </c>
      <c r="I2850" s="205"/>
      <c r="J2850" s="206">
        <f>ROUND(I2850*H2850,2)</f>
        <v>0</v>
      </c>
      <c r="K2850" s="202" t="s">
        <v>122</v>
      </c>
      <c r="L2850" s="207"/>
      <c r="M2850" s="208" t="s">
        <v>19</v>
      </c>
      <c r="N2850" s="209" t="s">
        <v>43</v>
      </c>
      <c r="O2850" s="81"/>
      <c r="P2850" s="191">
        <f>O2850*H2850</f>
        <v>0</v>
      </c>
      <c r="Q2850" s="191">
        <v>0</v>
      </c>
      <c r="R2850" s="191">
        <f>Q2850*H2850</f>
        <v>0</v>
      </c>
      <c r="S2850" s="191">
        <v>0</v>
      </c>
      <c r="T2850" s="192">
        <f>S2850*H2850</f>
        <v>0</v>
      </c>
      <c r="U2850" s="35"/>
      <c r="V2850" s="35"/>
      <c r="W2850" s="35"/>
      <c r="X2850" s="35"/>
      <c r="Y2850" s="35"/>
      <c r="Z2850" s="35"/>
      <c r="AA2850" s="35"/>
      <c r="AB2850" s="35"/>
      <c r="AC2850" s="35"/>
      <c r="AD2850" s="35"/>
      <c r="AE2850" s="35"/>
      <c r="AR2850" s="193" t="s">
        <v>572</v>
      </c>
      <c r="AT2850" s="193" t="s">
        <v>4509</v>
      </c>
      <c r="AU2850" s="193" t="s">
        <v>72</v>
      </c>
      <c r="AY2850" s="14" t="s">
        <v>124</v>
      </c>
      <c r="BE2850" s="194">
        <f>IF(N2850="základní",J2850,0)</f>
        <v>0</v>
      </c>
      <c r="BF2850" s="194">
        <f>IF(N2850="snížená",J2850,0)</f>
        <v>0</v>
      </c>
      <c r="BG2850" s="194">
        <f>IF(N2850="zákl. přenesená",J2850,0)</f>
        <v>0</v>
      </c>
      <c r="BH2850" s="194">
        <f>IF(N2850="sníž. přenesená",J2850,0)</f>
        <v>0</v>
      </c>
      <c r="BI2850" s="194">
        <f>IF(N2850="nulová",J2850,0)</f>
        <v>0</v>
      </c>
      <c r="BJ2850" s="14" t="s">
        <v>79</v>
      </c>
      <c r="BK2850" s="194">
        <f>ROUND(I2850*H2850,2)</f>
        <v>0</v>
      </c>
      <c r="BL2850" s="14" t="s">
        <v>235</v>
      </c>
      <c r="BM2850" s="193" t="s">
        <v>4976</v>
      </c>
    </row>
    <row r="2851" s="2" customFormat="1">
      <c r="A2851" s="35"/>
      <c r="B2851" s="36"/>
      <c r="C2851" s="37"/>
      <c r="D2851" s="195" t="s">
        <v>125</v>
      </c>
      <c r="E2851" s="37"/>
      <c r="F2851" s="196" t="s">
        <v>4975</v>
      </c>
      <c r="G2851" s="37"/>
      <c r="H2851" s="37"/>
      <c r="I2851" s="197"/>
      <c r="J2851" s="37"/>
      <c r="K2851" s="37"/>
      <c r="L2851" s="41"/>
      <c r="M2851" s="198"/>
      <c r="N2851" s="199"/>
      <c r="O2851" s="81"/>
      <c r="P2851" s="81"/>
      <c r="Q2851" s="81"/>
      <c r="R2851" s="81"/>
      <c r="S2851" s="81"/>
      <c r="T2851" s="82"/>
      <c r="U2851" s="35"/>
      <c r="V2851" s="35"/>
      <c r="W2851" s="35"/>
      <c r="X2851" s="35"/>
      <c r="Y2851" s="35"/>
      <c r="Z2851" s="35"/>
      <c r="AA2851" s="35"/>
      <c r="AB2851" s="35"/>
      <c r="AC2851" s="35"/>
      <c r="AD2851" s="35"/>
      <c r="AE2851" s="35"/>
      <c r="AT2851" s="14" t="s">
        <v>125</v>
      </c>
      <c r="AU2851" s="14" t="s">
        <v>72</v>
      </c>
    </row>
    <row r="2852" s="2" customFormat="1" ht="24.15" customHeight="1">
      <c r="A2852" s="35"/>
      <c r="B2852" s="36"/>
      <c r="C2852" s="200" t="s">
        <v>4977</v>
      </c>
      <c r="D2852" s="200" t="s">
        <v>4509</v>
      </c>
      <c r="E2852" s="201" t="s">
        <v>4978</v>
      </c>
      <c r="F2852" s="202" t="s">
        <v>4979</v>
      </c>
      <c r="G2852" s="203" t="s">
        <v>132</v>
      </c>
      <c r="H2852" s="204">
        <v>10</v>
      </c>
      <c r="I2852" s="205"/>
      <c r="J2852" s="206">
        <f>ROUND(I2852*H2852,2)</f>
        <v>0</v>
      </c>
      <c r="K2852" s="202" t="s">
        <v>122</v>
      </c>
      <c r="L2852" s="207"/>
      <c r="M2852" s="208" t="s">
        <v>19</v>
      </c>
      <c r="N2852" s="209" t="s">
        <v>43</v>
      </c>
      <c r="O2852" s="81"/>
      <c r="P2852" s="191">
        <f>O2852*H2852</f>
        <v>0</v>
      </c>
      <c r="Q2852" s="191">
        <v>0</v>
      </c>
      <c r="R2852" s="191">
        <f>Q2852*H2852</f>
        <v>0</v>
      </c>
      <c r="S2852" s="191">
        <v>0</v>
      </c>
      <c r="T2852" s="192">
        <f>S2852*H2852</f>
        <v>0</v>
      </c>
      <c r="U2852" s="35"/>
      <c r="V2852" s="35"/>
      <c r="W2852" s="35"/>
      <c r="X2852" s="35"/>
      <c r="Y2852" s="35"/>
      <c r="Z2852" s="35"/>
      <c r="AA2852" s="35"/>
      <c r="AB2852" s="35"/>
      <c r="AC2852" s="35"/>
      <c r="AD2852" s="35"/>
      <c r="AE2852" s="35"/>
      <c r="AR2852" s="193" t="s">
        <v>572</v>
      </c>
      <c r="AT2852" s="193" t="s">
        <v>4509</v>
      </c>
      <c r="AU2852" s="193" t="s">
        <v>72</v>
      </c>
      <c r="AY2852" s="14" t="s">
        <v>124</v>
      </c>
      <c r="BE2852" s="194">
        <f>IF(N2852="základní",J2852,0)</f>
        <v>0</v>
      </c>
      <c r="BF2852" s="194">
        <f>IF(N2852="snížená",J2852,0)</f>
        <v>0</v>
      </c>
      <c r="BG2852" s="194">
        <f>IF(N2852="zákl. přenesená",J2852,0)</f>
        <v>0</v>
      </c>
      <c r="BH2852" s="194">
        <f>IF(N2852="sníž. přenesená",J2852,0)</f>
        <v>0</v>
      </c>
      <c r="BI2852" s="194">
        <f>IF(N2852="nulová",J2852,0)</f>
        <v>0</v>
      </c>
      <c r="BJ2852" s="14" t="s">
        <v>79</v>
      </c>
      <c r="BK2852" s="194">
        <f>ROUND(I2852*H2852,2)</f>
        <v>0</v>
      </c>
      <c r="BL2852" s="14" t="s">
        <v>235</v>
      </c>
      <c r="BM2852" s="193" t="s">
        <v>4980</v>
      </c>
    </row>
    <row r="2853" s="2" customFormat="1">
      <c r="A2853" s="35"/>
      <c r="B2853" s="36"/>
      <c r="C2853" s="37"/>
      <c r="D2853" s="195" t="s">
        <v>125</v>
      </c>
      <c r="E2853" s="37"/>
      <c r="F2853" s="196" t="s">
        <v>4979</v>
      </c>
      <c r="G2853" s="37"/>
      <c r="H2853" s="37"/>
      <c r="I2853" s="197"/>
      <c r="J2853" s="37"/>
      <c r="K2853" s="37"/>
      <c r="L2853" s="41"/>
      <c r="M2853" s="198"/>
      <c r="N2853" s="199"/>
      <c r="O2853" s="81"/>
      <c r="P2853" s="81"/>
      <c r="Q2853" s="81"/>
      <c r="R2853" s="81"/>
      <c r="S2853" s="81"/>
      <c r="T2853" s="82"/>
      <c r="U2853" s="35"/>
      <c r="V2853" s="35"/>
      <c r="W2853" s="35"/>
      <c r="X2853" s="35"/>
      <c r="Y2853" s="35"/>
      <c r="Z2853" s="35"/>
      <c r="AA2853" s="35"/>
      <c r="AB2853" s="35"/>
      <c r="AC2853" s="35"/>
      <c r="AD2853" s="35"/>
      <c r="AE2853" s="35"/>
      <c r="AT2853" s="14" t="s">
        <v>125</v>
      </c>
      <c r="AU2853" s="14" t="s">
        <v>72</v>
      </c>
    </row>
    <row r="2854" s="2" customFormat="1" ht="24.15" customHeight="1">
      <c r="A2854" s="35"/>
      <c r="B2854" s="36"/>
      <c r="C2854" s="200" t="s">
        <v>2575</v>
      </c>
      <c r="D2854" s="200" t="s">
        <v>4509</v>
      </c>
      <c r="E2854" s="201" t="s">
        <v>4981</v>
      </c>
      <c r="F2854" s="202" t="s">
        <v>4982</v>
      </c>
      <c r="G2854" s="203" t="s">
        <v>132</v>
      </c>
      <c r="H2854" s="204">
        <v>10</v>
      </c>
      <c r="I2854" s="205"/>
      <c r="J2854" s="206">
        <f>ROUND(I2854*H2854,2)</f>
        <v>0</v>
      </c>
      <c r="K2854" s="202" t="s">
        <v>122</v>
      </c>
      <c r="L2854" s="207"/>
      <c r="M2854" s="208" t="s">
        <v>19</v>
      </c>
      <c r="N2854" s="209" t="s">
        <v>43</v>
      </c>
      <c r="O2854" s="81"/>
      <c r="P2854" s="191">
        <f>O2854*H2854</f>
        <v>0</v>
      </c>
      <c r="Q2854" s="191">
        <v>0</v>
      </c>
      <c r="R2854" s="191">
        <f>Q2854*H2854</f>
        <v>0</v>
      </c>
      <c r="S2854" s="191">
        <v>0</v>
      </c>
      <c r="T2854" s="192">
        <f>S2854*H2854</f>
        <v>0</v>
      </c>
      <c r="U2854" s="35"/>
      <c r="V2854" s="35"/>
      <c r="W2854" s="35"/>
      <c r="X2854" s="35"/>
      <c r="Y2854" s="35"/>
      <c r="Z2854" s="35"/>
      <c r="AA2854" s="35"/>
      <c r="AB2854" s="35"/>
      <c r="AC2854" s="35"/>
      <c r="AD2854" s="35"/>
      <c r="AE2854" s="35"/>
      <c r="AR2854" s="193" t="s">
        <v>572</v>
      </c>
      <c r="AT2854" s="193" t="s">
        <v>4509</v>
      </c>
      <c r="AU2854" s="193" t="s">
        <v>72</v>
      </c>
      <c r="AY2854" s="14" t="s">
        <v>124</v>
      </c>
      <c r="BE2854" s="194">
        <f>IF(N2854="základní",J2854,0)</f>
        <v>0</v>
      </c>
      <c r="BF2854" s="194">
        <f>IF(N2854="snížená",J2854,0)</f>
        <v>0</v>
      </c>
      <c r="BG2854" s="194">
        <f>IF(N2854="zákl. přenesená",J2854,0)</f>
        <v>0</v>
      </c>
      <c r="BH2854" s="194">
        <f>IF(N2854="sníž. přenesená",J2854,0)</f>
        <v>0</v>
      </c>
      <c r="BI2854" s="194">
        <f>IF(N2854="nulová",J2854,0)</f>
        <v>0</v>
      </c>
      <c r="BJ2854" s="14" t="s">
        <v>79</v>
      </c>
      <c r="BK2854" s="194">
        <f>ROUND(I2854*H2854,2)</f>
        <v>0</v>
      </c>
      <c r="BL2854" s="14" t="s">
        <v>235</v>
      </c>
      <c r="BM2854" s="193" t="s">
        <v>4983</v>
      </c>
    </row>
    <row r="2855" s="2" customFormat="1">
      <c r="A2855" s="35"/>
      <c r="B2855" s="36"/>
      <c r="C2855" s="37"/>
      <c r="D2855" s="195" t="s">
        <v>125</v>
      </c>
      <c r="E2855" s="37"/>
      <c r="F2855" s="196" t="s">
        <v>4982</v>
      </c>
      <c r="G2855" s="37"/>
      <c r="H2855" s="37"/>
      <c r="I2855" s="197"/>
      <c r="J2855" s="37"/>
      <c r="K2855" s="37"/>
      <c r="L2855" s="41"/>
      <c r="M2855" s="198"/>
      <c r="N2855" s="199"/>
      <c r="O2855" s="81"/>
      <c r="P2855" s="81"/>
      <c r="Q2855" s="81"/>
      <c r="R2855" s="81"/>
      <c r="S2855" s="81"/>
      <c r="T2855" s="82"/>
      <c r="U2855" s="35"/>
      <c r="V2855" s="35"/>
      <c r="W2855" s="35"/>
      <c r="X2855" s="35"/>
      <c r="Y2855" s="35"/>
      <c r="Z2855" s="35"/>
      <c r="AA2855" s="35"/>
      <c r="AB2855" s="35"/>
      <c r="AC2855" s="35"/>
      <c r="AD2855" s="35"/>
      <c r="AE2855" s="35"/>
      <c r="AT2855" s="14" t="s">
        <v>125</v>
      </c>
      <c r="AU2855" s="14" t="s">
        <v>72</v>
      </c>
    </row>
    <row r="2856" s="2" customFormat="1" ht="24.15" customHeight="1">
      <c r="A2856" s="35"/>
      <c r="B2856" s="36"/>
      <c r="C2856" s="200" t="s">
        <v>4984</v>
      </c>
      <c r="D2856" s="200" t="s">
        <v>4509</v>
      </c>
      <c r="E2856" s="201" t="s">
        <v>4985</v>
      </c>
      <c r="F2856" s="202" t="s">
        <v>4986</v>
      </c>
      <c r="G2856" s="203" t="s">
        <v>132</v>
      </c>
      <c r="H2856" s="204">
        <v>10</v>
      </c>
      <c r="I2856" s="205"/>
      <c r="J2856" s="206">
        <f>ROUND(I2856*H2856,2)</f>
        <v>0</v>
      </c>
      <c r="K2856" s="202" t="s">
        <v>122</v>
      </c>
      <c r="L2856" s="207"/>
      <c r="M2856" s="208" t="s">
        <v>19</v>
      </c>
      <c r="N2856" s="209" t="s">
        <v>43</v>
      </c>
      <c r="O2856" s="81"/>
      <c r="P2856" s="191">
        <f>O2856*H2856</f>
        <v>0</v>
      </c>
      <c r="Q2856" s="191">
        <v>0</v>
      </c>
      <c r="R2856" s="191">
        <f>Q2856*H2856</f>
        <v>0</v>
      </c>
      <c r="S2856" s="191">
        <v>0</v>
      </c>
      <c r="T2856" s="192">
        <f>S2856*H2856</f>
        <v>0</v>
      </c>
      <c r="U2856" s="35"/>
      <c r="V2856" s="35"/>
      <c r="W2856" s="35"/>
      <c r="X2856" s="35"/>
      <c r="Y2856" s="35"/>
      <c r="Z2856" s="35"/>
      <c r="AA2856" s="35"/>
      <c r="AB2856" s="35"/>
      <c r="AC2856" s="35"/>
      <c r="AD2856" s="35"/>
      <c r="AE2856" s="35"/>
      <c r="AR2856" s="193" t="s">
        <v>572</v>
      </c>
      <c r="AT2856" s="193" t="s">
        <v>4509</v>
      </c>
      <c r="AU2856" s="193" t="s">
        <v>72</v>
      </c>
      <c r="AY2856" s="14" t="s">
        <v>124</v>
      </c>
      <c r="BE2856" s="194">
        <f>IF(N2856="základní",J2856,0)</f>
        <v>0</v>
      </c>
      <c r="BF2856" s="194">
        <f>IF(N2856="snížená",J2856,0)</f>
        <v>0</v>
      </c>
      <c r="BG2856" s="194">
        <f>IF(N2856="zákl. přenesená",J2856,0)</f>
        <v>0</v>
      </c>
      <c r="BH2856" s="194">
        <f>IF(N2856="sníž. přenesená",J2856,0)</f>
        <v>0</v>
      </c>
      <c r="BI2856" s="194">
        <f>IF(N2856="nulová",J2856,0)</f>
        <v>0</v>
      </c>
      <c r="BJ2856" s="14" t="s">
        <v>79</v>
      </c>
      <c r="BK2856" s="194">
        <f>ROUND(I2856*H2856,2)</f>
        <v>0</v>
      </c>
      <c r="BL2856" s="14" t="s">
        <v>235</v>
      </c>
      <c r="BM2856" s="193" t="s">
        <v>4987</v>
      </c>
    </row>
    <row r="2857" s="2" customFormat="1">
      <c r="A2857" s="35"/>
      <c r="B2857" s="36"/>
      <c r="C2857" s="37"/>
      <c r="D2857" s="195" t="s">
        <v>125</v>
      </c>
      <c r="E2857" s="37"/>
      <c r="F2857" s="196" t="s">
        <v>4986</v>
      </c>
      <c r="G2857" s="37"/>
      <c r="H2857" s="37"/>
      <c r="I2857" s="197"/>
      <c r="J2857" s="37"/>
      <c r="K2857" s="37"/>
      <c r="L2857" s="41"/>
      <c r="M2857" s="198"/>
      <c r="N2857" s="199"/>
      <c r="O2857" s="81"/>
      <c r="P2857" s="81"/>
      <c r="Q2857" s="81"/>
      <c r="R2857" s="81"/>
      <c r="S2857" s="81"/>
      <c r="T2857" s="82"/>
      <c r="U2857" s="35"/>
      <c r="V2857" s="35"/>
      <c r="W2857" s="35"/>
      <c r="X2857" s="35"/>
      <c r="Y2857" s="35"/>
      <c r="Z2857" s="35"/>
      <c r="AA2857" s="35"/>
      <c r="AB2857" s="35"/>
      <c r="AC2857" s="35"/>
      <c r="AD2857" s="35"/>
      <c r="AE2857" s="35"/>
      <c r="AT2857" s="14" t="s">
        <v>125</v>
      </c>
      <c r="AU2857" s="14" t="s">
        <v>72</v>
      </c>
    </row>
    <row r="2858" s="2" customFormat="1" ht="24.15" customHeight="1">
      <c r="A2858" s="35"/>
      <c r="B2858" s="36"/>
      <c r="C2858" s="200" t="s">
        <v>2579</v>
      </c>
      <c r="D2858" s="200" t="s">
        <v>4509</v>
      </c>
      <c r="E2858" s="201" t="s">
        <v>4988</v>
      </c>
      <c r="F2858" s="202" t="s">
        <v>4989</v>
      </c>
      <c r="G2858" s="203" t="s">
        <v>132</v>
      </c>
      <c r="H2858" s="204">
        <v>10</v>
      </c>
      <c r="I2858" s="205"/>
      <c r="J2858" s="206">
        <f>ROUND(I2858*H2858,2)</f>
        <v>0</v>
      </c>
      <c r="K2858" s="202" t="s">
        <v>122</v>
      </c>
      <c r="L2858" s="207"/>
      <c r="M2858" s="208" t="s">
        <v>19</v>
      </c>
      <c r="N2858" s="209" t="s">
        <v>43</v>
      </c>
      <c r="O2858" s="81"/>
      <c r="P2858" s="191">
        <f>O2858*H2858</f>
        <v>0</v>
      </c>
      <c r="Q2858" s="191">
        <v>0</v>
      </c>
      <c r="R2858" s="191">
        <f>Q2858*H2858</f>
        <v>0</v>
      </c>
      <c r="S2858" s="191">
        <v>0</v>
      </c>
      <c r="T2858" s="192">
        <f>S2858*H2858</f>
        <v>0</v>
      </c>
      <c r="U2858" s="35"/>
      <c r="V2858" s="35"/>
      <c r="W2858" s="35"/>
      <c r="X2858" s="35"/>
      <c r="Y2858" s="35"/>
      <c r="Z2858" s="35"/>
      <c r="AA2858" s="35"/>
      <c r="AB2858" s="35"/>
      <c r="AC2858" s="35"/>
      <c r="AD2858" s="35"/>
      <c r="AE2858" s="35"/>
      <c r="AR2858" s="193" t="s">
        <v>572</v>
      </c>
      <c r="AT2858" s="193" t="s">
        <v>4509</v>
      </c>
      <c r="AU2858" s="193" t="s">
        <v>72</v>
      </c>
      <c r="AY2858" s="14" t="s">
        <v>124</v>
      </c>
      <c r="BE2858" s="194">
        <f>IF(N2858="základní",J2858,0)</f>
        <v>0</v>
      </c>
      <c r="BF2858" s="194">
        <f>IF(N2858="snížená",J2858,0)</f>
        <v>0</v>
      </c>
      <c r="BG2858" s="194">
        <f>IF(N2858="zákl. přenesená",J2858,0)</f>
        <v>0</v>
      </c>
      <c r="BH2858" s="194">
        <f>IF(N2858="sníž. přenesená",J2858,0)</f>
        <v>0</v>
      </c>
      <c r="BI2858" s="194">
        <f>IF(N2858="nulová",J2858,0)</f>
        <v>0</v>
      </c>
      <c r="BJ2858" s="14" t="s">
        <v>79</v>
      </c>
      <c r="BK2858" s="194">
        <f>ROUND(I2858*H2858,2)</f>
        <v>0</v>
      </c>
      <c r="BL2858" s="14" t="s">
        <v>235</v>
      </c>
      <c r="BM2858" s="193" t="s">
        <v>4990</v>
      </c>
    </row>
    <row r="2859" s="2" customFormat="1">
      <c r="A2859" s="35"/>
      <c r="B2859" s="36"/>
      <c r="C2859" s="37"/>
      <c r="D2859" s="195" t="s">
        <v>125</v>
      </c>
      <c r="E2859" s="37"/>
      <c r="F2859" s="196" t="s">
        <v>4989</v>
      </c>
      <c r="G2859" s="37"/>
      <c r="H2859" s="37"/>
      <c r="I2859" s="197"/>
      <c r="J2859" s="37"/>
      <c r="K2859" s="37"/>
      <c r="L2859" s="41"/>
      <c r="M2859" s="198"/>
      <c r="N2859" s="199"/>
      <c r="O2859" s="81"/>
      <c r="P2859" s="81"/>
      <c r="Q2859" s="81"/>
      <c r="R2859" s="81"/>
      <c r="S2859" s="81"/>
      <c r="T2859" s="82"/>
      <c r="U2859" s="35"/>
      <c r="V2859" s="35"/>
      <c r="W2859" s="35"/>
      <c r="X2859" s="35"/>
      <c r="Y2859" s="35"/>
      <c r="Z2859" s="35"/>
      <c r="AA2859" s="35"/>
      <c r="AB2859" s="35"/>
      <c r="AC2859" s="35"/>
      <c r="AD2859" s="35"/>
      <c r="AE2859" s="35"/>
      <c r="AT2859" s="14" t="s">
        <v>125</v>
      </c>
      <c r="AU2859" s="14" t="s">
        <v>72</v>
      </c>
    </row>
    <row r="2860" s="2" customFormat="1" ht="24.15" customHeight="1">
      <c r="A2860" s="35"/>
      <c r="B2860" s="36"/>
      <c r="C2860" s="200" t="s">
        <v>4991</v>
      </c>
      <c r="D2860" s="200" t="s">
        <v>4509</v>
      </c>
      <c r="E2860" s="201" t="s">
        <v>4992</v>
      </c>
      <c r="F2860" s="202" t="s">
        <v>4993</v>
      </c>
      <c r="G2860" s="203" t="s">
        <v>132</v>
      </c>
      <c r="H2860" s="204">
        <v>10</v>
      </c>
      <c r="I2860" s="205"/>
      <c r="J2860" s="206">
        <f>ROUND(I2860*H2860,2)</f>
        <v>0</v>
      </c>
      <c r="K2860" s="202" t="s">
        <v>122</v>
      </c>
      <c r="L2860" s="207"/>
      <c r="M2860" s="208" t="s">
        <v>19</v>
      </c>
      <c r="N2860" s="209" t="s">
        <v>43</v>
      </c>
      <c r="O2860" s="81"/>
      <c r="P2860" s="191">
        <f>O2860*H2860</f>
        <v>0</v>
      </c>
      <c r="Q2860" s="191">
        <v>0</v>
      </c>
      <c r="R2860" s="191">
        <f>Q2860*H2860</f>
        <v>0</v>
      </c>
      <c r="S2860" s="191">
        <v>0</v>
      </c>
      <c r="T2860" s="192">
        <f>S2860*H2860</f>
        <v>0</v>
      </c>
      <c r="U2860" s="35"/>
      <c r="V2860" s="35"/>
      <c r="W2860" s="35"/>
      <c r="X2860" s="35"/>
      <c r="Y2860" s="35"/>
      <c r="Z2860" s="35"/>
      <c r="AA2860" s="35"/>
      <c r="AB2860" s="35"/>
      <c r="AC2860" s="35"/>
      <c r="AD2860" s="35"/>
      <c r="AE2860" s="35"/>
      <c r="AR2860" s="193" t="s">
        <v>572</v>
      </c>
      <c r="AT2860" s="193" t="s">
        <v>4509</v>
      </c>
      <c r="AU2860" s="193" t="s">
        <v>72</v>
      </c>
      <c r="AY2860" s="14" t="s">
        <v>124</v>
      </c>
      <c r="BE2860" s="194">
        <f>IF(N2860="základní",J2860,0)</f>
        <v>0</v>
      </c>
      <c r="BF2860" s="194">
        <f>IF(N2860="snížená",J2860,0)</f>
        <v>0</v>
      </c>
      <c r="BG2860" s="194">
        <f>IF(N2860="zákl. přenesená",J2860,0)</f>
        <v>0</v>
      </c>
      <c r="BH2860" s="194">
        <f>IF(N2860="sníž. přenesená",J2860,0)</f>
        <v>0</v>
      </c>
      <c r="BI2860" s="194">
        <f>IF(N2860="nulová",J2860,0)</f>
        <v>0</v>
      </c>
      <c r="BJ2860" s="14" t="s">
        <v>79</v>
      </c>
      <c r="BK2860" s="194">
        <f>ROUND(I2860*H2860,2)</f>
        <v>0</v>
      </c>
      <c r="BL2860" s="14" t="s">
        <v>235</v>
      </c>
      <c r="BM2860" s="193" t="s">
        <v>4994</v>
      </c>
    </row>
    <row r="2861" s="2" customFormat="1">
      <c r="A2861" s="35"/>
      <c r="B2861" s="36"/>
      <c r="C2861" s="37"/>
      <c r="D2861" s="195" t="s">
        <v>125</v>
      </c>
      <c r="E2861" s="37"/>
      <c r="F2861" s="196" t="s">
        <v>4993</v>
      </c>
      <c r="G2861" s="37"/>
      <c r="H2861" s="37"/>
      <c r="I2861" s="197"/>
      <c r="J2861" s="37"/>
      <c r="K2861" s="37"/>
      <c r="L2861" s="41"/>
      <c r="M2861" s="198"/>
      <c r="N2861" s="199"/>
      <c r="O2861" s="81"/>
      <c r="P2861" s="81"/>
      <c r="Q2861" s="81"/>
      <c r="R2861" s="81"/>
      <c r="S2861" s="81"/>
      <c r="T2861" s="82"/>
      <c r="U2861" s="35"/>
      <c r="V2861" s="35"/>
      <c r="W2861" s="35"/>
      <c r="X2861" s="35"/>
      <c r="Y2861" s="35"/>
      <c r="Z2861" s="35"/>
      <c r="AA2861" s="35"/>
      <c r="AB2861" s="35"/>
      <c r="AC2861" s="35"/>
      <c r="AD2861" s="35"/>
      <c r="AE2861" s="35"/>
      <c r="AT2861" s="14" t="s">
        <v>125</v>
      </c>
      <c r="AU2861" s="14" t="s">
        <v>72</v>
      </c>
    </row>
    <row r="2862" s="2" customFormat="1" ht="24.15" customHeight="1">
      <c r="A2862" s="35"/>
      <c r="B2862" s="36"/>
      <c r="C2862" s="200" t="s">
        <v>2582</v>
      </c>
      <c r="D2862" s="200" t="s">
        <v>4509</v>
      </c>
      <c r="E2862" s="201" t="s">
        <v>4995</v>
      </c>
      <c r="F2862" s="202" t="s">
        <v>4996</v>
      </c>
      <c r="G2862" s="203" t="s">
        <v>132</v>
      </c>
      <c r="H2862" s="204">
        <v>10</v>
      </c>
      <c r="I2862" s="205"/>
      <c r="J2862" s="206">
        <f>ROUND(I2862*H2862,2)</f>
        <v>0</v>
      </c>
      <c r="K2862" s="202" t="s">
        <v>122</v>
      </c>
      <c r="L2862" s="207"/>
      <c r="M2862" s="208" t="s">
        <v>19</v>
      </c>
      <c r="N2862" s="209" t="s">
        <v>43</v>
      </c>
      <c r="O2862" s="81"/>
      <c r="P2862" s="191">
        <f>O2862*H2862</f>
        <v>0</v>
      </c>
      <c r="Q2862" s="191">
        <v>0</v>
      </c>
      <c r="R2862" s="191">
        <f>Q2862*H2862</f>
        <v>0</v>
      </c>
      <c r="S2862" s="191">
        <v>0</v>
      </c>
      <c r="T2862" s="192">
        <f>S2862*H2862</f>
        <v>0</v>
      </c>
      <c r="U2862" s="35"/>
      <c r="V2862" s="35"/>
      <c r="W2862" s="35"/>
      <c r="X2862" s="35"/>
      <c r="Y2862" s="35"/>
      <c r="Z2862" s="35"/>
      <c r="AA2862" s="35"/>
      <c r="AB2862" s="35"/>
      <c r="AC2862" s="35"/>
      <c r="AD2862" s="35"/>
      <c r="AE2862" s="35"/>
      <c r="AR2862" s="193" t="s">
        <v>572</v>
      </c>
      <c r="AT2862" s="193" t="s">
        <v>4509</v>
      </c>
      <c r="AU2862" s="193" t="s">
        <v>72</v>
      </c>
      <c r="AY2862" s="14" t="s">
        <v>124</v>
      </c>
      <c r="BE2862" s="194">
        <f>IF(N2862="základní",J2862,0)</f>
        <v>0</v>
      </c>
      <c r="BF2862" s="194">
        <f>IF(N2862="snížená",J2862,0)</f>
        <v>0</v>
      </c>
      <c r="BG2862" s="194">
        <f>IF(N2862="zákl. přenesená",J2862,0)</f>
        <v>0</v>
      </c>
      <c r="BH2862" s="194">
        <f>IF(N2862="sníž. přenesená",J2862,0)</f>
        <v>0</v>
      </c>
      <c r="BI2862" s="194">
        <f>IF(N2862="nulová",J2862,0)</f>
        <v>0</v>
      </c>
      <c r="BJ2862" s="14" t="s">
        <v>79</v>
      </c>
      <c r="BK2862" s="194">
        <f>ROUND(I2862*H2862,2)</f>
        <v>0</v>
      </c>
      <c r="BL2862" s="14" t="s">
        <v>235</v>
      </c>
      <c r="BM2862" s="193" t="s">
        <v>4997</v>
      </c>
    </row>
    <row r="2863" s="2" customFormat="1">
      <c r="A2863" s="35"/>
      <c r="B2863" s="36"/>
      <c r="C2863" s="37"/>
      <c r="D2863" s="195" t="s">
        <v>125</v>
      </c>
      <c r="E2863" s="37"/>
      <c r="F2863" s="196" t="s">
        <v>4996</v>
      </c>
      <c r="G2863" s="37"/>
      <c r="H2863" s="37"/>
      <c r="I2863" s="197"/>
      <c r="J2863" s="37"/>
      <c r="K2863" s="37"/>
      <c r="L2863" s="41"/>
      <c r="M2863" s="198"/>
      <c r="N2863" s="199"/>
      <c r="O2863" s="81"/>
      <c r="P2863" s="81"/>
      <c r="Q2863" s="81"/>
      <c r="R2863" s="81"/>
      <c r="S2863" s="81"/>
      <c r="T2863" s="82"/>
      <c r="U2863" s="35"/>
      <c r="V2863" s="35"/>
      <c r="W2863" s="35"/>
      <c r="X2863" s="35"/>
      <c r="Y2863" s="35"/>
      <c r="Z2863" s="35"/>
      <c r="AA2863" s="35"/>
      <c r="AB2863" s="35"/>
      <c r="AC2863" s="35"/>
      <c r="AD2863" s="35"/>
      <c r="AE2863" s="35"/>
      <c r="AT2863" s="14" t="s">
        <v>125</v>
      </c>
      <c r="AU2863" s="14" t="s">
        <v>72</v>
      </c>
    </row>
    <row r="2864" s="2" customFormat="1" ht="24.15" customHeight="1">
      <c r="A2864" s="35"/>
      <c r="B2864" s="36"/>
      <c r="C2864" s="200" t="s">
        <v>4998</v>
      </c>
      <c r="D2864" s="200" t="s">
        <v>4509</v>
      </c>
      <c r="E2864" s="201" t="s">
        <v>4999</v>
      </c>
      <c r="F2864" s="202" t="s">
        <v>5000</v>
      </c>
      <c r="G2864" s="203" t="s">
        <v>132</v>
      </c>
      <c r="H2864" s="204">
        <v>10</v>
      </c>
      <c r="I2864" s="205"/>
      <c r="J2864" s="206">
        <f>ROUND(I2864*H2864,2)</f>
        <v>0</v>
      </c>
      <c r="K2864" s="202" t="s">
        <v>122</v>
      </c>
      <c r="L2864" s="207"/>
      <c r="M2864" s="208" t="s">
        <v>19</v>
      </c>
      <c r="N2864" s="209" t="s">
        <v>43</v>
      </c>
      <c r="O2864" s="81"/>
      <c r="P2864" s="191">
        <f>O2864*H2864</f>
        <v>0</v>
      </c>
      <c r="Q2864" s="191">
        <v>0</v>
      </c>
      <c r="R2864" s="191">
        <f>Q2864*H2864</f>
        <v>0</v>
      </c>
      <c r="S2864" s="191">
        <v>0</v>
      </c>
      <c r="T2864" s="192">
        <f>S2864*H2864</f>
        <v>0</v>
      </c>
      <c r="U2864" s="35"/>
      <c r="V2864" s="35"/>
      <c r="W2864" s="35"/>
      <c r="X2864" s="35"/>
      <c r="Y2864" s="35"/>
      <c r="Z2864" s="35"/>
      <c r="AA2864" s="35"/>
      <c r="AB2864" s="35"/>
      <c r="AC2864" s="35"/>
      <c r="AD2864" s="35"/>
      <c r="AE2864" s="35"/>
      <c r="AR2864" s="193" t="s">
        <v>572</v>
      </c>
      <c r="AT2864" s="193" t="s">
        <v>4509</v>
      </c>
      <c r="AU2864" s="193" t="s">
        <v>72</v>
      </c>
      <c r="AY2864" s="14" t="s">
        <v>124</v>
      </c>
      <c r="BE2864" s="194">
        <f>IF(N2864="základní",J2864,0)</f>
        <v>0</v>
      </c>
      <c r="BF2864" s="194">
        <f>IF(N2864="snížená",J2864,0)</f>
        <v>0</v>
      </c>
      <c r="BG2864" s="194">
        <f>IF(N2864="zákl. přenesená",J2864,0)</f>
        <v>0</v>
      </c>
      <c r="BH2864" s="194">
        <f>IF(N2864="sníž. přenesená",J2864,0)</f>
        <v>0</v>
      </c>
      <c r="BI2864" s="194">
        <f>IF(N2864="nulová",J2864,0)</f>
        <v>0</v>
      </c>
      <c r="BJ2864" s="14" t="s">
        <v>79</v>
      </c>
      <c r="BK2864" s="194">
        <f>ROUND(I2864*H2864,2)</f>
        <v>0</v>
      </c>
      <c r="BL2864" s="14" t="s">
        <v>235</v>
      </c>
      <c r="BM2864" s="193" t="s">
        <v>5001</v>
      </c>
    </row>
    <row r="2865" s="2" customFormat="1">
      <c r="A2865" s="35"/>
      <c r="B2865" s="36"/>
      <c r="C2865" s="37"/>
      <c r="D2865" s="195" t="s">
        <v>125</v>
      </c>
      <c r="E2865" s="37"/>
      <c r="F2865" s="196" t="s">
        <v>5000</v>
      </c>
      <c r="G2865" s="37"/>
      <c r="H2865" s="37"/>
      <c r="I2865" s="197"/>
      <c r="J2865" s="37"/>
      <c r="K2865" s="37"/>
      <c r="L2865" s="41"/>
      <c r="M2865" s="198"/>
      <c r="N2865" s="199"/>
      <c r="O2865" s="81"/>
      <c r="P2865" s="81"/>
      <c r="Q2865" s="81"/>
      <c r="R2865" s="81"/>
      <c r="S2865" s="81"/>
      <c r="T2865" s="82"/>
      <c r="U2865" s="35"/>
      <c r="V2865" s="35"/>
      <c r="W2865" s="35"/>
      <c r="X2865" s="35"/>
      <c r="Y2865" s="35"/>
      <c r="Z2865" s="35"/>
      <c r="AA2865" s="35"/>
      <c r="AB2865" s="35"/>
      <c r="AC2865" s="35"/>
      <c r="AD2865" s="35"/>
      <c r="AE2865" s="35"/>
      <c r="AT2865" s="14" t="s">
        <v>125</v>
      </c>
      <c r="AU2865" s="14" t="s">
        <v>72</v>
      </c>
    </row>
    <row r="2866" s="2" customFormat="1" ht="24.15" customHeight="1">
      <c r="A2866" s="35"/>
      <c r="B2866" s="36"/>
      <c r="C2866" s="200" t="s">
        <v>2586</v>
      </c>
      <c r="D2866" s="200" t="s">
        <v>4509</v>
      </c>
      <c r="E2866" s="201" t="s">
        <v>5002</v>
      </c>
      <c r="F2866" s="202" t="s">
        <v>5003</v>
      </c>
      <c r="G2866" s="203" t="s">
        <v>132</v>
      </c>
      <c r="H2866" s="204">
        <v>10</v>
      </c>
      <c r="I2866" s="205"/>
      <c r="J2866" s="206">
        <f>ROUND(I2866*H2866,2)</f>
        <v>0</v>
      </c>
      <c r="K2866" s="202" t="s">
        <v>122</v>
      </c>
      <c r="L2866" s="207"/>
      <c r="M2866" s="208" t="s">
        <v>19</v>
      </c>
      <c r="N2866" s="209" t="s">
        <v>43</v>
      </c>
      <c r="O2866" s="81"/>
      <c r="P2866" s="191">
        <f>O2866*H2866</f>
        <v>0</v>
      </c>
      <c r="Q2866" s="191">
        <v>0</v>
      </c>
      <c r="R2866" s="191">
        <f>Q2866*H2866</f>
        <v>0</v>
      </c>
      <c r="S2866" s="191">
        <v>0</v>
      </c>
      <c r="T2866" s="192">
        <f>S2866*H2866</f>
        <v>0</v>
      </c>
      <c r="U2866" s="35"/>
      <c r="V2866" s="35"/>
      <c r="W2866" s="35"/>
      <c r="X2866" s="35"/>
      <c r="Y2866" s="35"/>
      <c r="Z2866" s="35"/>
      <c r="AA2866" s="35"/>
      <c r="AB2866" s="35"/>
      <c r="AC2866" s="35"/>
      <c r="AD2866" s="35"/>
      <c r="AE2866" s="35"/>
      <c r="AR2866" s="193" t="s">
        <v>572</v>
      </c>
      <c r="AT2866" s="193" t="s">
        <v>4509</v>
      </c>
      <c r="AU2866" s="193" t="s">
        <v>72</v>
      </c>
      <c r="AY2866" s="14" t="s">
        <v>124</v>
      </c>
      <c r="BE2866" s="194">
        <f>IF(N2866="základní",J2866,0)</f>
        <v>0</v>
      </c>
      <c r="BF2866" s="194">
        <f>IF(N2866="snížená",J2866,0)</f>
        <v>0</v>
      </c>
      <c r="BG2866" s="194">
        <f>IF(N2866="zákl. přenesená",J2866,0)</f>
        <v>0</v>
      </c>
      <c r="BH2866" s="194">
        <f>IF(N2866="sníž. přenesená",J2866,0)</f>
        <v>0</v>
      </c>
      <c r="BI2866" s="194">
        <f>IF(N2866="nulová",J2866,0)</f>
        <v>0</v>
      </c>
      <c r="BJ2866" s="14" t="s">
        <v>79</v>
      </c>
      <c r="BK2866" s="194">
        <f>ROUND(I2866*H2866,2)</f>
        <v>0</v>
      </c>
      <c r="BL2866" s="14" t="s">
        <v>235</v>
      </c>
      <c r="BM2866" s="193" t="s">
        <v>5004</v>
      </c>
    </row>
    <row r="2867" s="2" customFormat="1">
      <c r="A2867" s="35"/>
      <c r="B2867" s="36"/>
      <c r="C2867" s="37"/>
      <c r="D2867" s="195" t="s">
        <v>125</v>
      </c>
      <c r="E2867" s="37"/>
      <c r="F2867" s="196" t="s">
        <v>5003</v>
      </c>
      <c r="G2867" s="37"/>
      <c r="H2867" s="37"/>
      <c r="I2867" s="197"/>
      <c r="J2867" s="37"/>
      <c r="K2867" s="37"/>
      <c r="L2867" s="41"/>
      <c r="M2867" s="198"/>
      <c r="N2867" s="199"/>
      <c r="O2867" s="81"/>
      <c r="P2867" s="81"/>
      <c r="Q2867" s="81"/>
      <c r="R2867" s="81"/>
      <c r="S2867" s="81"/>
      <c r="T2867" s="82"/>
      <c r="U2867" s="35"/>
      <c r="V2867" s="35"/>
      <c r="W2867" s="35"/>
      <c r="X2867" s="35"/>
      <c r="Y2867" s="35"/>
      <c r="Z2867" s="35"/>
      <c r="AA2867" s="35"/>
      <c r="AB2867" s="35"/>
      <c r="AC2867" s="35"/>
      <c r="AD2867" s="35"/>
      <c r="AE2867" s="35"/>
      <c r="AT2867" s="14" t="s">
        <v>125</v>
      </c>
      <c r="AU2867" s="14" t="s">
        <v>72</v>
      </c>
    </row>
    <row r="2868" s="2" customFormat="1" ht="24.15" customHeight="1">
      <c r="A2868" s="35"/>
      <c r="B2868" s="36"/>
      <c r="C2868" s="200" t="s">
        <v>5005</v>
      </c>
      <c r="D2868" s="200" t="s">
        <v>4509</v>
      </c>
      <c r="E2868" s="201" t="s">
        <v>5006</v>
      </c>
      <c r="F2868" s="202" t="s">
        <v>5007</v>
      </c>
      <c r="G2868" s="203" t="s">
        <v>132</v>
      </c>
      <c r="H2868" s="204">
        <v>10</v>
      </c>
      <c r="I2868" s="205"/>
      <c r="J2868" s="206">
        <f>ROUND(I2868*H2868,2)</f>
        <v>0</v>
      </c>
      <c r="K2868" s="202" t="s">
        <v>122</v>
      </c>
      <c r="L2868" s="207"/>
      <c r="M2868" s="208" t="s">
        <v>19</v>
      </c>
      <c r="N2868" s="209" t="s">
        <v>43</v>
      </c>
      <c r="O2868" s="81"/>
      <c r="P2868" s="191">
        <f>O2868*H2868</f>
        <v>0</v>
      </c>
      <c r="Q2868" s="191">
        <v>0</v>
      </c>
      <c r="R2868" s="191">
        <f>Q2868*H2868</f>
        <v>0</v>
      </c>
      <c r="S2868" s="191">
        <v>0</v>
      </c>
      <c r="T2868" s="192">
        <f>S2868*H2868</f>
        <v>0</v>
      </c>
      <c r="U2868" s="35"/>
      <c r="V2868" s="35"/>
      <c r="W2868" s="35"/>
      <c r="X2868" s="35"/>
      <c r="Y2868" s="35"/>
      <c r="Z2868" s="35"/>
      <c r="AA2868" s="35"/>
      <c r="AB2868" s="35"/>
      <c r="AC2868" s="35"/>
      <c r="AD2868" s="35"/>
      <c r="AE2868" s="35"/>
      <c r="AR2868" s="193" t="s">
        <v>572</v>
      </c>
      <c r="AT2868" s="193" t="s">
        <v>4509</v>
      </c>
      <c r="AU2868" s="193" t="s">
        <v>72</v>
      </c>
      <c r="AY2868" s="14" t="s">
        <v>124</v>
      </c>
      <c r="BE2868" s="194">
        <f>IF(N2868="základní",J2868,0)</f>
        <v>0</v>
      </c>
      <c r="BF2868" s="194">
        <f>IF(N2868="snížená",J2868,0)</f>
        <v>0</v>
      </c>
      <c r="BG2868" s="194">
        <f>IF(N2868="zákl. přenesená",J2868,0)</f>
        <v>0</v>
      </c>
      <c r="BH2868" s="194">
        <f>IF(N2868="sníž. přenesená",J2868,0)</f>
        <v>0</v>
      </c>
      <c r="BI2868" s="194">
        <f>IF(N2868="nulová",J2868,0)</f>
        <v>0</v>
      </c>
      <c r="BJ2868" s="14" t="s">
        <v>79</v>
      </c>
      <c r="BK2868" s="194">
        <f>ROUND(I2868*H2868,2)</f>
        <v>0</v>
      </c>
      <c r="BL2868" s="14" t="s">
        <v>235</v>
      </c>
      <c r="BM2868" s="193" t="s">
        <v>5008</v>
      </c>
    </row>
    <row r="2869" s="2" customFormat="1">
      <c r="A2869" s="35"/>
      <c r="B2869" s="36"/>
      <c r="C2869" s="37"/>
      <c r="D2869" s="195" t="s">
        <v>125</v>
      </c>
      <c r="E2869" s="37"/>
      <c r="F2869" s="196" t="s">
        <v>5007</v>
      </c>
      <c r="G2869" s="37"/>
      <c r="H2869" s="37"/>
      <c r="I2869" s="197"/>
      <c r="J2869" s="37"/>
      <c r="K2869" s="37"/>
      <c r="L2869" s="41"/>
      <c r="M2869" s="198"/>
      <c r="N2869" s="199"/>
      <c r="O2869" s="81"/>
      <c r="P2869" s="81"/>
      <c r="Q2869" s="81"/>
      <c r="R2869" s="81"/>
      <c r="S2869" s="81"/>
      <c r="T2869" s="82"/>
      <c r="U2869" s="35"/>
      <c r="V2869" s="35"/>
      <c r="W2869" s="35"/>
      <c r="X2869" s="35"/>
      <c r="Y2869" s="35"/>
      <c r="Z2869" s="35"/>
      <c r="AA2869" s="35"/>
      <c r="AB2869" s="35"/>
      <c r="AC2869" s="35"/>
      <c r="AD2869" s="35"/>
      <c r="AE2869" s="35"/>
      <c r="AT2869" s="14" t="s">
        <v>125</v>
      </c>
      <c r="AU2869" s="14" t="s">
        <v>72</v>
      </c>
    </row>
    <row r="2870" s="2" customFormat="1" ht="24.15" customHeight="1">
      <c r="A2870" s="35"/>
      <c r="B2870" s="36"/>
      <c r="C2870" s="200" t="s">
        <v>2589</v>
      </c>
      <c r="D2870" s="200" t="s">
        <v>4509</v>
      </c>
      <c r="E2870" s="201" t="s">
        <v>5009</v>
      </c>
      <c r="F2870" s="202" t="s">
        <v>5010</v>
      </c>
      <c r="G2870" s="203" t="s">
        <v>132</v>
      </c>
      <c r="H2870" s="204">
        <v>10</v>
      </c>
      <c r="I2870" s="205"/>
      <c r="J2870" s="206">
        <f>ROUND(I2870*H2870,2)</f>
        <v>0</v>
      </c>
      <c r="K2870" s="202" t="s">
        <v>122</v>
      </c>
      <c r="L2870" s="207"/>
      <c r="M2870" s="208" t="s">
        <v>19</v>
      </c>
      <c r="N2870" s="209" t="s">
        <v>43</v>
      </c>
      <c r="O2870" s="81"/>
      <c r="P2870" s="191">
        <f>O2870*H2870</f>
        <v>0</v>
      </c>
      <c r="Q2870" s="191">
        <v>0</v>
      </c>
      <c r="R2870" s="191">
        <f>Q2870*H2870</f>
        <v>0</v>
      </c>
      <c r="S2870" s="191">
        <v>0</v>
      </c>
      <c r="T2870" s="192">
        <f>S2870*H2870</f>
        <v>0</v>
      </c>
      <c r="U2870" s="35"/>
      <c r="V2870" s="35"/>
      <c r="W2870" s="35"/>
      <c r="X2870" s="35"/>
      <c r="Y2870" s="35"/>
      <c r="Z2870" s="35"/>
      <c r="AA2870" s="35"/>
      <c r="AB2870" s="35"/>
      <c r="AC2870" s="35"/>
      <c r="AD2870" s="35"/>
      <c r="AE2870" s="35"/>
      <c r="AR2870" s="193" t="s">
        <v>572</v>
      </c>
      <c r="AT2870" s="193" t="s">
        <v>4509</v>
      </c>
      <c r="AU2870" s="193" t="s">
        <v>72</v>
      </c>
      <c r="AY2870" s="14" t="s">
        <v>124</v>
      </c>
      <c r="BE2870" s="194">
        <f>IF(N2870="základní",J2870,0)</f>
        <v>0</v>
      </c>
      <c r="BF2870" s="194">
        <f>IF(N2870="snížená",J2870,0)</f>
        <v>0</v>
      </c>
      <c r="BG2870" s="194">
        <f>IF(N2870="zákl. přenesená",J2870,0)</f>
        <v>0</v>
      </c>
      <c r="BH2870" s="194">
        <f>IF(N2870="sníž. přenesená",J2870,0)</f>
        <v>0</v>
      </c>
      <c r="BI2870" s="194">
        <f>IF(N2870="nulová",J2870,0)</f>
        <v>0</v>
      </c>
      <c r="BJ2870" s="14" t="s">
        <v>79</v>
      </c>
      <c r="BK2870" s="194">
        <f>ROUND(I2870*H2870,2)</f>
        <v>0</v>
      </c>
      <c r="BL2870" s="14" t="s">
        <v>235</v>
      </c>
      <c r="BM2870" s="193" t="s">
        <v>5011</v>
      </c>
    </row>
    <row r="2871" s="2" customFormat="1">
      <c r="A2871" s="35"/>
      <c r="B2871" s="36"/>
      <c r="C2871" s="37"/>
      <c r="D2871" s="195" t="s">
        <v>125</v>
      </c>
      <c r="E2871" s="37"/>
      <c r="F2871" s="196" t="s">
        <v>5010</v>
      </c>
      <c r="G2871" s="37"/>
      <c r="H2871" s="37"/>
      <c r="I2871" s="197"/>
      <c r="J2871" s="37"/>
      <c r="K2871" s="37"/>
      <c r="L2871" s="41"/>
      <c r="M2871" s="198"/>
      <c r="N2871" s="199"/>
      <c r="O2871" s="81"/>
      <c r="P2871" s="81"/>
      <c r="Q2871" s="81"/>
      <c r="R2871" s="81"/>
      <c r="S2871" s="81"/>
      <c r="T2871" s="82"/>
      <c r="U2871" s="35"/>
      <c r="V2871" s="35"/>
      <c r="W2871" s="35"/>
      <c r="X2871" s="35"/>
      <c r="Y2871" s="35"/>
      <c r="Z2871" s="35"/>
      <c r="AA2871" s="35"/>
      <c r="AB2871" s="35"/>
      <c r="AC2871" s="35"/>
      <c r="AD2871" s="35"/>
      <c r="AE2871" s="35"/>
      <c r="AT2871" s="14" t="s">
        <v>125</v>
      </c>
      <c r="AU2871" s="14" t="s">
        <v>72</v>
      </c>
    </row>
    <row r="2872" s="2" customFormat="1" ht="24.15" customHeight="1">
      <c r="A2872" s="35"/>
      <c r="B2872" s="36"/>
      <c r="C2872" s="200" t="s">
        <v>2593</v>
      </c>
      <c r="D2872" s="200" t="s">
        <v>4509</v>
      </c>
      <c r="E2872" s="201" t="s">
        <v>5012</v>
      </c>
      <c r="F2872" s="202" t="s">
        <v>5013</v>
      </c>
      <c r="G2872" s="203" t="s">
        <v>132</v>
      </c>
      <c r="H2872" s="204">
        <v>10</v>
      </c>
      <c r="I2872" s="205"/>
      <c r="J2872" s="206">
        <f>ROUND(I2872*H2872,2)</f>
        <v>0</v>
      </c>
      <c r="K2872" s="202" t="s">
        <v>122</v>
      </c>
      <c r="L2872" s="207"/>
      <c r="M2872" s="208" t="s">
        <v>19</v>
      </c>
      <c r="N2872" s="209" t="s">
        <v>43</v>
      </c>
      <c r="O2872" s="81"/>
      <c r="P2872" s="191">
        <f>O2872*H2872</f>
        <v>0</v>
      </c>
      <c r="Q2872" s="191">
        <v>0</v>
      </c>
      <c r="R2872" s="191">
        <f>Q2872*H2872</f>
        <v>0</v>
      </c>
      <c r="S2872" s="191">
        <v>0</v>
      </c>
      <c r="T2872" s="192">
        <f>S2872*H2872</f>
        <v>0</v>
      </c>
      <c r="U2872" s="35"/>
      <c r="V2872" s="35"/>
      <c r="W2872" s="35"/>
      <c r="X2872" s="35"/>
      <c r="Y2872" s="35"/>
      <c r="Z2872" s="35"/>
      <c r="AA2872" s="35"/>
      <c r="AB2872" s="35"/>
      <c r="AC2872" s="35"/>
      <c r="AD2872" s="35"/>
      <c r="AE2872" s="35"/>
      <c r="AR2872" s="193" t="s">
        <v>572</v>
      </c>
      <c r="AT2872" s="193" t="s">
        <v>4509</v>
      </c>
      <c r="AU2872" s="193" t="s">
        <v>72</v>
      </c>
      <c r="AY2872" s="14" t="s">
        <v>124</v>
      </c>
      <c r="BE2872" s="194">
        <f>IF(N2872="základní",J2872,0)</f>
        <v>0</v>
      </c>
      <c r="BF2872" s="194">
        <f>IF(N2872="snížená",J2872,0)</f>
        <v>0</v>
      </c>
      <c r="BG2872" s="194">
        <f>IF(N2872="zákl. přenesená",J2872,0)</f>
        <v>0</v>
      </c>
      <c r="BH2872" s="194">
        <f>IF(N2872="sníž. přenesená",J2872,0)</f>
        <v>0</v>
      </c>
      <c r="BI2872" s="194">
        <f>IF(N2872="nulová",J2872,0)</f>
        <v>0</v>
      </c>
      <c r="BJ2872" s="14" t="s">
        <v>79</v>
      </c>
      <c r="BK2872" s="194">
        <f>ROUND(I2872*H2872,2)</f>
        <v>0</v>
      </c>
      <c r="BL2872" s="14" t="s">
        <v>235</v>
      </c>
      <c r="BM2872" s="193" t="s">
        <v>5014</v>
      </c>
    </row>
    <row r="2873" s="2" customFormat="1">
      <c r="A2873" s="35"/>
      <c r="B2873" s="36"/>
      <c r="C2873" s="37"/>
      <c r="D2873" s="195" t="s">
        <v>125</v>
      </c>
      <c r="E2873" s="37"/>
      <c r="F2873" s="196" t="s">
        <v>5013</v>
      </c>
      <c r="G2873" s="37"/>
      <c r="H2873" s="37"/>
      <c r="I2873" s="197"/>
      <c r="J2873" s="37"/>
      <c r="K2873" s="37"/>
      <c r="L2873" s="41"/>
      <c r="M2873" s="198"/>
      <c r="N2873" s="199"/>
      <c r="O2873" s="81"/>
      <c r="P2873" s="81"/>
      <c r="Q2873" s="81"/>
      <c r="R2873" s="81"/>
      <c r="S2873" s="81"/>
      <c r="T2873" s="82"/>
      <c r="U2873" s="35"/>
      <c r="V2873" s="35"/>
      <c r="W2873" s="35"/>
      <c r="X2873" s="35"/>
      <c r="Y2873" s="35"/>
      <c r="Z2873" s="35"/>
      <c r="AA2873" s="35"/>
      <c r="AB2873" s="35"/>
      <c r="AC2873" s="35"/>
      <c r="AD2873" s="35"/>
      <c r="AE2873" s="35"/>
      <c r="AT2873" s="14" t="s">
        <v>125</v>
      </c>
      <c r="AU2873" s="14" t="s">
        <v>72</v>
      </c>
    </row>
    <row r="2874" s="2" customFormat="1" ht="24.15" customHeight="1">
      <c r="A2874" s="35"/>
      <c r="B2874" s="36"/>
      <c r="C2874" s="200" t="s">
        <v>2596</v>
      </c>
      <c r="D2874" s="200" t="s">
        <v>4509</v>
      </c>
      <c r="E2874" s="201" t="s">
        <v>5015</v>
      </c>
      <c r="F2874" s="202" t="s">
        <v>5016</v>
      </c>
      <c r="G2874" s="203" t="s">
        <v>132</v>
      </c>
      <c r="H2874" s="204">
        <v>10</v>
      </c>
      <c r="I2874" s="205"/>
      <c r="J2874" s="206">
        <f>ROUND(I2874*H2874,2)</f>
        <v>0</v>
      </c>
      <c r="K2874" s="202" t="s">
        <v>122</v>
      </c>
      <c r="L2874" s="207"/>
      <c r="M2874" s="208" t="s">
        <v>19</v>
      </c>
      <c r="N2874" s="209" t="s">
        <v>43</v>
      </c>
      <c r="O2874" s="81"/>
      <c r="P2874" s="191">
        <f>O2874*H2874</f>
        <v>0</v>
      </c>
      <c r="Q2874" s="191">
        <v>0</v>
      </c>
      <c r="R2874" s="191">
        <f>Q2874*H2874</f>
        <v>0</v>
      </c>
      <c r="S2874" s="191">
        <v>0</v>
      </c>
      <c r="T2874" s="192">
        <f>S2874*H2874</f>
        <v>0</v>
      </c>
      <c r="U2874" s="35"/>
      <c r="V2874" s="35"/>
      <c r="W2874" s="35"/>
      <c r="X2874" s="35"/>
      <c r="Y2874" s="35"/>
      <c r="Z2874" s="35"/>
      <c r="AA2874" s="35"/>
      <c r="AB2874" s="35"/>
      <c r="AC2874" s="35"/>
      <c r="AD2874" s="35"/>
      <c r="AE2874" s="35"/>
      <c r="AR2874" s="193" t="s">
        <v>572</v>
      </c>
      <c r="AT2874" s="193" t="s">
        <v>4509</v>
      </c>
      <c r="AU2874" s="193" t="s">
        <v>72</v>
      </c>
      <c r="AY2874" s="14" t="s">
        <v>124</v>
      </c>
      <c r="BE2874" s="194">
        <f>IF(N2874="základní",J2874,0)</f>
        <v>0</v>
      </c>
      <c r="BF2874" s="194">
        <f>IF(N2874="snížená",J2874,0)</f>
        <v>0</v>
      </c>
      <c r="BG2874" s="194">
        <f>IF(N2874="zákl. přenesená",J2874,0)</f>
        <v>0</v>
      </c>
      <c r="BH2874" s="194">
        <f>IF(N2874="sníž. přenesená",J2874,0)</f>
        <v>0</v>
      </c>
      <c r="BI2874" s="194">
        <f>IF(N2874="nulová",J2874,0)</f>
        <v>0</v>
      </c>
      <c r="BJ2874" s="14" t="s">
        <v>79</v>
      </c>
      <c r="BK2874" s="194">
        <f>ROUND(I2874*H2874,2)</f>
        <v>0</v>
      </c>
      <c r="BL2874" s="14" t="s">
        <v>235</v>
      </c>
      <c r="BM2874" s="193" t="s">
        <v>5017</v>
      </c>
    </row>
    <row r="2875" s="2" customFormat="1">
      <c r="A2875" s="35"/>
      <c r="B2875" s="36"/>
      <c r="C2875" s="37"/>
      <c r="D2875" s="195" t="s">
        <v>125</v>
      </c>
      <c r="E2875" s="37"/>
      <c r="F2875" s="196" t="s">
        <v>5016</v>
      </c>
      <c r="G2875" s="37"/>
      <c r="H2875" s="37"/>
      <c r="I2875" s="197"/>
      <c r="J2875" s="37"/>
      <c r="K2875" s="37"/>
      <c r="L2875" s="41"/>
      <c r="M2875" s="198"/>
      <c r="N2875" s="199"/>
      <c r="O2875" s="81"/>
      <c r="P2875" s="81"/>
      <c r="Q2875" s="81"/>
      <c r="R2875" s="81"/>
      <c r="S2875" s="81"/>
      <c r="T2875" s="82"/>
      <c r="U2875" s="35"/>
      <c r="V2875" s="35"/>
      <c r="W2875" s="35"/>
      <c r="X2875" s="35"/>
      <c r="Y2875" s="35"/>
      <c r="Z2875" s="35"/>
      <c r="AA2875" s="35"/>
      <c r="AB2875" s="35"/>
      <c r="AC2875" s="35"/>
      <c r="AD2875" s="35"/>
      <c r="AE2875" s="35"/>
      <c r="AT2875" s="14" t="s">
        <v>125</v>
      </c>
      <c r="AU2875" s="14" t="s">
        <v>72</v>
      </c>
    </row>
    <row r="2876" s="2" customFormat="1" ht="24.15" customHeight="1">
      <c r="A2876" s="35"/>
      <c r="B2876" s="36"/>
      <c r="C2876" s="200" t="s">
        <v>2636</v>
      </c>
      <c r="D2876" s="200" t="s">
        <v>4509</v>
      </c>
      <c r="E2876" s="201" t="s">
        <v>5018</v>
      </c>
      <c r="F2876" s="202" t="s">
        <v>5019</v>
      </c>
      <c r="G2876" s="203" t="s">
        <v>132</v>
      </c>
      <c r="H2876" s="204">
        <v>2</v>
      </c>
      <c r="I2876" s="205"/>
      <c r="J2876" s="206">
        <f>ROUND(I2876*H2876,2)</f>
        <v>0</v>
      </c>
      <c r="K2876" s="202" t="s">
        <v>122</v>
      </c>
      <c r="L2876" s="207"/>
      <c r="M2876" s="208" t="s">
        <v>19</v>
      </c>
      <c r="N2876" s="209" t="s">
        <v>43</v>
      </c>
      <c r="O2876" s="81"/>
      <c r="P2876" s="191">
        <f>O2876*H2876</f>
        <v>0</v>
      </c>
      <c r="Q2876" s="191">
        <v>0</v>
      </c>
      <c r="R2876" s="191">
        <f>Q2876*H2876</f>
        <v>0</v>
      </c>
      <c r="S2876" s="191">
        <v>0</v>
      </c>
      <c r="T2876" s="192">
        <f>S2876*H2876</f>
        <v>0</v>
      </c>
      <c r="U2876" s="35"/>
      <c r="V2876" s="35"/>
      <c r="W2876" s="35"/>
      <c r="X2876" s="35"/>
      <c r="Y2876" s="35"/>
      <c r="Z2876" s="35"/>
      <c r="AA2876" s="35"/>
      <c r="AB2876" s="35"/>
      <c r="AC2876" s="35"/>
      <c r="AD2876" s="35"/>
      <c r="AE2876" s="35"/>
      <c r="AR2876" s="193" t="s">
        <v>572</v>
      </c>
      <c r="AT2876" s="193" t="s">
        <v>4509</v>
      </c>
      <c r="AU2876" s="193" t="s">
        <v>72</v>
      </c>
      <c r="AY2876" s="14" t="s">
        <v>124</v>
      </c>
      <c r="BE2876" s="194">
        <f>IF(N2876="základní",J2876,0)</f>
        <v>0</v>
      </c>
      <c r="BF2876" s="194">
        <f>IF(N2876="snížená",J2876,0)</f>
        <v>0</v>
      </c>
      <c r="BG2876" s="194">
        <f>IF(N2876="zákl. přenesená",J2876,0)</f>
        <v>0</v>
      </c>
      <c r="BH2876" s="194">
        <f>IF(N2876="sníž. přenesená",J2876,0)</f>
        <v>0</v>
      </c>
      <c r="BI2876" s="194">
        <f>IF(N2876="nulová",J2876,0)</f>
        <v>0</v>
      </c>
      <c r="BJ2876" s="14" t="s">
        <v>79</v>
      </c>
      <c r="BK2876" s="194">
        <f>ROUND(I2876*H2876,2)</f>
        <v>0</v>
      </c>
      <c r="BL2876" s="14" t="s">
        <v>235</v>
      </c>
      <c r="BM2876" s="193" t="s">
        <v>5020</v>
      </c>
    </row>
    <row r="2877" s="2" customFormat="1">
      <c r="A2877" s="35"/>
      <c r="B2877" s="36"/>
      <c r="C2877" s="37"/>
      <c r="D2877" s="195" t="s">
        <v>125</v>
      </c>
      <c r="E2877" s="37"/>
      <c r="F2877" s="196" t="s">
        <v>5019</v>
      </c>
      <c r="G2877" s="37"/>
      <c r="H2877" s="37"/>
      <c r="I2877" s="197"/>
      <c r="J2877" s="37"/>
      <c r="K2877" s="37"/>
      <c r="L2877" s="41"/>
      <c r="M2877" s="198"/>
      <c r="N2877" s="199"/>
      <c r="O2877" s="81"/>
      <c r="P2877" s="81"/>
      <c r="Q2877" s="81"/>
      <c r="R2877" s="81"/>
      <c r="S2877" s="81"/>
      <c r="T2877" s="82"/>
      <c r="U2877" s="35"/>
      <c r="V2877" s="35"/>
      <c r="W2877" s="35"/>
      <c r="X2877" s="35"/>
      <c r="Y2877" s="35"/>
      <c r="Z2877" s="35"/>
      <c r="AA2877" s="35"/>
      <c r="AB2877" s="35"/>
      <c r="AC2877" s="35"/>
      <c r="AD2877" s="35"/>
      <c r="AE2877" s="35"/>
      <c r="AT2877" s="14" t="s">
        <v>125</v>
      </c>
      <c r="AU2877" s="14" t="s">
        <v>72</v>
      </c>
    </row>
    <row r="2878" s="2" customFormat="1" ht="24.15" customHeight="1">
      <c r="A2878" s="35"/>
      <c r="B2878" s="36"/>
      <c r="C2878" s="200" t="s">
        <v>5021</v>
      </c>
      <c r="D2878" s="200" t="s">
        <v>4509</v>
      </c>
      <c r="E2878" s="201" t="s">
        <v>5022</v>
      </c>
      <c r="F2878" s="202" t="s">
        <v>5023</v>
      </c>
      <c r="G2878" s="203" t="s">
        <v>132</v>
      </c>
      <c r="H2878" s="204">
        <v>2</v>
      </c>
      <c r="I2878" s="205"/>
      <c r="J2878" s="206">
        <f>ROUND(I2878*H2878,2)</f>
        <v>0</v>
      </c>
      <c r="K2878" s="202" t="s">
        <v>122</v>
      </c>
      <c r="L2878" s="207"/>
      <c r="M2878" s="208" t="s">
        <v>19</v>
      </c>
      <c r="N2878" s="209" t="s">
        <v>43</v>
      </c>
      <c r="O2878" s="81"/>
      <c r="P2878" s="191">
        <f>O2878*H2878</f>
        <v>0</v>
      </c>
      <c r="Q2878" s="191">
        <v>0</v>
      </c>
      <c r="R2878" s="191">
        <f>Q2878*H2878</f>
        <v>0</v>
      </c>
      <c r="S2878" s="191">
        <v>0</v>
      </c>
      <c r="T2878" s="192">
        <f>S2878*H2878</f>
        <v>0</v>
      </c>
      <c r="U2878" s="35"/>
      <c r="V2878" s="35"/>
      <c r="W2878" s="35"/>
      <c r="X2878" s="35"/>
      <c r="Y2878" s="35"/>
      <c r="Z2878" s="35"/>
      <c r="AA2878" s="35"/>
      <c r="AB2878" s="35"/>
      <c r="AC2878" s="35"/>
      <c r="AD2878" s="35"/>
      <c r="AE2878" s="35"/>
      <c r="AR2878" s="193" t="s">
        <v>572</v>
      </c>
      <c r="AT2878" s="193" t="s">
        <v>4509</v>
      </c>
      <c r="AU2878" s="193" t="s">
        <v>72</v>
      </c>
      <c r="AY2878" s="14" t="s">
        <v>124</v>
      </c>
      <c r="BE2878" s="194">
        <f>IF(N2878="základní",J2878,0)</f>
        <v>0</v>
      </c>
      <c r="BF2878" s="194">
        <f>IF(N2878="snížená",J2878,0)</f>
        <v>0</v>
      </c>
      <c r="BG2878" s="194">
        <f>IF(N2878="zákl. přenesená",J2878,0)</f>
        <v>0</v>
      </c>
      <c r="BH2878" s="194">
        <f>IF(N2878="sníž. přenesená",J2878,0)</f>
        <v>0</v>
      </c>
      <c r="BI2878" s="194">
        <f>IF(N2878="nulová",J2878,0)</f>
        <v>0</v>
      </c>
      <c r="BJ2878" s="14" t="s">
        <v>79</v>
      </c>
      <c r="BK2878" s="194">
        <f>ROUND(I2878*H2878,2)</f>
        <v>0</v>
      </c>
      <c r="BL2878" s="14" t="s">
        <v>235</v>
      </c>
      <c r="BM2878" s="193" t="s">
        <v>5024</v>
      </c>
    </row>
    <row r="2879" s="2" customFormat="1">
      <c r="A2879" s="35"/>
      <c r="B2879" s="36"/>
      <c r="C2879" s="37"/>
      <c r="D2879" s="195" t="s">
        <v>125</v>
      </c>
      <c r="E2879" s="37"/>
      <c r="F2879" s="196" t="s">
        <v>5023</v>
      </c>
      <c r="G2879" s="37"/>
      <c r="H2879" s="37"/>
      <c r="I2879" s="197"/>
      <c r="J2879" s="37"/>
      <c r="K2879" s="37"/>
      <c r="L2879" s="41"/>
      <c r="M2879" s="198"/>
      <c r="N2879" s="199"/>
      <c r="O2879" s="81"/>
      <c r="P2879" s="81"/>
      <c r="Q2879" s="81"/>
      <c r="R2879" s="81"/>
      <c r="S2879" s="81"/>
      <c r="T2879" s="82"/>
      <c r="U2879" s="35"/>
      <c r="V2879" s="35"/>
      <c r="W2879" s="35"/>
      <c r="X2879" s="35"/>
      <c r="Y2879" s="35"/>
      <c r="Z2879" s="35"/>
      <c r="AA2879" s="35"/>
      <c r="AB2879" s="35"/>
      <c r="AC2879" s="35"/>
      <c r="AD2879" s="35"/>
      <c r="AE2879" s="35"/>
      <c r="AT2879" s="14" t="s">
        <v>125</v>
      </c>
      <c r="AU2879" s="14" t="s">
        <v>72</v>
      </c>
    </row>
    <row r="2880" s="2" customFormat="1" ht="24.15" customHeight="1">
      <c r="A2880" s="35"/>
      <c r="B2880" s="36"/>
      <c r="C2880" s="200" t="s">
        <v>2639</v>
      </c>
      <c r="D2880" s="200" t="s">
        <v>4509</v>
      </c>
      <c r="E2880" s="201" t="s">
        <v>5025</v>
      </c>
      <c r="F2880" s="202" t="s">
        <v>5026</v>
      </c>
      <c r="G2880" s="203" t="s">
        <v>132</v>
      </c>
      <c r="H2880" s="204">
        <v>2</v>
      </c>
      <c r="I2880" s="205"/>
      <c r="J2880" s="206">
        <f>ROUND(I2880*H2880,2)</f>
        <v>0</v>
      </c>
      <c r="K2880" s="202" t="s">
        <v>122</v>
      </c>
      <c r="L2880" s="207"/>
      <c r="M2880" s="208" t="s">
        <v>19</v>
      </c>
      <c r="N2880" s="209" t="s">
        <v>43</v>
      </c>
      <c r="O2880" s="81"/>
      <c r="P2880" s="191">
        <f>O2880*H2880</f>
        <v>0</v>
      </c>
      <c r="Q2880" s="191">
        <v>0</v>
      </c>
      <c r="R2880" s="191">
        <f>Q2880*H2880</f>
        <v>0</v>
      </c>
      <c r="S2880" s="191">
        <v>0</v>
      </c>
      <c r="T2880" s="192">
        <f>S2880*H2880</f>
        <v>0</v>
      </c>
      <c r="U2880" s="35"/>
      <c r="V2880" s="35"/>
      <c r="W2880" s="35"/>
      <c r="X2880" s="35"/>
      <c r="Y2880" s="35"/>
      <c r="Z2880" s="35"/>
      <c r="AA2880" s="35"/>
      <c r="AB2880" s="35"/>
      <c r="AC2880" s="35"/>
      <c r="AD2880" s="35"/>
      <c r="AE2880" s="35"/>
      <c r="AR2880" s="193" t="s">
        <v>572</v>
      </c>
      <c r="AT2880" s="193" t="s">
        <v>4509</v>
      </c>
      <c r="AU2880" s="193" t="s">
        <v>72</v>
      </c>
      <c r="AY2880" s="14" t="s">
        <v>124</v>
      </c>
      <c r="BE2880" s="194">
        <f>IF(N2880="základní",J2880,0)</f>
        <v>0</v>
      </c>
      <c r="BF2880" s="194">
        <f>IF(N2880="snížená",J2880,0)</f>
        <v>0</v>
      </c>
      <c r="BG2880" s="194">
        <f>IF(N2880="zákl. přenesená",J2880,0)</f>
        <v>0</v>
      </c>
      <c r="BH2880" s="194">
        <f>IF(N2880="sníž. přenesená",J2880,0)</f>
        <v>0</v>
      </c>
      <c r="BI2880" s="194">
        <f>IF(N2880="nulová",J2880,0)</f>
        <v>0</v>
      </c>
      <c r="BJ2880" s="14" t="s">
        <v>79</v>
      </c>
      <c r="BK2880" s="194">
        <f>ROUND(I2880*H2880,2)</f>
        <v>0</v>
      </c>
      <c r="BL2880" s="14" t="s">
        <v>235</v>
      </c>
      <c r="BM2880" s="193" t="s">
        <v>5027</v>
      </c>
    </row>
    <row r="2881" s="2" customFormat="1">
      <c r="A2881" s="35"/>
      <c r="B2881" s="36"/>
      <c r="C2881" s="37"/>
      <c r="D2881" s="195" t="s">
        <v>125</v>
      </c>
      <c r="E2881" s="37"/>
      <c r="F2881" s="196" t="s">
        <v>5026</v>
      </c>
      <c r="G2881" s="37"/>
      <c r="H2881" s="37"/>
      <c r="I2881" s="197"/>
      <c r="J2881" s="37"/>
      <c r="K2881" s="37"/>
      <c r="L2881" s="41"/>
      <c r="M2881" s="198"/>
      <c r="N2881" s="199"/>
      <c r="O2881" s="81"/>
      <c r="P2881" s="81"/>
      <c r="Q2881" s="81"/>
      <c r="R2881" s="81"/>
      <c r="S2881" s="81"/>
      <c r="T2881" s="82"/>
      <c r="U2881" s="35"/>
      <c r="V2881" s="35"/>
      <c r="W2881" s="35"/>
      <c r="X2881" s="35"/>
      <c r="Y2881" s="35"/>
      <c r="Z2881" s="35"/>
      <c r="AA2881" s="35"/>
      <c r="AB2881" s="35"/>
      <c r="AC2881" s="35"/>
      <c r="AD2881" s="35"/>
      <c r="AE2881" s="35"/>
      <c r="AT2881" s="14" t="s">
        <v>125</v>
      </c>
      <c r="AU2881" s="14" t="s">
        <v>72</v>
      </c>
    </row>
    <row r="2882" s="2" customFormat="1" ht="16.5" customHeight="1">
      <c r="A2882" s="35"/>
      <c r="B2882" s="36"/>
      <c r="C2882" s="200" t="s">
        <v>5028</v>
      </c>
      <c r="D2882" s="200" t="s">
        <v>4509</v>
      </c>
      <c r="E2882" s="201" t="s">
        <v>5029</v>
      </c>
      <c r="F2882" s="202" t="s">
        <v>5030</v>
      </c>
      <c r="G2882" s="203" t="s">
        <v>132</v>
      </c>
      <c r="H2882" s="204">
        <v>2</v>
      </c>
      <c r="I2882" s="205"/>
      <c r="J2882" s="206">
        <f>ROUND(I2882*H2882,2)</f>
        <v>0</v>
      </c>
      <c r="K2882" s="202" t="s">
        <v>122</v>
      </c>
      <c r="L2882" s="207"/>
      <c r="M2882" s="208" t="s">
        <v>19</v>
      </c>
      <c r="N2882" s="209" t="s">
        <v>43</v>
      </c>
      <c r="O2882" s="81"/>
      <c r="P2882" s="191">
        <f>O2882*H2882</f>
        <v>0</v>
      </c>
      <c r="Q2882" s="191">
        <v>0</v>
      </c>
      <c r="R2882" s="191">
        <f>Q2882*H2882</f>
        <v>0</v>
      </c>
      <c r="S2882" s="191">
        <v>0</v>
      </c>
      <c r="T2882" s="192">
        <f>S2882*H2882</f>
        <v>0</v>
      </c>
      <c r="U2882" s="35"/>
      <c r="V2882" s="35"/>
      <c r="W2882" s="35"/>
      <c r="X2882" s="35"/>
      <c r="Y2882" s="35"/>
      <c r="Z2882" s="35"/>
      <c r="AA2882" s="35"/>
      <c r="AB2882" s="35"/>
      <c r="AC2882" s="35"/>
      <c r="AD2882" s="35"/>
      <c r="AE2882" s="35"/>
      <c r="AR2882" s="193" t="s">
        <v>572</v>
      </c>
      <c r="AT2882" s="193" t="s">
        <v>4509</v>
      </c>
      <c r="AU2882" s="193" t="s">
        <v>72</v>
      </c>
      <c r="AY2882" s="14" t="s">
        <v>124</v>
      </c>
      <c r="BE2882" s="194">
        <f>IF(N2882="základní",J2882,0)</f>
        <v>0</v>
      </c>
      <c r="BF2882" s="194">
        <f>IF(N2882="snížená",J2882,0)</f>
        <v>0</v>
      </c>
      <c r="BG2882" s="194">
        <f>IF(N2882="zákl. přenesená",J2882,0)</f>
        <v>0</v>
      </c>
      <c r="BH2882" s="194">
        <f>IF(N2882="sníž. přenesená",J2882,0)</f>
        <v>0</v>
      </c>
      <c r="BI2882" s="194">
        <f>IF(N2882="nulová",J2882,0)</f>
        <v>0</v>
      </c>
      <c r="BJ2882" s="14" t="s">
        <v>79</v>
      </c>
      <c r="BK2882" s="194">
        <f>ROUND(I2882*H2882,2)</f>
        <v>0</v>
      </c>
      <c r="BL2882" s="14" t="s">
        <v>235</v>
      </c>
      <c r="BM2882" s="193" t="s">
        <v>5031</v>
      </c>
    </row>
    <row r="2883" s="2" customFormat="1">
      <c r="A2883" s="35"/>
      <c r="B2883" s="36"/>
      <c r="C2883" s="37"/>
      <c r="D2883" s="195" t="s">
        <v>125</v>
      </c>
      <c r="E2883" s="37"/>
      <c r="F2883" s="196" t="s">
        <v>5030</v>
      </c>
      <c r="G2883" s="37"/>
      <c r="H2883" s="37"/>
      <c r="I2883" s="197"/>
      <c r="J2883" s="37"/>
      <c r="K2883" s="37"/>
      <c r="L2883" s="41"/>
      <c r="M2883" s="198"/>
      <c r="N2883" s="199"/>
      <c r="O2883" s="81"/>
      <c r="P2883" s="81"/>
      <c r="Q2883" s="81"/>
      <c r="R2883" s="81"/>
      <c r="S2883" s="81"/>
      <c r="T2883" s="82"/>
      <c r="U2883" s="35"/>
      <c r="V2883" s="35"/>
      <c r="W2883" s="35"/>
      <c r="X2883" s="35"/>
      <c r="Y2883" s="35"/>
      <c r="Z2883" s="35"/>
      <c r="AA2883" s="35"/>
      <c r="AB2883" s="35"/>
      <c r="AC2883" s="35"/>
      <c r="AD2883" s="35"/>
      <c r="AE2883" s="35"/>
      <c r="AT2883" s="14" t="s">
        <v>125</v>
      </c>
      <c r="AU2883" s="14" t="s">
        <v>72</v>
      </c>
    </row>
    <row r="2884" s="2" customFormat="1" ht="16.5" customHeight="1">
      <c r="A2884" s="35"/>
      <c r="B2884" s="36"/>
      <c r="C2884" s="200" t="s">
        <v>2643</v>
      </c>
      <c r="D2884" s="200" t="s">
        <v>4509</v>
      </c>
      <c r="E2884" s="201" t="s">
        <v>5032</v>
      </c>
      <c r="F2884" s="202" t="s">
        <v>5033</v>
      </c>
      <c r="G2884" s="203" t="s">
        <v>132</v>
      </c>
      <c r="H2884" s="204">
        <v>2</v>
      </c>
      <c r="I2884" s="205"/>
      <c r="J2884" s="206">
        <f>ROUND(I2884*H2884,2)</f>
        <v>0</v>
      </c>
      <c r="K2884" s="202" t="s">
        <v>122</v>
      </c>
      <c r="L2884" s="207"/>
      <c r="M2884" s="208" t="s">
        <v>19</v>
      </c>
      <c r="N2884" s="209" t="s">
        <v>43</v>
      </c>
      <c r="O2884" s="81"/>
      <c r="P2884" s="191">
        <f>O2884*H2884</f>
        <v>0</v>
      </c>
      <c r="Q2884" s="191">
        <v>0</v>
      </c>
      <c r="R2884" s="191">
        <f>Q2884*H2884</f>
        <v>0</v>
      </c>
      <c r="S2884" s="191">
        <v>0</v>
      </c>
      <c r="T2884" s="192">
        <f>S2884*H2884</f>
        <v>0</v>
      </c>
      <c r="U2884" s="35"/>
      <c r="V2884" s="35"/>
      <c r="W2884" s="35"/>
      <c r="X2884" s="35"/>
      <c r="Y2884" s="35"/>
      <c r="Z2884" s="35"/>
      <c r="AA2884" s="35"/>
      <c r="AB2884" s="35"/>
      <c r="AC2884" s="35"/>
      <c r="AD2884" s="35"/>
      <c r="AE2884" s="35"/>
      <c r="AR2884" s="193" t="s">
        <v>572</v>
      </c>
      <c r="AT2884" s="193" t="s">
        <v>4509</v>
      </c>
      <c r="AU2884" s="193" t="s">
        <v>72</v>
      </c>
      <c r="AY2884" s="14" t="s">
        <v>124</v>
      </c>
      <c r="BE2884" s="194">
        <f>IF(N2884="základní",J2884,0)</f>
        <v>0</v>
      </c>
      <c r="BF2884" s="194">
        <f>IF(N2884="snížená",J2884,0)</f>
        <v>0</v>
      </c>
      <c r="BG2884" s="194">
        <f>IF(N2884="zákl. přenesená",J2884,0)</f>
        <v>0</v>
      </c>
      <c r="BH2884" s="194">
        <f>IF(N2884="sníž. přenesená",J2884,0)</f>
        <v>0</v>
      </c>
      <c r="BI2884" s="194">
        <f>IF(N2884="nulová",J2884,0)</f>
        <v>0</v>
      </c>
      <c r="BJ2884" s="14" t="s">
        <v>79</v>
      </c>
      <c r="BK2884" s="194">
        <f>ROUND(I2884*H2884,2)</f>
        <v>0</v>
      </c>
      <c r="BL2884" s="14" t="s">
        <v>235</v>
      </c>
      <c r="BM2884" s="193" t="s">
        <v>5034</v>
      </c>
    </row>
    <row r="2885" s="2" customFormat="1">
      <c r="A2885" s="35"/>
      <c r="B2885" s="36"/>
      <c r="C2885" s="37"/>
      <c r="D2885" s="195" t="s">
        <v>125</v>
      </c>
      <c r="E2885" s="37"/>
      <c r="F2885" s="196" t="s">
        <v>5033</v>
      </c>
      <c r="G2885" s="37"/>
      <c r="H2885" s="37"/>
      <c r="I2885" s="197"/>
      <c r="J2885" s="37"/>
      <c r="K2885" s="37"/>
      <c r="L2885" s="41"/>
      <c r="M2885" s="198"/>
      <c r="N2885" s="199"/>
      <c r="O2885" s="81"/>
      <c r="P2885" s="81"/>
      <c r="Q2885" s="81"/>
      <c r="R2885" s="81"/>
      <c r="S2885" s="81"/>
      <c r="T2885" s="82"/>
      <c r="U2885" s="35"/>
      <c r="V2885" s="35"/>
      <c r="W2885" s="35"/>
      <c r="X2885" s="35"/>
      <c r="Y2885" s="35"/>
      <c r="Z2885" s="35"/>
      <c r="AA2885" s="35"/>
      <c r="AB2885" s="35"/>
      <c r="AC2885" s="35"/>
      <c r="AD2885" s="35"/>
      <c r="AE2885" s="35"/>
      <c r="AT2885" s="14" t="s">
        <v>125</v>
      </c>
      <c r="AU2885" s="14" t="s">
        <v>72</v>
      </c>
    </row>
    <row r="2886" s="2" customFormat="1" ht="24.15" customHeight="1">
      <c r="A2886" s="35"/>
      <c r="B2886" s="36"/>
      <c r="C2886" s="200" t="s">
        <v>5035</v>
      </c>
      <c r="D2886" s="200" t="s">
        <v>4509</v>
      </c>
      <c r="E2886" s="201" t="s">
        <v>5036</v>
      </c>
      <c r="F2886" s="202" t="s">
        <v>5037</v>
      </c>
      <c r="G2886" s="203" t="s">
        <v>128</v>
      </c>
      <c r="H2886" s="204">
        <v>8</v>
      </c>
      <c r="I2886" s="205"/>
      <c r="J2886" s="206">
        <f>ROUND(I2886*H2886,2)</f>
        <v>0</v>
      </c>
      <c r="K2886" s="202" t="s">
        <v>122</v>
      </c>
      <c r="L2886" s="207"/>
      <c r="M2886" s="208" t="s">
        <v>19</v>
      </c>
      <c r="N2886" s="209" t="s">
        <v>43</v>
      </c>
      <c r="O2886" s="81"/>
      <c r="P2886" s="191">
        <f>O2886*H2886</f>
        <v>0</v>
      </c>
      <c r="Q2886" s="191">
        <v>0</v>
      </c>
      <c r="R2886" s="191">
        <f>Q2886*H2886</f>
        <v>0</v>
      </c>
      <c r="S2886" s="191">
        <v>0</v>
      </c>
      <c r="T2886" s="192">
        <f>S2886*H2886</f>
        <v>0</v>
      </c>
      <c r="U2886" s="35"/>
      <c r="V2886" s="35"/>
      <c r="W2886" s="35"/>
      <c r="X2886" s="35"/>
      <c r="Y2886" s="35"/>
      <c r="Z2886" s="35"/>
      <c r="AA2886" s="35"/>
      <c r="AB2886" s="35"/>
      <c r="AC2886" s="35"/>
      <c r="AD2886" s="35"/>
      <c r="AE2886" s="35"/>
      <c r="AR2886" s="193" t="s">
        <v>572</v>
      </c>
      <c r="AT2886" s="193" t="s">
        <v>4509</v>
      </c>
      <c r="AU2886" s="193" t="s">
        <v>72</v>
      </c>
      <c r="AY2886" s="14" t="s">
        <v>124</v>
      </c>
      <c r="BE2886" s="194">
        <f>IF(N2886="základní",J2886,0)</f>
        <v>0</v>
      </c>
      <c r="BF2886" s="194">
        <f>IF(N2886="snížená",J2886,0)</f>
        <v>0</v>
      </c>
      <c r="BG2886" s="194">
        <f>IF(N2886="zákl. přenesená",J2886,0)</f>
        <v>0</v>
      </c>
      <c r="BH2886" s="194">
        <f>IF(N2886="sníž. přenesená",J2886,0)</f>
        <v>0</v>
      </c>
      <c r="BI2886" s="194">
        <f>IF(N2886="nulová",J2886,0)</f>
        <v>0</v>
      </c>
      <c r="BJ2886" s="14" t="s">
        <v>79</v>
      </c>
      <c r="BK2886" s="194">
        <f>ROUND(I2886*H2886,2)</f>
        <v>0</v>
      </c>
      <c r="BL2886" s="14" t="s">
        <v>235</v>
      </c>
      <c r="BM2886" s="193" t="s">
        <v>5038</v>
      </c>
    </row>
    <row r="2887" s="2" customFormat="1">
      <c r="A2887" s="35"/>
      <c r="B2887" s="36"/>
      <c r="C2887" s="37"/>
      <c r="D2887" s="195" t="s">
        <v>125</v>
      </c>
      <c r="E2887" s="37"/>
      <c r="F2887" s="196" t="s">
        <v>5037</v>
      </c>
      <c r="G2887" s="37"/>
      <c r="H2887" s="37"/>
      <c r="I2887" s="197"/>
      <c r="J2887" s="37"/>
      <c r="K2887" s="37"/>
      <c r="L2887" s="41"/>
      <c r="M2887" s="198"/>
      <c r="N2887" s="199"/>
      <c r="O2887" s="81"/>
      <c r="P2887" s="81"/>
      <c r="Q2887" s="81"/>
      <c r="R2887" s="81"/>
      <c r="S2887" s="81"/>
      <c r="T2887" s="82"/>
      <c r="U2887" s="35"/>
      <c r="V2887" s="35"/>
      <c r="W2887" s="35"/>
      <c r="X2887" s="35"/>
      <c r="Y2887" s="35"/>
      <c r="Z2887" s="35"/>
      <c r="AA2887" s="35"/>
      <c r="AB2887" s="35"/>
      <c r="AC2887" s="35"/>
      <c r="AD2887" s="35"/>
      <c r="AE2887" s="35"/>
      <c r="AT2887" s="14" t="s">
        <v>125</v>
      </c>
      <c r="AU2887" s="14" t="s">
        <v>72</v>
      </c>
    </row>
    <row r="2888" s="2" customFormat="1" ht="24.15" customHeight="1">
      <c r="A2888" s="35"/>
      <c r="B2888" s="36"/>
      <c r="C2888" s="200" t="s">
        <v>2646</v>
      </c>
      <c r="D2888" s="200" t="s">
        <v>4509</v>
      </c>
      <c r="E2888" s="201" t="s">
        <v>5039</v>
      </c>
      <c r="F2888" s="202" t="s">
        <v>5040</v>
      </c>
      <c r="G2888" s="203" t="s">
        <v>128</v>
      </c>
      <c r="H2888" s="204">
        <v>8</v>
      </c>
      <c r="I2888" s="205"/>
      <c r="J2888" s="206">
        <f>ROUND(I2888*H2888,2)</f>
        <v>0</v>
      </c>
      <c r="K2888" s="202" t="s">
        <v>122</v>
      </c>
      <c r="L2888" s="207"/>
      <c r="M2888" s="208" t="s">
        <v>19</v>
      </c>
      <c r="N2888" s="209" t="s">
        <v>43</v>
      </c>
      <c r="O2888" s="81"/>
      <c r="P2888" s="191">
        <f>O2888*H2888</f>
        <v>0</v>
      </c>
      <c r="Q2888" s="191">
        <v>0</v>
      </c>
      <c r="R2888" s="191">
        <f>Q2888*H2888</f>
        <v>0</v>
      </c>
      <c r="S2888" s="191">
        <v>0</v>
      </c>
      <c r="T2888" s="192">
        <f>S2888*H2888</f>
        <v>0</v>
      </c>
      <c r="U2888" s="35"/>
      <c r="V2888" s="35"/>
      <c r="W2888" s="35"/>
      <c r="X2888" s="35"/>
      <c r="Y2888" s="35"/>
      <c r="Z2888" s="35"/>
      <c r="AA2888" s="35"/>
      <c r="AB2888" s="35"/>
      <c r="AC2888" s="35"/>
      <c r="AD2888" s="35"/>
      <c r="AE2888" s="35"/>
      <c r="AR2888" s="193" t="s">
        <v>572</v>
      </c>
      <c r="AT2888" s="193" t="s">
        <v>4509</v>
      </c>
      <c r="AU2888" s="193" t="s">
        <v>72</v>
      </c>
      <c r="AY2888" s="14" t="s">
        <v>124</v>
      </c>
      <c r="BE2888" s="194">
        <f>IF(N2888="základní",J2888,0)</f>
        <v>0</v>
      </c>
      <c r="BF2888" s="194">
        <f>IF(N2888="snížená",J2888,0)</f>
        <v>0</v>
      </c>
      <c r="BG2888" s="194">
        <f>IF(N2888="zákl. přenesená",J2888,0)</f>
        <v>0</v>
      </c>
      <c r="BH2888" s="194">
        <f>IF(N2888="sníž. přenesená",J2888,0)</f>
        <v>0</v>
      </c>
      <c r="BI2888" s="194">
        <f>IF(N2888="nulová",J2888,0)</f>
        <v>0</v>
      </c>
      <c r="BJ2888" s="14" t="s">
        <v>79</v>
      </c>
      <c r="BK2888" s="194">
        <f>ROUND(I2888*H2888,2)</f>
        <v>0</v>
      </c>
      <c r="BL2888" s="14" t="s">
        <v>235</v>
      </c>
      <c r="BM2888" s="193" t="s">
        <v>5041</v>
      </c>
    </row>
    <row r="2889" s="2" customFormat="1">
      <c r="A2889" s="35"/>
      <c r="B2889" s="36"/>
      <c r="C2889" s="37"/>
      <c r="D2889" s="195" t="s">
        <v>125</v>
      </c>
      <c r="E2889" s="37"/>
      <c r="F2889" s="196" t="s">
        <v>5040</v>
      </c>
      <c r="G2889" s="37"/>
      <c r="H2889" s="37"/>
      <c r="I2889" s="197"/>
      <c r="J2889" s="37"/>
      <c r="K2889" s="37"/>
      <c r="L2889" s="41"/>
      <c r="M2889" s="198"/>
      <c r="N2889" s="199"/>
      <c r="O2889" s="81"/>
      <c r="P2889" s="81"/>
      <c r="Q2889" s="81"/>
      <c r="R2889" s="81"/>
      <c r="S2889" s="81"/>
      <c r="T2889" s="82"/>
      <c r="U2889" s="35"/>
      <c r="V2889" s="35"/>
      <c r="W2889" s="35"/>
      <c r="X2889" s="35"/>
      <c r="Y2889" s="35"/>
      <c r="Z2889" s="35"/>
      <c r="AA2889" s="35"/>
      <c r="AB2889" s="35"/>
      <c r="AC2889" s="35"/>
      <c r="AD2889" s="35"/>
      <c r="AE2889" s="35"/>
      <c r="AT2889" s="14" t="s">
        <v>125</v>
      </c>
      <c r="AU2889" s="14" t="s">
        <v>72</v>
      </c>
    </row>
    <row r="2890" s="2" customFormat="1" ht="16.5" customHeight="1">
      <c r="A2890" s="35"/>
      <c r="B2890" s="36"/>
      <c r="C2890" s="200" t="s">
        <v>5042</v>
      </c>
      <c r="D2890" s="200" t="s">
        <v>4509</v>
      </c>
      <c r="E2890" s="201" t="s">
        <v>5043</v>
      </c>
      <c r="F2890" s="202" t="s">
        <v>5044</v>
      </c>
      <c r="G2890" s="203" t="s">
        <v>128</v>
      </c>
      <c r="H2890" s="204">
        <v>2</v>
      </c>
      <c r="I2890" s="205"/>
      <c r="J2890" s="206">
        <f>ROUND(I2890*H2890,2)</f>
        <v>0</v>
      </c>
      <c r="K2890" s="202" t="s">
        <v>122</v>
      </c>
      <c r="L2890" s="207"/>
      <c r="M2890" s="208" t="s">
        <v>19</v>
      </c>
      <c r="N2890" s="209" t="s">
        <v>43</v>
      </c>
      <c r="O2890" s="81"/>
      <c r="P2890" s="191">
        <f>O2890*H2890</f>
        <v>0</v>
      </c>
      <c r="Q2890" s="191">
        <v>0</v>
      </c>
      <c r="R2890" s="191">
        <f>Q2890*H2890</f>
        <v>0</v>
      </c>
      <c r="S2890" s="191">
        <v>0</v>
      </c>
      <c r="T2890" s="192">
        <f>S2890*H2890</f>
        <v>0</v>
      </c>
      <c r="U2890" s="35"/>
      <c r="V2890" s="35"/>
      <c r="W2890" s="35"/>
      <c r="X2890" s="35"/>
      <c r="Y2890" s="35"/>
      <c r="Z2890" s="35"/>
      <c r="AA2890" s="35"/>
      <c r="AB2890" s="35"/>
      <c r="AC2890" s="35"/>
      <c r="AD2890" s="35"/>
      <c r="AE2890" s="35"/>
      <c r="AR2890" s="193" t="s">
        <v>572</v>
      </c>
      <c r="AT2890" s="193" t="s">
        <v>4509</v>
      </c>
      <c r="AU2890" s="193" t="s">
        <v>72</v>
      </c>
      <c r="AY2890" s="14" t="s">
        <v>124</v>
      </c>
      <c r="BE2890" s="194">
        <f>IF(N2890="základní",J2890,0)</f>
        <v>0</v>
      </c>
      <c r="BF2890" s="194">
        <f>IF(N2890="snížená",J2890,0)</f>
        <v>0</v>
      </c>
      <c r="BG2890" s="194">
        <f>IF(N2890="zákl. přenesená",J2890,0)</f>
        <v>0</v>
      </c>
      <c r="BH2890" s="194">
        <f>IF(N2890="sníž. přenesená",J2890,0)</f>
        <v>0</v>
      </c>
      <c r="BI2890" s="194">
        <f>IF(N2890="nulová",J2890,0)</f>
        <v>0</v>
      </c>
      <c r="BJ2890" s="14" t="s">
        <v>79</v>
      </c>
      <c r="BK2890" s="194">
        <f>ROUND(I2890*H2890,2)</f>
        <v>0</v>
      </c>
      <c r="BL2890" s="14" t="s">
        <v>235</v>
      </c>
      <c r="BM2890" s="193" t="s">
        <v>5045</v>
      </c>
    </row>
    <row r="2891" s="2" customFormat="1">
      <c r="A2891" s="35"/>
      <c r="B2891" s="36"/>
      <c r="C2891" s="37"/>
      <c r="D2891" s="195" t="s">
        <v>125</v>
      </c>
      <c r="E2891" s="37"/>
      <c r="F2891" s="196" t="s">
        <v>5044</v>
      </c>
      <c r="G2891" s="37"/>
      <c r="H2891" s="37"/>
      <c r="I2891" s="197"/>
      <c r="J2891" s="37"/>
      <c r="K2891" s="37"/>
      <c r="L2891" s="41"/>
      <c r="M2891" s="198"/>
      <c r="N2891" s="199"/>
      <c r="O2891" s="81"/>
      <c r="P2891" s="81"/>
      <c r="Q2891" s="81"/>
      <c r="R2891" s="81"/>
      <c r="S2891" s="81"/>
      <c r="T2891" s="82"/>
      <c r="U2891" s="35"/>
      <c r="V2891" s="35"/>
      <c r="W2891" s="35"/>
      <c r="X2891" s="35"/>
      <c r="Y2891" s="35"/>
      <c r="Z2891" s="35"/>
      <c r="AA2891" s="35"/>
      <c r="AB2891" s="35"/>
      <c r="AC2891" s="35"/>
      <c r="AD2891" s="35"/>
      <c r="AE2891" s="35"/>
      <c r="AT2891" s="14" t="s">
        <v>125</v>
      </c>
      <c r="AU2891" s="14" t="s">
        <v>72</v>
      </c>
    </row>
    <row r="2892" s="2" customFormat="1" ht="24.15" customHeight="1">
      <c r="A2892" s="35"/>
      <c r="B2892" s="36"/>
      <c r="C2892" s="200" t="s">
        <v>2650</v>
      </c>
      <c r="D2892" s="200" t="s">
        <v>4509</v>
      </c>
      <c r="E2892" s="201" t="s">
        <v>5046</v>
      </c>
      <c r="F2892" s="202" t="s">
        <v>5047</v>
      </c>
      <c r="G2892" s="203" t="s">
        <v>132</v>
      </c>
      <c r="H2892" s="204">
        <v>2</v>
      </c>
      <c r="I2892" s="205"/>
      <c r="J2892" s="206">
        <f>ROUND(I2892*H2892,2)</f>
        <v>0</v>
      </c>
      <c r="K2892" s="202" t="s">
        <v>122</v>
      </c>
      <c r="L2892" s="207"/>
      <c r="M2892" s="208" t="s">
        <v>19</v>
      </c>
      <c r="N2892" s="209" t="s">
        <v>43</v>
      </c>
      <c r="O2892" s="81"/>
      <c r="P2892" s="191">
        <f>O2892*H2892</f>
        <v>0</v>
      </c>
      <c r="Q2892" s="191">
        <v>0</v>
      </c>
      <c r="R2892" s="191">
        <f>Q2892*H2892</f>
        <v>0</v>
      </c>
      <c r="S2892" s="191">
        <v>0</v>
      </c>
      <c r="T2892" s="192">
        <f>S2892*H2892</f>
        <v>0</v>
      </c>
      <c r="U2892" s="35"/>
      <c r="V2892" s="35"/>
      <c r="W2892" s="35"/>
      <c r="X2892" s="35"/>
      <c r="Y2892" s="35"/>
      <c r="Z2892" s="35"/>
      <c r="AA2892" s="35"/>
      <c r="AB2892" s="35"/>
      <c r="AC2892" s="35"/>
      <c r="AD2892" s="35"/>
      <c r="AE2892" s="35"/>
      <c r="AR2892" s="193" t="s">
        <v>572</v>
      </c>
      <c r="AT2892" s="193" t="s">
        <v>4509</v>
      </c>
      <c r="AU2892" s="193" t="s">
        <v>72</v>
      </c>
      <c r="AY2892" s="14" t="s">
        <v>124</v>
      </c>
      <c r="BE2892" s="194">
        <f>IF(N2892="základní",J2892,0)</f>
        <v>0</v>
      </c>
      <c r="BF2892" s="194">
        <f>IF(N2892="snížená",J2892,0)</f>
        <v>0</v>
      </c>
      <c r="BG2892" s="194">
        <f>IF(N2892="zákl. přenesená",J2892,0)</f>
        <v>0</v>
      </c>
      <c r="BH2892" s="194">
        <f>IF(N2892="sníž. přenesená",J2892,0)</f>
        <v>0</v>
      </c>
      <c r="BI2892" s="194">
        <f>IF(N2892="nulová",J2892,0)</f>
        <v>0</v>
      </c>
      <c r="BJ2892" s="14" t="s">
        <v>79</v>
      </c>
      <c r="BK2892" s="194">
        <f>ROUND(I2892*H2892,2)</f>
        <v>0</v>
      </c>
      <c r="BL2892" s="14" t="s">
        <v>235</v>
      </c>
      <c r="BM2892" s="193" t="s">
        <v>5048</v>
      </c>
    </row>
    <row r="2893" s="2" customFormat="1">
      <c r="A2893" s="35"/>
      <c r="B2893" s="36"/>
      <c r="C2893" s="37"/>
      <c r="D2893" s="195" t="s">
        <v>125</v>
      </c>
      <c r="E2893" s="37"/>
      <c r="F2893" s="196" t="s">
        <v>5047</v>
      </c>
      <c r="G2893" s="37"/>
      <c r="H2893" s="37"/>
      <c r="I2893" s="197"/>
      <c r="J2893" s="37"/>
      <c r="K2893" s="37"/>
      <c r="L2893" s="41"/>
      <c r="M2893" s="198"/>
      <c r="N2893" s="199"/>
      <c r="O2893" s="81"/>
      <c r="P2893" s="81"/>
      <c r="Q2893" s="81"/>
      <c r="R2893" s="81"/>
      <c r="S2893" s="81"/>
      <c r="T2893" s="82"/>
      <c r="U2893" s="35"/>
      <c r="V2893" s="35"/>
      <c r="W2893" s="35"/>
      <c r="X2893" s="35"/>
      <c r="Y2893" s="35"/>
      <c r="Z2893" s="35"/>
      <c r="AA2893" s="35"/>
      <c r="AB2893" s="35"/>
      <c r="AC2893" s="35"/>
      <c r="AD2893" s="35"/>
      <c r="AE2893" s="35"/>
      <c r="AT2893" s="14" t="s">
        <v>125</v>
      </c>
      <c r="AU2893" s="14" t="s">
        <v>72</v>
      </c>
    </row>
    <row r="2894" s="2" customFormat="1" ht="24.15" customHeight="1">
      <c r="A2894" s="35"/>
      <c r="B2894" s="36"/>
      <c r="C2894" s="200" t="s">
        <v>5049</v>
      </c>
      <c r="D2894" s="200" t="s">
        <v>4509</v>
      </c>
      <c r="E2894" s="201" t="s">
        <v>5050</v>
      </c>
      <c r="F2894" s="202" t="s">
        <v>5051</v>
      </c>
      <c r="G2894" s="203" t="s">
        <v>132</v>
      </c>
      <c r="H2894" s="204">
        <v>2</v>
      </c>
      <c r="I2894" s="205"/>
      <c r="J2894" s="206">
        <f>ROUND(I2894*H2894,2)</f>
        <v>0</v>
      </c>
      <c r="K2894" s="202" t="s">
        <v>122</v>
      </c>
      <c r="L2894" s="207"/>
      <c r="M2894" s="208" t="s">
        <v>19</v>
      </c>
      <c r="N2894" s="209" t="s">
        <v>43</v>
      </c>
      <c r="O2894" s="81"/>
      <c r="P2894" s="191">
        <f>O2894*H2894</f>
        <v>0</v>
      </c>
      <c r="Q2894" s="191">
        <v>0</v>
      </c>
      <c r="R2894" s="191">
        <f>Q2894*H2894</f>
        <v>0</v>
      </c>
      <c r="S2894" s="191">
        <v>0</v>
      </c>
      <c r="T2894" s="192">
        <f>S2894*H2894</f>
        <v>0</v>
      </c>
      <c r="U2894" s="35"/>
      <c r="V2894" s="35"/>
      <c r="W2894" s="35"/>
      <c r="X2894" s="35"/>
      <c r="Y2894" s="35"/>
      <c r="Z2894" s="35"/>
      <c r="AA2894" s="35"/>
      <c r="AB2894" s="35"/>
      <c r="AC2894" s="35"/>
      <c r="AD2894" s="35"/>
      <c r="AE2894" s="35"/>
      <c r="AR2894" s="193" t="s">
        <v>572</v>
      </c>
      <c r="AT2894" s="193" t="s">
        <v>4509</v>
      </c>
      <c r="AU2894" s="193" t="s">
        <v>72</v>
      </c>
      <c r="AY2894" s="14" t="s">
        <v>124</v>
      </c>
      <c r="BE2894" s="194">
        <f>IF(N2894="základní",J2894,0)</f>
        <v>0</v>
      </c>
      <c r="BF2894" s="194">
        <f>IF(N2894="snížená",J2894,0)</f>
        <v>0</v>
      </c>
      <c r="BG2894" s="194">
        <f>IF(N2894="zákl. přenesená",J2894,0)</f>
        <v>0</v>
      </c>
      <c r="BH2894" s="194">
        <f>IF(N2894="sníž. přenesená",J2894,0)</f>
        <v>0</v>
      </c>
      <c r="BI2894" s="194">
        <f>IF(N2894="nulová",J2894,0)</f>
        <v>0</v>
      </c>
      <c r="BJ2894" s="14" t="s">
        <v>79</v>
      </c>
      <c r="BK2894" s="194">
        <f>ROUND(I2894*H2894,2)</f>
        <v>0</v>
      </c>
      <c r="BL2894" s="14" t="s">
        <v>235</v>
      </c>
      <c r="BM2894" s="193" t="s">
        <v>5052</v>
      </c>
    </row>
    <row r="2895" s="2" customFormat="1">
      <c r="A2895" s="35"/>
      <c r="B2895" s="36"/>
      <c r="C2895" s="37"/>
      <c r="D2895" s="195" t="s">
        <v>125</v>
      </c>
      <c r="E2895" s="37"/>
      <c r="F2895" s="196" t="s">
        <v>5051</v>
      </c>
      <c r="G2895" s="37"/>
      <c r="H2895" s="37"/>
      <c r="I2895" s="197"/>
      <c r="J2895" s="37"/>
      <c r="K2895" s="37"/>
      <c r="L2895" s="41"/>
      <c r="M2895" s="198"/>
      <c r="N2895" s="199"/>
      <c r="O2895" s="81"/>
      <c r="P2895" s="81"/>
      <c r="Q2895" s="81"/>
      <c r="R2895" s="81"/>
      <c r="S2895" s="81"/>
      <c r="T2895" s="82"/>
      <c r="U2895" s="35"/>
      <c r="V2895" s="35"/>
      <c r="W2895" s="35"/>
      <c r="X2895" s="35"/>
      <c r="Y2895" s="35"/>
      <c r="Z2895" s="35"/>
      <c r="AA2895" s="35"/>
      <c r="AB2895" s="35"/>
      <c r="AC2895" s="35"/>
      <c r="AD2895" s="35"/>
      <c r="AE2895" s="35"/>
      <c r="AT2895" s="14" t="s">
        <v>125</v>
      </c>
      <c r="AU2895" s="14" t="s">
        <v>72</v>
      </c>
    </row>
    <row r="2896" s="2" customFormat="1" ht="16.5" customHeight="1">
      <c r="A2896" s="35"/>
      <c r="B2896" s="36"/>
      <c r="C2896" s="200" t="s">
        <v>2653</v>
      </c>
      <c r="D2896" s="200" t="s">
        <v>4509</v>
      </c>
      <c r="E2896" s="201" t="s">
        <v>5053</v>
      </c>
      <c r="F2896" s="202" t="s">
        <v>5054</v>
      </c>
      <c r="G2896" s="203" t="s">
        <v>132</v>
      </c>
      <c r="H2896" s="204">
        <v>6</v>
      </c>
      <c r="I2896" s="205"/>
      <c r="J2896" s="206">
        <f>ROUND(I2896*H2896,2)</f>
        <v>0</v>
      </c>
      <c r="K2896" s="202" t="s">
        <v>122</v>
      </c>
      <c r="L2896" s="207"/>
      <c r="M2896" s="208" t="s">
        <v>19</v>
      </c>
      <c r="N2896" s="209" t="s">
        <v>43</v>
      </c>
      <c r="O2896" s="81"/>
      <c r="P2896" s="191">
        <f>O2896*H2896</f>
        <v>0</v>
      </c>
      <c r="Q2896" s="191">
        <v>0</v>
      </c>
      <c r="R2896" s="191">
        <f>Q2896*H2896</f>
        <v>0</v>
      </c>
      <c r="S2896" s="191">
        <v>0</v>
      </c>
      <c r="T2896" s="192">
        <f>S2896*H2896</f>
        <v>0</v>
      </c>
      <c r="U2896" s="35"/>
      <c r="V2896" s="35"/>
      <c r="W2896" s="35"/>
      <c r="X2896" s="35"/>
      <c r="Y2896" s="35"/>
      <c r="Z2896" s="35"/>
      <c r="AA2896" s="35"/>
      <c r="AB2896" s="35"/>
      <c r="AC2896" s="35"/>
      <c r="AD2896" s="35"/>
      <c r="AE2896" s="35"/>
      <c r="AR2896" s="193" t="s">
        <v>572</v>
      </c>
      <c r="AT2896" s="193" t="s">
        <v>4509</v>
      </c>
      <c r="AU2896" s="193" t="s">
        <v>72</v>
      </c>
      <c r="AY2896" s="14" t="s">
        <v>124</v>
      </c>
      <c r="BE2896" s="194">
        <f>IF(N2896="základní",J2896,0)</f>
        <v>0</v>
      </c>
      <c r="BF2896" s="194">
        <f>IF(N2896="snížená",J2896,0)</f>
        <v>0</v>
      </c>
      <c r="BG2896" s="194">
        <f>IF(N2896="zákl. přenesená",J2896,0)</f>
        <v>0</v>
      </c>
      <c r="BH2896" s="194">
        <f>IF(N2896="sníž. přenesená",J2896,0)</f>
        <v>0</v>
      </c>
      <c r="BI2896" s="194">
        <f>IF(N2896="nulová",J2896,0)</f>
        <v>0</v>
      </c>
      <c r="BJ2896" s="14" t="s">
        <v>79</v>
      </c>
      <c r="BK2896" s="194">
        <f>ROUND(I2896*H2896,2)</f>
        <v>0</v>
      </c>
      <c r="BL2896" s="14" t="s">
        <v>235</v>
      </c>
      <c r="BM2896" s="193" t="s">
        <v>5055</v>
      </c>
    </row>
    <row r="2897" s="2" customFormat="1">
      <c r="A2897" s="35"/>
      <c r="B2897" s="36"/>
      <c r="C2897" s="37"/>
      <c r="D2897" s="195" t="s">
        <v>125</v>
      </c>
      <c r="E2897" s="37"/>
      <c r="F2897" s="196" t="s">
        <v>5054</v>
      </c>
      <c r="G2897" s="37"/>
      <c r="H2897" s="37"/>
      <c r="I2897" s="197"/>
      <c r="J2897" s="37"/>
      <c r="K2897" s="37"/>
      <c r="L2897" s="41"/>
      <c r="M2897" s="198"/>
      <c r="N2897" s="199"/>
      <c r="O2897" s="81"/>
      <c r="P2897" s="81"/>
      <c r="Q2897" s="81"/>
      <c r="R2897" s="81"/>
      <c r="S2897" s="81"/>
      <c r="T2897" s="82"/>
      <c r="U2897" s="35"/>
      <c r="V2897" s="35"/>
      <c r="W2897" s="35"/>
      <c r="X2897" s="35"/>
      <c r="Y2897" s="35"/>
      <c r="Z2897" s="35"/>
      <c r="AA2897" s="35"/>
      <c r="AB2897" s="35"/>
      <c r="AC2897" s="35"/>
      <c r="AD2897" s="35"/>
      <c r="AE2897" s="35"/>
      <c r="AT2897" s="14" t="s">
        <v>125</v>
      </c>
      <c r="AU2897" s="14" t="s">
        <v>72</v>
      </c>
    </row>
    <row r="2898" s="2" customFormat="1" ht="16.5" customHeight="1">
      <c r="A2898" s="35"/>
      <c r="B2898" s="36"/>
      <c r="C2898" s="200" t="s">
        <v>5056</v>
      </c>
      <c r="D2898" s="200" t="s">
        <v>4509</v>
      </c>
      <c r="E2898" s="201" t="s">
        <v>5057</v>
      </c>
      <c r="F2898" s="202" t="s">
        <v>5058</v>
      </c>
      <c r="G2898" s="203" t="s">
        <v>132</v>
      </c>
      <c r="H2898" s="204">
        <v>20</v>
      </c>
      <c r="I2898" s="205"/>
      <c r="J2898" s="206">
        <f>ROUND(I2898*H2898,2)</f>
        <v>0</v>
      </c>
      <c r="K2898" s="202" t="s">
        <v>122</v>
      </c>
      <c r="L2898" s="207"/>
      <c r="M2898" s="208" t="s">
        <v>19</v>
      </c>
      <c r="N2898" s="209" t="s">
        <v>43</v>
      </c>
      <c r="O2898" s="81"/>
      <c r="P2898" s="191">
        <f>O2898*H2898</f>
        <v>0</v>
      </c>
      <c r="Q2898" s="191">
        <v>0</v>
      </c>
      <c r="R2898" s="191">
        <f>Q2898*H2898</f>
        <v>0</v>
      </c>
      <c r="S2898" s="191">
        <v>0</v>
      </c>
      <c r="T2898" s="192">
        <f>S2898*H2898</f>
        <v>0</v>
      </c>
      <c r="U2898" s="35"/>
      <c r="V2898" s="35"/>
      <c r="W2898" s="35"/>
      <c r="X2898" s="35"/>
      <c r="Y2898" s="35"/>
      <c r="Z2898" s="35"/>
      <c r="AA2898" s="35"/>
      <c r="AB2898" s="35"/>
      <c r="AC2898" s="35"/>
      <c r="AD2898" s="35"/>
      <c r="AE2898" s="35"/>
      <c r="AR2898" s="193" t="s">
        <v>572</v>
      </c>
      <c r="AT2898" s="193" t="s">
        <v>4509</v>
      </c>
      <c r="AU2898" s="193" t="s">
        <v>72</v>
      </c>
      <c r="AY2898" s="14" t="s">
        <v>124</v>
      </c>
      <c r="BE2898" s="194">
        <f>IF(N2898="základní",J2898,0)</f>
        <v>0</v>
      </c>
      <c r="BF2898" s="194">
        <f>IF(N2898="snížená",J2898,0)</f>
        <v>0</v>
      </c>
      <c r="BG2898" s="194">
        <f>IF(N2898="zákl. přenesená",J2898,0)</f>
        <v>0</v>
      </c>
      <c r="BH2898" s="194">
        <f>IF(N2898="sníž. přenesená",J2898,0)</f>
        <v>0</v>
      </c>
      <c r="BI2898" s="194">
        <f>IF(N2898="nulová",J2898,0)</f>
        <v>0</v>
      </c>
      <c r="BJ2898" s="14" t="s">
        <v>79</v>
      </c>
      <c r="BK2898" s="194">
        <f>ROUND(I2898*H2898,2)</f>
        <v>0</v>
      </c>
      <c r="BL2898" s="14" t="s">
        <v>235</v>
      </c>
      <c r="BM2898" s="193" t="s">
        <v>5059</v>
      </c>
    </row>
    <row r="2899" s="2" customFormat="1">
      <c r="A2899" s="35"/>
      <c r="B2899" s="36"/>
      <c r="C2899" s="37"/>
      <c r="D2899" s="195" t="s">
        <v>125</v>
      </c>
      <c r="E2899" s="37"/>
      <c r="F2899" s="196" t="s">
        <v>5058</v>
      </c>
      <c r="G2899" s="37"/>
      <c r="H2899" s="37"/>
      <c r="I2899" s="197"/>
      <c r="J2899" s="37"/>
      <c r="K2899" s="37"/>
      <c r="L2899" s="41"/>
      <c r="M2899" s="198"/>
      <c r="N2899" s="199"/>
      <c r="O2899" s="81"/>
      <c r="P2899" s="81"/>
      <c r="Q2899" s="81"/>
      <c r="R2899" s="81"/>
      <c r="S2899" s="81"/>
      <c r="T2899" s="82"/>
      <c r="U2899" s="35"/>
      <c r="V2899" s="35"/>
      <c r="W2899" s="35"/>
      <c r="X2899" s="35"/>
      <c r="Y2899" s="35"/>
      <c r="Z2899" s="35"/>
      <c r="AA2899" s="35"/>
      <c r="AB2899" s="35"/>
      <c r="AC2899" s="35"/>
      <c r="AD2899" s="35"/>
      <c r="AE2899" s="35"/>
      <c r="AT2899" s="14" t="s">
        <v>125</v>
      </c>
      <c r="AU2899" s="14" t="s">
        <v>72</v>
      </c>
    </row>
    <row r="2900" s="2" customFormat="1" ht="24.15" customHeight="1">
      <c r="A2900" s="35"/>
      <c r="B2900" s="36"/>
      <c r="C2900" s="200" t="s">
        <v>2657</v>
      </c>
      <c r="D2900" s="200" t="s">
        <v>4509</v>
      </c>
      <c r="E2900" s="201" t="s">
        <v>5060</v>
      </c>
      <c r="F2900" s="202" t="s">
        <v>5061</v>
      </c>
      <c r="G2900" s="203" t="s">
        <v>132</v>
      </c>
      <c r="H2900" s="204">
        <v>8</v>
      </c>
      <c r="I2900" s="205"/>
      <c r="J2900" s="206">
        <f>ROUND(I2900*H2900,2)</f>
        <v>0</v>
      </c>
      <c r="K2900" s="202" t="s">
        <v>122</v>
      </c>
      <c r="L2900" s="207"/>
      <c r="M2900" s="208" t="s">
        <v>19</v>
      </c>
      <c r="N2900" s="209" t="s">
        <v>43</v>
      </c>
      <c r="O2900" s="81"/>
      <c r="P2900" s="191">
        <f>O2900*H2900</f>
        <v>0</v>
      </c>
      <c r="Q2900" s="191">
        <v>0</v>
      </c>
      <c r="R2900" s="191">
        <f>Q2900*H2900</f>
        <v>0</v>
      </c>
      <c r="S2900" s="191">
        <v>0</v>
      </c>
      <c r="T2900" s="192">
        <f>S2900*H2900</f>
        <v>0</v>
      </c>
      <c r="U2900" s="35"/>
      <c r="V2900" s="35"/>
      <c r="W2900" s="35"/>
      <c r="X2900" s="35"/>
      <c r="Y2900" s="35"/>
      <c r="Z2900" s="35"/>
      <c r="AA2900" s="35"/>
      <c r="AB2900" s="35"/>
      <c r="AC2900" s="35"/>
      <c r="AD2900" s="35"/>
      <c r="AE2900" s="35"/>
      <c r="AR2900" s="193" t="s">
        <v>572</v>
      </c>
      <c r="AT2900" s="193" t="s">
        <v>4509</v>
      </c>
      <c r="AU2900" s="193" t="s">
        <v>72</v>
      </c>
      <c r="AY2900" s="14" t="s">
        <v>124</v>
      </c>
      <c r="BE2900" s="194">
        <f>IF(N2900="základní",J2900,0)</f>
        <v>0</v>
      </c>
      <c r="BF2900" s="194">
        <f>IF(N2900="snížená",J2900,0)</f>
        <v>0</v>
      </c>
      <c r="BG2900" s="194">
        <f>IF(N2900="zákl. přenesená",J2900,0)</f>
        <v>0</v>
      </c>
      <c r="BH2900" s="194">
        <f>IF(N2900="sníž. přenesená",J2900,0)</f>
        <v>0</v>
      </c>
      <c r="BI2900" s="194">
        <f>IF(N2900="nulová",J2900,0)</f>
        <v>0</v>
      </c>
      <c r="BJ2900" s="14" t="s">
        <v>79</v>
      </c>
      <c r="BK2900" s="194">
        <f>ROUND(I2900*H2900,2)</f>
        <v>0</v>
      </c>
      <c r="BL2900" s="14" t="s">
        <v>235</v>
      </c>
      <c r="BM2900" s="193" t="s">
        <v>5062</v>
      </c>
    </row>
    <row r="2901" s="2" customFormat="1">
      <c r="A2901" s="35"/>
      <c r="B2901" s="36"/>
      <c r="C2901" s="37"/>
      <c r="D2901" s="195" t="s">
        <v>125</v>
      </c>
      <c r="E2901" s="37"/>
      <c r="F2901" s="196" t="s">
        <v>5061</v>
      </c>
      <c r="G2901" s="37"/>
      <c r="H2901" s="37"/>
      <c r="I2901" s="197"/>
      <c r="J2901" s="37"/>
      <c r="K2901" s="37"/>
      <c r="L2901" s="41"/>
      <c r="M2901" s="198"/>
      <c r="N2901" s="199"/>
      <c r="O2901" s="81"/>
      <c r="P2901" s="81"/>
      <c r="Q2901" s="81"/>
      <c r="R2901" s="81"/>
      <c r="S2901" s="81"/>
      <c r="T2901" s="82"/>
      <c r="U2901" s="35"/>
      <c r="V2901" s="35"/>
      <c r="W2901" s="35"/>
      <c r="X2901" s="35"/>
      <c r="Y2901" s="35"/>
      <c r="Z2901" s="35"/>
      <c r="AA2901" s="35"/>
      <c r="AB2901" s="35"/>
      <c r="AC2901" s="35"/>
      <c r="AD2901" s="35"/>
      <c r="AE2901" s="35"/>
      <c r="AT2901" s="14" t="s">
        <v>125</v>
      </c>
      <c r="AU2901" s="14" t="s">
        <v>72</v>
      </c>
    </row>
    <row r="2902" s="2" customFormat="1" ht="16.5" customHeight="1">
      <c r="A2902" s="35"/>
      <c r="B2902" s="36"/>
      <c r="C2902" s="200" t="s">
        <v>5063</v>
      </c>
      <c r="D2902" s="200" t="s">
        <v>4509</v>
      </c>
      <c r="E2902" s="201" t="s">
        <v>5064</v>
      </c>
      <c r="F2902" s="202" t="s">
        <v>5065</v>
      </c>
      <c r="G2902" s="203" t="s">
        <v>132</v>
      </c>
      <c r="H2902" s="204">
        <v>4</v>
      </c>
      <c r="I2902" s="205"/>
      <c r="J2902" s="206">
        <f>ROUND(I2902*H2902,2)</f>
        <v>0</v>
      </c>
      <c r="K2902" s="202" t="s">
        <v>122</v>
      </c>
      <c r="L2902" s="207"/>
      <c r="M2902" s="208" t="s">
        <v>19</v>
      </c>
      <c r="N2902" s="209" t="s">
        <v>43</v>
      </c>
      <c r="O2902" s="81"/>
      <c r="P2902" s="191">
        <f>O2902*H2902</f>
        <v>0</v>
      </c>
      <c r="Q2902" s="191">
        <v>0</v>
      </c>
      <c r="R2902" s="191">
        <f>Q2902*H2902</f>
        <v>0</v>
      </c>
      <c r="S2902" s="191">
        <v>0</v>
      </c>
      <c r="T2902" s="192">
        <f>S2902*H2902</f>
        <v>0</v>
      </c>
      <c r="U2902" s="35"/>
      <c r="V2902" s="35"/>
      <c r="W2902" s="35"/>
      <c r="X2902" s="35"/>
      <c r="Y2902" s="35"/>
      <c r="Z2902" s="35"/>
      <c r="AA2902" s="35"/>
      <c r="AB2902" s="35"/>
      <c r="AC2902" s="35"/>
      <c r="AD2902" s="35"/>
      <c r="AE2902" s="35"/>
      <c r="AR2902" s="193" t="s">
        <v>572</v>
      </c>
      <c r="AT2902" s="193" t="s">
        <v>4509</v>
      </c>
      <c r="AU2902" s="193" t="s">
        <v>72</v>
      </c>
      <c r="AY2902" s="14" t="s">
        <v>124</v>
      </c>
      <c r="BE2902" s="194">
        <f>IF(N2902="základní",J2902,0)</f>
        <v>0</v>
      </c>
      <c r="BF2902" s="194">
        <f>IF(N2902="snížená",J2902,0)</f>
        <v>0</v>
      </c>
      <c r="BG2902" s="194">
        <f>IF(N2902="zákl. přenesená",J2902,0)</f>
        <v>0</v>
      </c>
      <c r="BH2902" s="194">
        <f>IF(N2902="sníž. přenesená",J2902,0)</f>
        <v>0</v>
      </c>
      <c r="BI2902" s="194">
        <f>IF(N2902="nulová",J2902,0)</f>
        <v>0</v>
      </c>
      <c r="BJ2902" s="14" t="s">
        <v>79</v>
      </c>
      <c r="BK2902" s="194">
        <f>ROUND(I2902*H2902,2)</f>
        <v>0</v>
      </c>
      <c r="BL2902" s="14" t="s">
        <v>235</v>
      </c>
      <c r="BM2902" s="193" t="s">
        <v>5066</v>
      </c>
    </row>
    <row r="2903" s="2" customFormat="1">
      <c r="A2903" s="35"/>
      <c r="B2903" s="36"/>
      <c r="C2903" s="37"/>
      <c r="D2903" s="195" t="s">
        <v>125</v>
      </c>
      <c r="E2903" s="37"/>
      <c r="F2903" s="196" t="s">
        <v>5065</v>
      </c>
      <c r="G2903" s="37"/>
      <c r="H2903" s="37"/>
      <c r="I2903" s="197"/>
      <c r="J2903" s="37"/>
      <c r="K2903" s="37"/>
      <c r="L2903" s="41"/>
      <c r="M2903" s="198"/>
      <c r="N2903" s="199"/>
      <c r="O2903" s="81"/>
      <c r="P2903" s="81"/>
      <c r="Q2903" s="81"/>
      <c r="R2903" s="81"/>
      <c r="S2903" s="81"/>
      <c r="T2903" s="82"/>
      <c r="U2903" s="35"/>
      <c r="V2903" s="35"/>
      <c r="W2903" s="35"/>
      <c r="X2903" s="35"/>
      <c r="Y2903" s="35"/>
      <c r="Z2903" s="35"/>
      <c r="AA2903" s="35"/>
      <c r="AB2903" s="35"/>
      <c r="AC2903" s="35"/>
      <c r="AD2903" s="35"/>
      <c r="AE2903" s="35"/>
      <c r="AT2903" s="14" t="s">
        <v>125</v>
      </c>
      <c r="AU2903" s="14" t="s">
        <v>72</v>
      </c>
    </row>
    <row r="2904" s="2" customFormat="1" ht="16.5" customHeight="1">
      <c r="A2904" s="35"/>
      <c r="B2904" s="36"/>
      <c r="C2904" s="200" t="s">
        <v>2660</v>
      </c>
      <c r="D2904" s="200" t="s">
        <v>4509</v>
      </c>
      <c r="E2904" s="201" t="s">
        <v>5067</v>
      </c>
      <c r="F2904" s="202" t="s">
        <v>5068</v>
      </c>
      <c r="G2904" s="203" t="s">
        <v>132</v>
      </c>
      <c r="H2904" s="204">
        <v>4</v>
      </c>
      <c r="I2904" s="205"/>
      <c r="J2904" s="206">
        <f>ROUND(I2904*H2904,2)</f>
        <v>0</v>
      </c>
      <c r="K2904" s="202" t="s">
        <v>122</v>
      </c>
      <c r="L2904" s="207"/>
      <c r="M2904" s="208" t="s">
        <v>19</v>
      </c>
      <c r="N2904" s="209" t="s">
        <v>43</v>
      </c>
      <c r="O2904" s="81"/>
      <c r="P2904" s="191">
        <f>O2904*H2904</f>
        <v>0</v>
      </c>
      <c r="Q2904" s="191">
        <v>0</v>
      </c>
      <c r="R2904" s="191">
        <f>Q2904*H2904</f>
        <v>0</v>
      </c>
      <c r="S2904" s="191">
        <v>0</v>
      </c>
      <c r="T2904" s="192">
        <f>S2904*H2904</f>
        <v>0</v>
      </c>
      <c r="U2904" s="35"/>
      <c r="V2904" s="35"/>
      <c r="W2904" s="35"/>
      <c r="X2904" s="35"/>
      <c r="Y2904" s="35"/>
      <c r="Z2904" s="35"/>
      <c r="AA2904" s="35"/>
      <c r="AB2904" s="35"/>
      <c r="AC2904" s="35"/>
      <c r="AD2904" s="35"/>
      <c r="AE2904" s="35"/>
      <c r="AR2904" s="193" t="s">
        <v>572</v>
      </c>
      <c r="AT2904" s="193" t="s">
        <v>4509</v>
      </c>
      <c r="AU2904" s="193" t="s">
        <v>72</v>
      </c>
      <c r="AY2904" s="14" t="s">
        <v>124</v>
      </c>
      <c r="BE2904" s="194">
        <f>IF(N2904="základní",J2904,0)</f>
        <v>0</v>
      </c>
      <c r="BF2904" s="194">
        <f>IF(N2904="snížená",J2904,0)</f>
        <v>0</v>
      </c>
      <c r="BG2904" s="194">
        <f>IF(N2904="zákl. přenesená",J2904,0)</f>
        <v>0</v>
      </c>
      <c r="BH2904" s="194">
        <f>IF(N2904="sníž. přenesená",J2904,0)</f>
        <v>0</v>
      </c>
      <c r="BI2904" s="194">
        <f>IF(N2904="nulová",J2904,0)</f>
        <v>0</v>
      </c>
      <c r="BJ2904" s="14" t="s">
        <v>79</v>
      </c>
      <c r="BK2904" s="194">
        <f>ROUND(I2904*H2904,2)</f>
        <v>0</v>
      </c>
      <c r="BL2904" s="14" t="s">
        <v>235</v>
      </c>
      <c r="BM2904" s="193" t="s">
        <v>5069</v>
      </c>
    </row>
    <row r="2905" s="2" customFormat="1">
      <c r="A2905" s="35"/>
      <c r="B2905" s="36"/>
      <c r="C2905" s="37"/>
      <c r="D2905" s="195" t="s">
        <v>125</v>
      </c>
      <c r="E2905" s="37"/>
      <c r="F2905" s="196" t="s">
        <v>5068</v>
      </c>
      <c r="G2905" s="37"/>
      <c r="H2905" s="37"/>
      <c r="I2905" s="197"/>
      <c r="J2905" s="37"/>
      <c r="K2905" s="37"/>
      <c r="L2905" s="41"/>
      <c r="M2905" s="198"/>
      <c r="N2905" s="199"/>
      <c r="O2905" s="81"/>
      <c r="P2905" s="81"/>
      <c r="Q2905" s="81"/>
      <c r="R2905" s="81"/>
      <c r="S2905" s="81"/>
      <c r="T2905" s="82"/>
      <c r="U2905" s="35"/>
      <c r="V2905" s="35"/>
      <c r="W2905" s="35"/>
      <c r="X2905" s="35"/>
      <c r="Y2905" s="35"/>
      <c r="Z2905" s="35"/>
      <c r="AA2905" s="35"/>
      <c r="AB2905" s="35"/>
      <c r="AC2905" s="35"/>
      <c r="AD2905" s="35"/>
      <c r="AE2905" s="35"/>
      <c r="AT2905" s="14" t="s">
        <v>125</v>
      </c>
      <c r="AU2905" s="14" t="s">
        <v>72</v>
      </c>
    </row>
    <row r="2906" s="2" customFormat="1" ht="21.75" customHeight="1">
      <c r="A2906" s="35"/>
      <c r="B2906" s="36"/>
      <c r="C2906" s="200" t="s">
        <v>5070</v>
      </c>
      <c r="D2906" s="200" t="s">
        <v>4509</v>
      </c>
      <c r="E2906" s="201" t="s">
        <v>5071</v>
      </c>
      <c r="F2906" s="202" t="s">
        <v>5072</v>
      </c>
      <c r="G2906" s="203" t="s">
        <v>132</v>
      </c>
      <c r="H2906" s="204">
        <v>24</v>
      </c>
      <c r="I2906" s="205"/>
      <c r="J2906" s="206">
        <f>ROUND(I2906*H2906,2)</f>
        <v>0</v>
      </c>
      <c r="K2906" s="202" t="s">
        <v>122</v>
      </c>
      <c r="L2906" s="207"/>
      <c r="M2906" s="208" t="s">
        <v>19</v>
      </c>
      <c r="N2906" s="209" t="s">
        <v>43</v>
      </c>
      <c r="O2906" s="81"/>
      <c r="P2906" s="191">
        <f>O2906*H2906</f>
        <v>0</v>
      </c>
      <c r="Q2906" s="191">
        <v>0</v>
      </c>
      <c r="R2906" s="191">
        <f>Q2906*H2906</f>
        <v>0</v>
      </c>
      <c r="S2906" s="191">
        <v>0</v>
      </c>
      <c r="T2906" s="192">
        <f>S2906*H2906</f>
        <v>0</v>
      </c>
      <c r="U2906" s="35"/>
      <c r="V2906" s="35"/>
      <c r="W2906" s="35"/>
      <c r="X2906" s="35"/>
      <c r="Y2906" s="35"/>
      <c r="Z2906" s="35"/>
      <c r="AA2906" s="35"/>
      <c r="AB2906" s="35"/>
      <c r="AC2906" s="35"/>
      <c r="AD2906" s="35"/>
      <c r="AE2906" s="35"/>
      <c r="AR2906" s="193" t="s">
        <v>572</v>
      </c>
      <c r="AT2906" s="193" t="s">
        <v>4509</v>
      </c>
      <c r="AU2906" s="193" t="s">
        <v>72</v>
      </c>
      <c r="AY2906" s="14" t="s">
        <v>124</v>
      </c>
      <c r="BE2906" s="194">
        <f>IF(N2906="základní",J2906,0)</f>
        <v>0</v>
      </c>
      <c r="BF2906" s="194">
        <f>IF(N2906="snížená",J2906,0)</f>
        <v>0</v>
      </c>
      <c r="BG2906" s="194">
        <f>IF(N2906="zákl. přenesená",J2906,0)</f>
        <v>0</v>
      </c>
      <c r="BH2906" s="194">
        <f>IF(N2906="sníž. přenesená",J2906,0)</f>
        <v>0</v>
      </c>
      <c r="BI2906" s="194">
        <f>IF(N2906="nulová",J2906,0)</f>
        <v>0</v>
      </c>
      <c r="BJ2906" s="14" t="s">
        <v>79</v>
      </c>
      <c r="BK2906" s="194">
        <f>ROUND(I2906*H2906,2)</f>
        <v>0</v>
      </c>
      <c r="BL2906" s="14" t="s">
        <v>235</v>
      </c>
      <c r="BM2906" s="193" t="s">
        <v>5073</v>
      </c>
    </row>
    <row r="2907" s="2" customFormat="1">
      <c r="A2907" s="35"/>
      <c r="B2907" s="36"/>
      <c r="C2907" s="37"/>
      <c r="D2907" s="195" t="s">
        <v>125</v>
      </c>
      <c r="E2907" s="37"/>
      <c r="F2907" s="196" t="s">
        <v>5072</v>
      </c>
      <c r="G2907" s="37"/>
      <c r="H2907" s="37"/>
      <c r="I2907" s="197"/>
      <c r="J2907" s="37"/>
      <c r="K2907" s="37"/>
      <c r="L2907" s="41"/>
      <c r="M2907" s="198"/>
      <c r="N2907" s="199"/>
      <c r="O2907" s="81"/>
      <c r="P2907" s="81"/>
      <c r="Q2907" s="81"/>
      <c r="R2907" s="81"/>
      <c r="S2907" s="81"/>
      <c r="T2907" s="82"/>
      <c r="U2907" s="35"/>
      <c r="V2907" s="35"/>
      <c r="W2907" s="35"/>
      <c r="X2907" s="35"/>
      <c r="Y2907" s="35"/>
      <c r="Z2907" s="35"/>
      <c r="AA2907" s="35"/>
      <c r="AB2907" s="35"/>
      <c r="AC2907" s="35"/>
      <c r="AD2907" s="35"/>
      <c r="AE2907" s="35"/>
      <c r="AT2907" s="14" t="s">
        <v>125</v>
      </c>
      <c r="AU2907" s="14" t="s">
        <v>72</v>
      </c>
    </row>
    <row r="2908" s="2" customFormat="1" ht="16.5" customHeight="1">
      <c r="A2908" s="35"/>
      <c r="B2908" s="36"/>
      <c r="C2908" s="200" t="s">
        <v>2664</v>
      </c>
      <c r="D2908" s="200" t="s">
        <v>4509</v>
      </c>
      <c r="E2908" s="201" t="s">
        <v>5074</v>
      </c>
      <c r="F2908" s="202" t="s">
        <v>5075</v>
      </c>
      <c r="G2908" s="203" t="s">
        <v>132</v>
      </c>
      <c r="H2908" s="204">
        <v>10</v>
      </c>
      <c r="I2908" s="205"/>
      <c r="J2908" s="206">
        <f>ROUND(I2908*H2908,2)</f>
        <v>0</v>
      </c>
      <c r="K2908" s="202" t="s">
        <v>122</v>
      </c>
      <c r="L2908" s="207"/>
      <c r="M2908" s="208" t="s">
        <v>19</v>
      </c>
      <c r="N2908" s="209" t="s">
        <v>43</v>
      </c>
      <c r="O2908" s="81"/>
      <c r="P2908" s="191">
        <f>O2908*H2908</f>
        <v>0</v>
      </c>
      <c r="Q2908" s="191">
        <v>0</v>
      </c>
      <c r="R2908" s="191">
        <f>Q2908*H2908</f>
        <v>0</v>
      </c>
      <c r="S2908" s="191">
        <v>0</v>
      </c>
      <c r="T2908" s="192">
        <f>S2908*H2908</f>
        <v>0</v>
      </c>
      <c r="U2908" s="35"/>
      <c r="V2908" s="35"/>
      <c r="W2908" s="35"/>
      <c r="X2908" s="35"/>
      <c r="Y2908" s="35"/>
      <c r="Z2908" s="35"/>
      <c r="AA2908" s="35"/>
      <c r="AB2908" s="35"/>
      <c r="AC2908" s="35"/>
      <c r="AD2908" s="35"/>
      <c r="AE2908" s="35"/>
      <c r="AR2908" s="193" t="s">
        <v>572</v>
      </c>
      <c r="AT2908" s="193" t="s">
        <v>4509</v>
      </c>
      <c r="AU2908" s="193" t="s">
        <v>72</v>
      </c>
      <c r="AY2908" s="14" t="s">
        <v>124</v>
      </c>
      <c r="BE2908" s="194">
        <f>IF(N2908="základní",J2908,0)</f>
        <v>0</v>
      </c>
      <c r="BF2908" s="194">
        <f>IF(N2908="snížená",J2908,0)</f>
        <v>0</v>
      </c>
      <c r="BG2908" s="194">
        <f>IF(N2908="zákl. přenesená",J2908,0)</f>
        <v>0</v>
      </c>
      <c r="BH2908" s="194">
        <f>IF(N2908="sníž. přenesená",J2908,0)</f>
        <v>0</v>
      </c>
      <c r="BI2908" s="194">
        <f>IF(N2908="nulová",J2908,0)</f>
        <v>0</v>
      </c>
      <c r="BJ2908" s="14" t="s">
        <v>79</v>
      </c>
      <c r="BK2908" s="194">
        <f>ROUND(I2908*H2908,2)</f>
        <v>0</v>
      </c>
      <c r="BL2908" s="14" t="s">
        <v>235</v>
      </c>
      <c r="BM2908" s="193" t="s">
        <v>5076</v>
      </c>
    </row>
    <row r="2909" s="2" customFormat="1">
      <c r="A2909" s="35"/>
      <c r="B2909" s="36"/>
      <c r="C2909" s="37"/>
      <c r="D2909" s="195" t="s">
        <v>125</v>
      </c>
      <c r="E2909" s="37"/>
      <c r="F2909" s="196" t="s">
        <v>5075</v>
      </c>
      <c r="G2909" s="37"/>
      <c r="H2909" s="37"/>
      <c r="I2909" s="197"/>
      <c r="J2909" s="37"/>
      <c r="K2909" s="37"/>
      <c r="L2909" s="41"/>
      <c r="M2909" s="198"/>
      <c r="N2909" s="199"/>
      <c r="O2909" s="81"/>
      <c r="P2909" s="81"/>
      <c r="Q2909" s="81"/>
      <c r="R2909" s="81"/>
      <c r="S2909" s="81"/>
      <c r="T2909" s="82"/>
      <c r="U2909" s="35"/>
      <c r="V2909" s="35"/>
      <c r="W2909" s="35"/>
      <c r="X2909" s="35"/>
      <c r="Y2909" s="35"/>
      <c r="Z2909" s="35"/>
      <c r="AA2909" s="35"/>
      <c r="AB2909" s="35"/>
      <c r="AC2909" s="35"/>
      <c r="AD2909" s="35"/>
      <c r="AE2909" s="35"/>
      <c r="AT2909" s="14" t="s">
        <v>125</v>
      </c>
      <c r="AU2909" s="14" t="s">
        <v>72</v>
      </c>
    </row>
    <row r="2910" s="2" customFormat="1" ht="16.5" customHeight="1">
      <c r="A2910" s="35"/>
      <c r="B2910" s="36"/>
      <c r="C2910" s="200" t="s">
        <v>5077</v>
      </c>
      <c r="D2910" s="200" t="s">
        <v>4509</v>
      </c>
      <c r="E2910" s="201" t="s">
        <v>5078</v>
      </c>
      <c r="F2910" s="202" t="s">
        <v>5079</v>
      </c>
      <c r="G2910" s="203" t="s">
        <v>132</v>
      </c>
      <c r="H2910" s="204">
        <v>6</v>
      </c>
      <c r="I2910" s="205"/>
      <c r="J2910" s="206">
        <f>ROUND(I2910*H2910,2)</f>
        <v>0</v>
      </c>
      <c r="K2910" s="202" t="s">
        <v>122</v>
      </c>
      <c r="L2910" s="207"/>
      <c r="M2910" s="208" t="s">
        <v>19</v>
      </c>
      <c r="N2910" s="209" t="s">
        <v>43</v>
      </c>
      <c r="O2910" s="81"/>
      <c r="P2910" s="191">
        <f>O2910*H2910</f>
        <v>0</v>
      </c>
      <c r="Q2910" s="191">
        <v>0</v>
      </c>
      <c r="R2910" s="191">
        <f>Q2910*H2910</f>
        <v>0</v>
      </c>
      <c r="S2910" s="191">
        <v>0</v>
      </c>
      <c r="T2910" s="192">
        <f>S2910*H2910</f>
        <v>0</v>
      </c>
      <c r="U2910" s="35"/>
      <c r="V2910" s="35"/>
      <c r="W2910" s="35"/>
      <c r="X2910" s="35"/>
      <c r="Y2910" s="35"/>
      <c r="Z2910" s="35"/>
      <c r="AA2910" s="35"/>
      <c r="AB2910" s="35"/>
      <c r="AC2910" s="35"/>
      <c r="AD2910" s="35"/>
      <c r="AE2910" s="35"/>
      <c r="AR2910" s="193" t="s">
        <v>572</v>
      </c>
      <c r="AT2910" s="193" t="s">
        <v>4509</v>
      </c>
      <c r="AU2910" s="193" t="s">
        <v>72</v>
      </c>
      <c r="AY2910" s="14" t="s">
        <v>124</v>
      </c>
      <c r="BE2910" s="194">
        <f>IF(N2910="základní",J2910,0)</f>
        <v>0</v>
      </c>
      <c r="BF2910" s="194">
        <f>IF(N2910="snížená",J2910,0)</f>
        <v>0</v>
      </c>
      <c r="BG2910" s="194">
        <f>IF(N2910="zákl. přenesená",J2910,0)</f>
        <v>0</v>
      </c>
      <c r="BH2910" s="194">
        <f>IF(N2910="sníž. přenesená",J2910,0)</f>
        <v>0</v>
      </c>
      <c r="BI2910" s="194">
        <f>IF(N2910="nulová",J2910,0)</f>
        <v>0</v>
      </c>
      <c r="BJ2910" s="14" t="s">
        <v>79</v>
      </c>
      <c r="BK2910" s="194">
        <f>ROUND(I2910*H2910,2)</f>
        <v>0</v>
      </c>
      <c r="BL2910" s="14" t="s">
        <v>235</v>
      </c>
      <c r="BM2910" s="193" t="s">
        <v>5080</v>
      </c>
    </row>
    <row r="2911" s="2" customFormat="1">
      <c r="A2911" s="35"/>
      <c r="B2911" s="36"/>
      <c r="C2911" s="37"/>
      <c r="D2911" s="195" t="s">
        <v>125</v>
      </c>
      <c r="E2911" s="37"/>
      <c r="F2911" s="196" t="s">
        <v>5079</v>
      </c>
      <c r="G2911" s="37"/>
      <c r="H2911" s="37"/>
      <c r="I2911" s="197"/>
      <c r="J2911" s="37"/>
      <c r="K2911" s="37"/>
      <c r="L2911" s="41"/>
      <c r="M2911" s="198"/>
      <c r="N2911" s="199"/>
      <c r="O2911" s="81"/>
      <c r="P2911" s="81"/>
      <c r="Q2911" s="81"/>
      <c r="R2911" s="81"/>
      <c r="S2911" s="81"/>
      <c r="T2911" s="82"/>
      <c r="U2911" s="35"/>
      <c r="V2911" s="35"/>
      <c r="W2911" s="35"/>
      <c r="X2911" s="35"/>
      <c r="Y2911" s="35"/>
      <c r="Z2911" s="35"/>
      <c r="AA2911" s="35"/>
      <c r="AB2911" s="35"/>
      <c r="AC2911" s="35"/>
      <c r="AD2911" s="35"/>
      <c r="AE2911" s="35"/>
      <c r="AT2911" s="14" t="s">
        <v>125</v>
      </c>
      <c r="AU2911" s="14" t="s">
        <v>72</v>
      </c>
    </row>
    <row r="2912" s="2" customFormat="1" ht="21.75" customHeight="1">
      <c r="A2912" s="35"/>
      <c r="B2912" s="36"/>
      <c r="C2912" s="200" t="s">
        <v>2667</v>
      </c>
      <c r="D2912" s="200" t="s">
        <v>4509</v>
      </c>
      <c r="E2912" s="201" t="s">
        <v>5081</v>
      </c>
      <c r="F2912" s="202" t="s">
        <v>5082</v>
      </c>
      <c r="G2912" s="203" t="s">
        <v>132</v>
      </c>
      <c r="H2912" s="204">
        <v>2</v>
      </c>
      <c r="I2912" s="205"/>
      <c r="J2912" s="206">
        <f>ROUND(I2912*H2912,2)</f>
        <v>0</v>
      </c>
      <c r="K2912" s="202" t="s">
        <v>122</v>
      </c>
      <c r="L2912" s="207"/>
      <c r="M2912" s="208" t="s">
        <v>19</v>
      </c>
      <c r="N2912" s="209" t="s">
        <v>43</v>
      </c>
      <c r="O2912" s="81"/>
      <c r="P2912" s="191">
        <f>O2912*H2912</f>
        <v>0</v>
      </c>
      <c r="Q2912" s="191">
        <v>0</v>
      </c>
      <c r="R2912" s="191">
        <f>Q2912*H2912</f>
        <v>0</v>
      </c>
      <c r="S2912" s="191">
        <v>0</v>
      </c>
      <c r="T2912" s="192">
        <f>S2912*H2912</f>
        <v>0</v>
      </c>
      <c r="U2912" s="35"/>
      <c r="V2912" s="35"/>
      <c r="W2912" s="35"/>
      <c r="X2912" s="35"/>
      <c r="Y2912" s="35"/>
      <c r="Z2912" s="35"/>
      <c r="AA2912" s="35"/>
      <c r="AB2912" s="35"/>
      <c r="AC2912" s="35"/>
      <c r="AD2912" s="35"/>
      <c r="AE2912" s="35"/>
      <c r="AR2912" s="193" t="s">
        <v>572</v>
      </c>
      <c r="AT2912" s="193" t="s">
        <v>4509</v>
      </c>
      <c r="AU2912" s="193" t="s">
        <v>72</v>
      </c>
      <c r="AY2912" s="14" t="s">
        <v>124</v>
      </c>
      <c r="BE2912" s="194">
        <f>IF(N2912="základní",J2912,0)</f>
        <v>0</v>
      </c>
      <c r="BF2912" s="194">
        <f>IF(N2912="snížená",J2912,0)</f>
        <v>0</v>
      </c>
      <c r="BG2912" s="194">
        <f>IF(N2912="zákl. přenesená",J2912,0)</f>
        <v>0</v>
      </c>
      <c r="BH2912" s="194">
        <f>IF(N2912="sníž. přenesená",J2912,0)</f>
        <v>0</v>
      </c>
      <c r="BI2912" s="194">
        <f>IF(N2912="nulová",J2912,0)</f>
        <v>0</v>
      </c>
      <c r="BJ2912" s="14" t="s">
        <v>79</v>
      </c>
      <c r="BK2912" s="194">
        <f>ROUND(I2912*H2912,2)</f>
        <v>0</v>
      </c>
      <c r="BL2912" s="14" t="s">
        <v>235</v>
      </c>
      <c r="BM2912" s="193" t="s">
        <v>5083</v>
      </c>
    </row>
    <row r="2913" s="2" customFormat="1">
      <c r="A2913" s="35"/>
      <c r="B2913" s="36"/>
      <c r="C2913" s="37"/>
      <c r="D2913" s="195" t="s">
        <v>125</v>
      </c>
      <c r="E2913" s="37"/>
      <c r="F2913" s="196" t="s">
        <v>5082</v>
      </c>
      <c r="G2913" s="37"/>
      <c r="H2913" s="37"/>
      <c r="I2913" s="197"/>
      <c r="J2913" s="37"/>
      <c r="K2913" s="37"/>
      <c r="L2913" s="41"/>
      <c r="M2913" s="198"/>
      <c r="N2913" s="199"/>
      <c r="O2913" s="81"/>
      <c r="P2913" s="81"/>
      <c r="Q2913" s="81"/>
      <c r="R2913" s="81"/>
      <c r="S2913" s="81"/>
      <c r="T2913" s="82"/>
      <c r="U2913" s="35"/>
      <c r="V2913" s="35"/>
      <c r="W2913" s="35"/>
      <c r="X2913" s="35"/>
      <c r="Y2913" s="35"/>
      <c r="Z2913" s="35"/>
      <c r="AA2913" s="35"/>
      <c r="AB2913" s="35"/>
      <c r="AC2913" s="35"/>
      <c r="AD2913" s="35"/>
      <c r="AE2913" s="35"/>
      <c r="AT2913" s="14" t="s">
        <v>125</v>
      </c>
      <c r="AU2913" s="14" t="s">
        <v>72</v>
      </c>
    </row>
    <row r="2914" s="2" customFormat="1" ht="21.75" customHeight="1">
      <c r="A2914" s="35"/>
      <c r="B2914" s="36"/>
      <c r="C2914" s="200" t="s">
        <v>5084</v>
      </c>
      <c r="D2914" s="200" t="s">
        <v>4509</v>
      </c>
      <c r="E2914" s="201" t="s">
        <v>5085</v>
      </c>
      <c r="F2914" s="202" t="s">
        <v>5086</v>
      </c>
      <c r="G2914" s="203" t="s">
        <v>132</v>
      </c>
      <c r="H2914" s="204">
        <v>2</v>
      </c>
      <c r="I2914" s="205"/>
      <c r="J2914" s="206">
        <f>ROUND(I2914*H2914,2)</f>
        <v>0</v>
      </c>
      <c r="K2914" s="202" t="s">
        <v>122</v>
      </c>
      <c r="L2914" s="207"/>
      <c r="M2914" s="208" t="s">
        <v>19</v>
      </c>
      <c r="N2914" s="209" t="s">
        <v>43</v>
      </c>
      <c r="O2914" s="81"/>
      <c r="P2914" s="191">
        <f>O2914*H2914</f>
        <v>0</v>
      </c>
      <c r="Q2914" s="191">
        <v>0</v>
      </c>
      <c r="R2914" s="191">
        <f>Q2914*H2914</f>
        <v>0</v>
      </c>
      <c r="S2914" s="191">
        <v>0</v>
      </c>
      <c r="T2914" s="192">
        <f>S2914*H2914</f>
        <v>0</v>
      </c>
      <c r="U2914" s="35"/>
      <c r="V2914" s="35"/>
      <c r="W2914" s="35"/>
      <c r="X2914" s="35"/>
      <c r="Y2914" s="35"/>
      <c r="Z2914" s="35"/>
      <c r="AA2914" s="35"/>
      <c r="AB2914" s="35"/>
      <c r="AC2914" s="35"/>
      <c r="AD2914" s="35"/>
      <c r="AE2914" s="35"/>
      <c r="AR2914" s="193" t="s">
        <v>572</v>
      </c>
      <c r="AT2914" s="193" t="s">
        <v>4509</v>
      </c>
      <c r="AU2914" s="193" t="s">
        <v>72</v>
      </c>
      <c r="AY2914" s="14" t="s">
        <v>124</v>
      </c>
      <c r="BE2914" s="194">
        <f>IF(N2914="základní",J2914,0)</f>
        <v>0</v>
      </c>
      <c r="BF2914" s="194">
        <f>IF(N2914="snížená",J2914,0)</f>
        <v>0</v>
      </c>
      <c r="BG2914" s="194">
        <f>IF(N2914="zákl. přenesená",J2914,0)</f>
        <v>0</v>
      </c>
      <c r="BH2914" s="194">
        <f>IF(N2914="sníž. přenesená",J2914,0)</f>
        <v>0</v>
      </c>
      <c r="BI2914" s="194">
        <f>IF(N2914="nulová",J2914,0)</f>
        <v>0</v>
      </c>
      <c r="BJ2914" s="14" t="s">
        <v>79</v>
      </c>
      <c r="BK2914" s="194">
        <f>ROUND(I2914*H2914,2)</f>
        <v>0</v>
      </c>
      <c r="BL2914" s="14" t="s">
        <v>235</v>
      </c>
      <c r="BM2914" s="193" t="s">
        <v>5087</v>
      </c>
    </row>
    <row r="2915" s="2" customFormat="1">
      <c r="A2915" s="35"/>
      <c r="B2915" s="36"/>
      <c r="C2915" s="37"/>
      <c r="D2915" s="195" t="s">
        <v>125</v>
      </c>
      <c r="E2915" s="37"/>
      <c r="F2915" s="196" t="s">
        <v>5086</v>
      </c>
      <c r="G2915" s="37"/>
      <c r="H2915" s="37"/>
      <c r="I2915" s="197"/>
      <c r="J2915" s="37"/>
      <c r="K2915" s="37"/>
      <c r="L2915" s="41"/>
      <c r="M2915" s="198"/>
      <c r="N2915" s="199"/>
      <c r="O2915" s="81"/>
      <c r="P2915" s="81"/>
      <c r="Q2915" s="81"/>
      <c r="R2915" s="81"/>
      <c r="S2915" s="81"/>
      <c r="T2915" s="82"/>
      <c r="U2915" s="35"/>
      <c r="V2915" s="35"/>
      <c r="W2915" s="35"/>
      <c r="X2915" s="35"/>
      <c r="Y2915" s="35"/>
      <c r="Z2915" s="35"/>
      <c r="AA2915" s="35"/>
      <c r="AB2915" s="35"/>
      <c r="AC2915" s="35"/>
      <c r="AD2915" s="35"/>
      <c r="AE2915" s="35"/>
      <c r="AT2915" s="14" t="s">
        <v>125</v>
      </c>
      <c r="AU2915" s="14" t="s">
        <v>72</v>
      </c>
    </row>
    <row r="2916" s="2" customFormat="1" ht="16.5" customHeight="1">
      <c r="A2916" s="35"/>
      <c r="B2916" s="36"/>
      <c r="C2916" s="200" t="s">
        <v>2671</v>
      </c>
      <c r="D2916" s="200" t="s">
        <v>4509</v>
      </c>
      <c r="E2916" s="201" t="s">
        <v>5088</v>
      </c>
      <c r="F2916" s="202" t="s">
        <v>5089</v>
      </c>
      <c r="G2916" s="203" t="s">
        <v>128</v>
      </c>
      <c r="H2916" s="204">
        <v>2</v>
      </c>
      <c r="I2916" s="205"/>
      <c r="J2916" s="206">
        <f>ROUND(I2916*H2916,2)</f>
        <v>0</v>
      </c>
      <c r="K2916" s="202" t="s">
        <v>122</v>
      </c>
      <c r="L2916" s="207"/>
      <c r="M2916" s="208" t="s">
        <v>19</v>
      </c>
      <c r="N2916" s="209" t="s">
        <v>43</v>
      </c>
      <c r="O2916" s="81"/>
      <c r="P2916" s="191">
        <f>O2916*H2916</f>
        <v>0</v>
      </c>
      <c r="Q2916" s="191">
        <v>0</v>
      </c>
      <c r="R2916" s="191">
        <f>Q2916*H2916</f>
        <v>0</v>
      </c>
      <c r="S2916" s="191">
        <v>0</v>
      </c>
      <c r="T2916" s="192">
        <f>S2916*H2916</f>
        <v>0</v>
      </c>
      <c r="U2916" s="35"/>
      <c r="V2916" s="35"/>
      <c r="W2916" s="35"/>
      <c r="X2916" s="35"/>
      <c r="Y2916" s="35"/>
      <c r="Z2916" s="35"/>
      <c r="AA2916" s="35"/>
      <c r="AB2916" s="35"/>
      <c r="AC2916" s="35"/>
      <c r="AD2916" s="35"/>
      <c r="AE2916" s="35"/>
      <c r="AR2916" s="193" t="s">
        <v>572</v>
      </c>
      <c r="AT2916" s="193" t="s">
        <v>4509</v>
      </c>
      <c r="AU2916" s="193" t="s">
        <v>72</v>
      </c>
      <c r="AY2916" s="14" t="s">
        <v>124</v>
      </c>
      <c r="BE2916" s="194">
        <f>IF(N2916="základní",J2916,0)</f>
        <v>0</v>
      </c>
      <c r="BF2916" s="194">
        <f>IF(N2916="snížená",J2916,0)</f>
        <v>0</v>
      </c>
      <c r="BG2916" s="194">
        <f>IF(N2916="zákl. přenesená",J2916,0)</f>
        <v>0</v>
      </c>
      <c r="BH2916" s="194">
        <f>IF(N2916="sníž. přenesená",J2916,0)</f>
        <v>0</v>
      </c>
      <c r="BI2916" s="194">
        <f>IF(N2916="nulová",J2916,0)</f>
        <v>0</v>
      </c>
      <c r="BJ2916" s="14" t="s">
        <v>79</v>
      </c>
      <c r="BK2916" s="194">
        <f>ROUND(I2916*H2916,2)</f>
        <v>0</v>
      </c>
      <c r="BL2916" s="14" t="s">
        <v>235</v>
      </c>
      <c r="BM2916" s="193" t="s">
        <v>5090</v>
      </c>
    </row>
    <row r="2917" s="2" customFormat="1">
      <c r="A2917" s="35"/>
      <c r="B2917" s="36"/>
      <c r="C2917" s="37"/>
      <c r="D2917" s="195" t="s">
        <v>125</v>
      </c>
      <c r="E2917" s="37"/>
      <c r="F2917" s="196" t="s">
        <v>5089</v>
      </c>
      <c r="G2917" s="37"/>
      <c r="H2917" s="37"/>
      <c r="I2917" s="197"/>
      <c r="J2917" s="37"/>
      <c r="K2917" s="37"/>
      <c r="L2917" s="41"/>
      <c r="M2917" s="198"/>
      <c r="N2917" s="199"/>
      <c r="O2917" s="81"/>
      <c r="P2917" s="81"/>
      <c r="Q2917" s="81"/>
      <c r="R2917" s="81"/>
      <c r="S2917" s="81"/>
      <c r="T2917" s="82"/>
      <c r="U2917" s="35"/>
      <c r="V2917" s="35"/>
      <c r="W2917" s="35"/>
      <c r="X2917" s="35"/>
      <c r="Y2917" s="35"/>
      <c r="Z2917" s="35"/>
      <c r="AA2917" s="35"/>
      <c r="AB2917" s="35"/>
      <c r="AC2917" s="35"/>
      <c r="AD2917" s="35"/>
      <c r="AE2917" s="35"/>
      <c r="AT2917" s="14" t="s">
        <v>125</v>
      </c>
      <c r="AU2917" s="14" t="s">
        <v>72</v>
      </c>
    </row>
    <row r="2918" s="2" customFormat="1" ht="21.75" customHeight="1">
      <c r="A2918" s="35"/>
      <c r="B2918" s="36"/>
      <c r="C2918" s="200" t="s">
        <v>5091</v>
      </c>
      <c r="D2918" s="200" t="s">
        <v>4509</v>
      </c>
      <c r="E2918" s="201" t="s">
        <v>5092</v>
      </c>
      <c r="F2918" s="202" t="s">
        <v>5093</v>
      </c>
      <c r="G2918" s="203" t="s">
        <v>132</v>
      </c>
      <c r="H2918" s="204">
        <v>2</v>
      </c>
      <c r="I2918" s="205"/>
      <c r="J2918" s="206">
        <f>ROUND(I2918*H2918,2)</f>
        <v>0</v>
      </c>
      <c r="K2918" s="202" t="s">
        <v>122</v>
      </c>
      <c r="L2918" s="207"/>
      <c r="M2918" s="208" t="s">
        <v>19</v>
      </c>
      <c r="N2918" s="209" t="s">
        <v>43</v>
      </c>
      <c r="O2918" s="81"/>
      <c r="P2918" s="191">
        <f>O2918*H2918</f>
        <v>0</v>
      </c>
      <c r="Q2918" s="191">
        <v>0</v>
      </c>
      <c r="R2918" s="191">
        <f>Q2918*H2918</f>
        <v>0</v>
      </c>
      <c r="S2918" s="191">
        <v>0</v>
      </c>
      <c r="T2918" s="192">
        <f>S2918*H2918</f>
        <v>0</v>
      </c>
      <c r="U2918" s="35"/>
      <c r="V2918" s="35"/>
      <c r="W2918" s="35"/>
      <c r="X2918" s="35"/>
      <c r="Y2918" s="35"/>
      <c r="Z2918" s="35"/>
      <c r="AA2918" s="35"/>
      <c r="AB2918" s="35"/>
      <c r="AC2918" s="35"/>
      <c r="AD2918" s="35"/>
      <c r="AE2918" s="35"/>
      <c r="AR2918" s="193" t="s">
        <v>572</v>
      </c>
      <c r="AT2918" s="193" t="s">
        <v>4509</v>
      </c>
      <c r="AU2918" s="193" t="s">
        <v>72</v>
      </c>
      <c r="AY2918" s="14" t="s">
        <v>124</v>
      </c>
      <c r="BE2918" s="194">
        <f>IF(N2918="základní",J2918,0)</f>
        <v>0</v>
      </c>
      <c r="BF2918" s="194">
        <f>IF(N2918="snížená",J2918,0)</f>
        <v>0</v>
      </c>
      <c r="BG2918" s="194">
        <f>IF(N2918="zákl. přenesená",J2918,0)</f>
        <v>0</v>
      </c>
      <c r="BH2918" s="194">
        <f>IF(N2918="sníž. přenesená",J2918,0)</f>
        <v>0</v>
      </c>
      <c r="BI2918" s="194">
        <f>IF(N2918="nulová",J2918,0)</f>
        <v>0</v>
      </c>
      <c r="BJ2918" s="14" t="s">
        <v>79</v>
      </c>
      <c r="BK2918" s="194">
        <f>ROUND(I2918*H2918,2)</f>
        <v>0</v>
      </c>
      <c r="BL2918" s="14" t="s">
        <v>235</v>
      </c>
      <c r="BM2918" s="193" t="s">
        <v>5094</v>
      </c>
    </row>
    <row r="2919" s="2" customFormat="1">
      <c r="A2919" s="35"/>
      <c r="B2919" s="36"/>
      <c r="C2919" s="37"/>
      <c r="D2919" s="195" t="s">
        <v>125</v>
      </c>
      <c r="E2919" s="37"/>
      <c r="F2919" s="196" t="s">
        <v>5093</v>
      </c>
      <c r="G2919" s="37"/>
      <c r="H2919" s="37"/>
      <c r="I2919" s="197"/>
      <c r="J2919" s="37"/>
      <c r="K2919" s="37"/>
      <c r="L2919" s="41"/>
      <c r="M2919" s="198"/>
      <c r="N2919" s="199"/>
      <c r="O2919" s="81"/>
      <c r="P2919" s="81"/>
      <c r="Q2919" s="81"/>
      <c r="R2919" s="81"/>
      <c r="S2919" s="81"/>
      <c r="T2919" s="82"/>
      <c r="U2919" s="35"/>
      <c r="V2919" s="35"/>
      <c r="W2919" s="35"/>
      <c r="X2919" s="35"/>
      <c r="Y2919" s="35"/>
      <c r="Z2919" s="35"/>
      <c r="AA2919" s="35"/>
      <c r="AB2919" s="35"/>
      <c r="AC2919" s="35"/>
      <c r="AD2919" s="35"/>
      <c r="AE2919" s="35"/>
      <c r="AT2919" s="14" t="s">
        <v>125</v>
      </c>
      <c r="AU2919" s="14" t="s">
        <v>72</v>
      </c>
    </row>
    <row r="2920" s="2" customFormat="1" ht="16.5" customHeight="1">
      <c r="A2920" s="35"/>
      <c r="B2920" s="36"/>
      <c r="C2920" s="200" t="s">
        <v>2674</v>
      </c>
      <c r="D2920" s="200" t="s">
        <v>4509</v>
      </c>
      <c r="E2920" s="201" t="s">
        <v>5095</v>
      </c>
      <c r="F2920" s="202" t="s">
        <v>5096</v>
      </c>
      <c r="G2920" s="203" t="s">
        <v>132</v>
      </c>
      <c r="H2920" s="204">
        <v>2</v>
      </c>
      <c r="I2920" s="205"/>
      <c r="J2920" s="206">
        <f>ROUND(I2920*H2920,2)</f>
        <v>0</v>
      </c>
      <c r="K2920" s="202" t="s">
        <v>122</v>
      </c>
      <c r="L2920" s="207"/>
      <c r="M2920" s="208" t="s">
        <v>19</v>
      </c>
      <c r="N2920" s="209" t="s">
        <v>43</v>
      </c>
      <c r="O2920" s="81"/>
      <c r="P2920" s="191">
        <f>O2920*H2920</f>
        <v>0</v>
      </c>
      <c r="Q2920" s="191">
        <v>0</v>
      </c>
      <c r="R2920" s="191">
        <f>Q2920*H2920</f>
        <v>0</v>
      </c>
      <c r="S2920" s="191">
        <v>0</v>
      </c>
      <c r="T2920" s="192">
        <f>S2920*H2920</f>
        <v>0</v>
      </c>
      <c r="U2920" s="35"/>
      <c r="V2920" s="35"/>
      <c r="W2920" s="35"/>
      <c r="X2920" s="35"/>
      <c r="Y2920" s="35"/>
      <c r="Z2920" s="35"/>
      <c r="AA2920" s="35"/>
      <c r="AB2920" s="35"/>
      <c r="AC2920" s="35"/>
      <c r="AD2920" s="35"/>
      <c r="AE2920" s="35"/>
      <c r="AR2920" s="193" t="s">
        <v>572</v>
      </c>
      <c r="AT2920" s="193" t="s">
        <v>4509</v>
      </c>
      <c r="AU2920" s="193" t="s">
        <v>72</v>
      </c>
      <c r="AY2920" s="14" t="s">
        <v>124</v>
      </c>
      <c r="BE2920" s="194">
        <f>IF(N2920="základní",J2920,0)</f>
        <v>0</v>
      </c>
      <c r="BF2920" s="194">
        <f>IF(N2920="snížená",J2920,0)</f>
        <v>0</v>
      </c>
      <c r="BG2920" s="194">
        <f>IF(N2920="zákl. přenesená",J2920,0)</f>
        <v>0</v>
      </c>
      <c r="BH2920" s="194">
        <f>IF(N2920="sníž. přenesená",J2920,0)</f>
        <v>0</v>
      </c>
      <c r="BI2920" s="194">
        <f>IF(N2920="nulová",J2920,0)</f>
        <v>0</v>
      </c>
      <c r="BJ2920" s="14" t="s">
        <v>79</v>
      </c>
      <c r="BK2920" s="194">
        <f>ROUND(I2920*H2920,2)</f>
        <v>0</v>
      </c>
      <c r="BL2920" s="14" t="s">
        <v>235</v>
      </c>
      <c r="BM2920" s="193" t="s">
        <v>5097</v>
      </c>
    </row>
    <row r="2921" s="2" customFormat="1">
      <c r="A2921" s="35"/>
      <c r="B2921" s="36"/>
      <c r="C2921" s="37"/>
      <c r="D2921" s="195" t="s">
        <v>125</v>
      </c>
      <c r="E2921" s="37"/>
      <c r="F2921" s="196" t="s">
        <v>5096</v>
      </c>
      <c r="G2921" s="37"/>
      <c r="H2921" s="37"/>
      <c r="I2921" s="197"/>
      <c r="J2921" s="37"/>
      <c r="K2921" s="37"/>
      <c r="L2921" s="41"/>
      <c r="M2921" s="198"/>
      <c r="N2921" s="199"/>
      <c r="O2921" s="81"/>
      <c r="P2921" s="81"/>
      <c r="Q2921" s="81"/>
      <c r="R2921" s="81"/>
      <c r="S2921" s="81"/>
      <c r="T2921" s="82"/>
      <c r="U2921" s="35"/>
      <c r="V2921" s="35"/>
      <c r="W2921" s="35"/>
      <c r="X2921" s="35"/>
      <c r="Y2921" s="35"/>
      <c r="Z2921" s="35"/>
      <c r="AA2921" s="35"/>
      <c r="AB2921" s="35"/>
      <c r="AC2921" s="35"/>
      <c r="AD2921" s="35"/>
      <c r="AE2921" s="35"/>
      <c r="AT2921" s="14" t="s">
        <v>125</v>
      </c>
      <c r="AU2921" s="14" t="s">
        <v>72</v>
      </c>
    </row>
    <row r="2922" s="2" customFormat="1" ht="21.75" customHeight="1">
      <c r="A2922" s="35"/>
      <c r="B2922" s="36"/>
      <c r="C2922" s="200" t="s">
        <v>5098</v>
      </c>
      <c r="D2922" s="200" t="s">
        <v>4509</v>
      </c>
      <c r="E2922" s="201" t="s">
        <v>5099</v>
      </c>
      <c r="F2922" s="202" t="s">
        <v>5100</v>
      </c>
      <c r="G2922" s="203" t="s">
        <v>128</v>
      </c>
      <c r="H2922" s="204">
        <v>2</v>
      </c>
      <c r="I2922" s="205"/>
      <c r="J2922" s="206">
        <f>ROUND(I2922*H2922,2)</f>
        <v>0</v>
      </c>
      <c r="K2922" s="202" t="s">
        <v>122</v>
      </c>
      <c r="L2922" s="207"/>
      <c r="M2922" s="208" t="s">
        <v>19</v>
      </c>
      <c r="N2922" s="209" t="s">
        <v>43</v>
      </c>
      <c r="O2922" s="81"/>
      <c r="P2922" s="191">
        <f>O2922*H2922</f>
        <v>0</v>
      </c>
      <c r="Q2922" s="191">
        <v>0</v>
      </c>
      <c r="R2922" s="191">
        <f>Q2922*H2922</f>
        <v>0</v>
      </c>
      <c r="S2922" s="191">
        <v>0</v>
      </c>
      <c r="T2922" s="192">
        <f>S2922*H2922</f>
        <v>0</v>
      </c>
      <c r="U2922" s="35"/>
      <c r="V2922" s="35"/>
      <c r="W2922" s="35"/>
      <c r="X2922" s="35"/>
      <c r="Y2922" s="35"/>
      <c r="Z2922" s="35"/>
      <c r="AA2922" s="35"/>
      <c r="AB2922" s="35"/>
      <c r="AC2922" s="35"/>
      <c r="AD2922" s="35"/>
      <c r="AE2922" s="35"/>
      <c r="AR2922" s="193" t="s">
        <v>572</v>
      </c>
      <c r="AT2922" s="193" t="s">
        <v>4509</v>
      </c>
      <c r="AU2922" s="193" t="s">
        <v>72</v>
      </c>
      <c r="AY2922" s="14" t="s">
        <v>124</v>
      </c>
      <c r="BE2922" s="194">
        <f>IF(N2922="základní",J2922,0)</f>
        <v>0</v>
      </c>
      <c r="BF2922" s="194">
        <f>IF(N2922="snížená",J2922,0)</f>
        <v>0</v>
      </c>
      <c r="BG2922" s="194">
        <f>IF(N2922="zákl. přenesená",J2922,0)</f>
        <v>0</v>
      </c>
      <c r="BH2922" s="194">
        <f>IF(N2922="sníž. přenesená",J2922,0)</f>
        <v>0</v>
      </c>
      <c r="BI2922" s="194">
        <f>IF(N2922="nulová",J2922,0)</f>
        <v>0</v>
      </c>
      <c r="BJ2922" s="14" t="s">
        <v>79</v>
      </c>
      <c r="BK2922" s="194">
        <f>ROUND(I2922*H2922,2)</f>
        <v>0</v>
      </c>
      <c r="BL2922" s="14" t="s">
        <v>235</v>
      </c>
      <c r="BM2922" s="193" t="s">
        <v>5101</v>
      </c>
    </row>
    <row r="2923" s="2" customFormat="1">
      <c r="A2923" s="35"/>
      <c r="B2923" s="36"/>
      <c r="C2923" s="37"/>
      <c r="D2923" s="195" t="s">
        <v>125</v>
      </c>
      <c r="E2923" s="37"/>
      <c r="F2923" s="196" t="s">
        <v>5100</v>
      </c>
      <c r="G2923" s="37"/>
      <c r="H2923" s="37"/>
      <c r="I2923" s="197"/>
      <c r="J2923" s="37"/>
      <c r="K2923" s="37"/>
      <c r="L2923" s="41"/>
      <c r="M2923" s="198"/>
      <c r="N2923" s="199"/>
      <c r="O2923" s="81"/>
      <c r="P2923" s="81"/>
      <c r="Q2923" s="81"/>
      <c r="R2923" s="81"/>
      <c r="S2923" s="81"/>
      <c r="T2923" s="82"/>
      <c r="U2923" s="35"/>
      <c r="V2923" s="35"/>
      <c r="W2923" s="35"/>
      <c r="X2923" s="35"/>
      <c r="Y2923" s="35"/>
      <c r="Z2923" s="35"/>
      <c r="AA2923" s="35"/>
      <c r="AB2923" s="35"/>
      <c r="AC2923" s="35"/>
      <c r="AD2923" s="35"/>
      <c r="AE2923" s="35"/>
      <c r="AT2923" s="14" t="s">
        <v>125</v>
      </c>
      <c r="AU2923" s="14" t="s">
        <v>72</v>
      </c>
    </row>
    <row r="2924" s="2" customFormat="1" ht="21.75" customHeight="1">
      <c r="A2924" s="35"/>
      <c r="B2924" s="36"/>
      <c r="C2924" s="200" t="s">
        <v>2678</v>
      </c>
      <c r="D2924" s="200" t="s">
        <v>4509</v>
      </c>
      <c r="E2924" s="201" t="s">
        <v>5102</v>
      </c>
      <c r="F2924" s="202" t="s">
        <v>5103</v>
      </c>
      <c r="G2924" s="203" t="s">
        <v>128</v>
      </c>
      <c r="H2924" s="204">
        <v>2</v>
      </c>
      <c r="I2924" s="205"/>
      <c r="J2924" s="206">
        <f>ROUND(I2924*H2924,2)</f>
        <v>0</v>
      </c>
      <c r="K2924" s="202" t="s">
        <v>122</v>
      </c>
      <c r="L2924" s="207"/>
      <c r="M2924" s="208" t="s">
        <v>19</v>
      </c>
      <c r="N2924" s="209" t="s">
        <v>43</v>
      </c>
      <c r="O2924" s="81"/>
      <c r="P2924" s="191">
        <f>O2924*H2924</f>
        <v>0</v>
      </c>
      <c r="Q2924" s="191">
        <v>0</v>
      </c>
      <c r="R2924" s="191">
        <f>Q2924*H2924</f>
        <v>0</v>
      </c>
      <c r="S2924" s="191">
        <v>0</v>
      </c>
      <c r="T2924" s="192">
        <f>S2924*H2924</f>
        <v>0</v>
      </c>
      <c r="U2924" s="35"/>
      <c r="V2924" s="35"/>
      <c r="W2924" s="35"/>
      <c r="X2924" s="35"/>
      <c r="Y2924" s="35"/>
      <c r="Z2924" s="35"/>
      <c r="AA2924" s="35"/>
      <c r="AB2924" s="35"/>
      <c r="AC2924" s="35"/>
      <c r="AD2924" s="35"/>
      <c r="AE2924" s="35"/>
      <c r="AR2924" s="193" t="s">
        <v>572</v>
      </c>
      <c r="AT2924" s="193" t="s">
        <v>4509</v>
      </c>
      <c r="AU2924" s="193" t="s">
        <v>72</v>
      </c>
      <c r="AY2924" s="14" t="s">
        <v>124</v>
      </c>
      <c r="BE2924" s="194">
        <f>IF(N2924="základní",J2924,0)</f>
        <v>0</v>
      </c>
      <c r="BF2924" s="194">
        <f>IF(N2924="snížená",J2924,0)</f>
        <v>0</v>
      </c>
      <c r="BG2924" s="194">
        <f>IF(N2924="zákl. přenesená",J2924,0)</f>
        <v>0</v>
      </c>
      <c r="BH2924" s="194">
        <f>IF(N2924="sníž. přenesená",J2924,0)</f>
        <v>0</v>
      </c>
      <c r="BI2924" s="194">
        <f>IF(N2924="nulová",J2924,0)</f>
        <v>0</v>
      </c>
      <c r="BJ2924" s="14" t="s">
        <v>79</v>
      </c>
      <c r="BK2924" s="194">
        <f>ROUND(I2924*H2924,2)</f>
        <v>0</v>
      </c>
      <c r="BL2924" s="14" t="s">
        <v>235</v>
      </c>
      <c r="BM2924" s="193" t="s">
        <v>5104</v>
      </c>
    </row>
    <row r="2925" s="2" customFormat="1">
      <c r="A2925" s="35"/>
      <c r="B2925" s="36"/>
      <c r="C2925" s="37"/>
      <c r="D2925" s="195" t="s">
        <v>125</v>
      </c>
      <c r="E2925" s="37"/>
      <c r="F2925" s="196" t="s">
        <v>5103</v>
      </c>
      <c r="G2925" s="37"/>
      <c r="H2925" s="37"/>
      <c r="I2925" s="197"/>
      <c r="J2925" s="37"/>
      <c r="K2925" s="37"/>
      <c r="L2925" s="41"/>
      <c r="M2925" s="198"/>
      <c r="N2925" s="199"/>
      <c r="O2925" s="81"/>
      <c r="P2925" s="81"/>
      <c r="Q2925" s="81"/>
      <c r="R2925" s="81"/>
      <c r="S2925" s="81"/>
      <c r="T2925" s="82"/>
      <c r="U2925" s="35"/>
      <c r="V2925" s="35"/>
      <c r="W2925" s="35"/>
      <c r="X2925" s="35"/>
      <c r="Y2925" s="35"/>
      <c r="Z2925" s="35"/>
      <c r="AA2925" s="35"/>
      <c r="AB2925" s="35"/>
      <c r="AC2925" s="35"/>
      <c r="AD2925" s="35"/>
      <c r="AE2925" s="35"/>
      <c r="AT2925" s="14" t="s">
        <v>125</v>
      </c>
      <c r="AU2925" s="14" t="s">
        <v>72</v>
      </c>
    </row>
    <row r="2926" s="2" customFormat="1" ht="24.15" customHeight="1">
      <c r="A2926" s="35"/>
      <c r="B2926" s="36"/>
      <c r="C2926" s="200" t="s">
        <v>5105</v>
      </c>
      <c r="D2926" s="200" t="s">
        <v>4509</v>
      </c>
      <c r="E2926" s="201" t="s">
        <v>5106</v>
      </c>
      <c r="F2926" s="202" t="s">
        <v>5107</v>
      </c>
      <c r="G2926" s="203" t="s">
        <v>128</v>
      </c>
      <c r="H2926" s="204">
        <v>2</v>
      </c>
      <c r="I2926" s="205"/>
      <c r="J2926" s="206">
        <f>ROUND(I2926*H2926,2)</f>
        <v>0</v>
      </c>
      <c r="K2926" s="202" t="s">
        <v>122</v>
      </c>
      <c r="L2926" s="207"/>
      <c r="M2926" s="208" t="s">
        <v>19</v>
      </c>
      <c r="N2926" s="209" t="s">
        <v>43</v>
      </c>
      <c r="O2926" s="81"/>
      <c r="P2926" s="191">
        <f>O2926*H2926</f>
        <v>0</v>
      </c>
      <c r="Q2926" s="191">
        <v>0</v>
      </c>
      <c r="R2926" s="191">
        <f>Q2926*H2926</f>
        <v>0</v>
      </c>
      <c r="S2926" s="191">
        <v>0</v>
      </c>
      <c r="T2926" s="192">
        <f>S2926*H2926</f>
        <v>0</v>
      </c>
      <c r="U2926" s="35"/>
      <c r="V2926" s="35"/>
      <c r="W2926" s="35"/>
      <c r="X2926" s="35"/>
      <c r="Y2926" s="35"/>
      <c r="Z2926" s="35"/>
      <c r="AA2926" s="35"/>
      <c r="AB2926" s="35"/>
      <c r="AC2926" s="35"/>
      <c r="AD2926" s="35"/>
      <c r="AE2926" s="35"/>
      <c r="AR2926" s="193" t="s">
        <v>572</v>
      </c>
      <c r="AT2926" s="193" t="s">
        <v>4509</v>
      </c>
      <c r="AU2926" s="193" t="s">
        <v>72</v>
      </c>
      <c r="AY2926" s="14" t="s">
        <v>124</v>
      </c>
      <c r="BE2926" s="194">
        <f>IF(N2926="základní",J2926,0)</f>
        <v>0</v>
      </c>
      <c r="BF2926" s="194">
        <f>IF(N2926="snížená",J2926,0)</f>
        <v>0</v>
      </c>
      <c r="BG2926" s="194">
        <f>IF(N2926="zákl. přenesená",J2926,0)</f>
        <v>0</v>
      </c>
      <c r="BH2926" s="194">
        <f>IF(N2926="sníž. přenesená",J2926,0)</f>
        <v>0</v>
      </c>
      <c r="BI2926" s="194">
        <f>IF(N2926="nulová",J2926,0)</f>
        <v>0</v>
      </c>
      <c r="BJ2926" s="14" t="s">
        <v>79</v>
      </c>
      <c r="BK2926" s="194">
        <f>ROUND(I2926*H2926,2)</f>
        <v>0</v>
      </c>
      <c r="BL2926" s="14" t="s">
        <v>235</v>
      </c>
      <c r="BM2926" s="193" t="s">
        <v>5108</v>
      </c>
    </row>
    <row r="2927" s="2" customFormat="1">
      <c r="A2927" s="35"/>
      <c r="B2927" s="36"/>
      <c r="C2927" s="37"/>
      <c r="D2927" s="195" t="s">
        <v>125</v>
      </c>
      <c r="E2927" s="37"/>
      <c r="F2927" s="196" t="s">
        <v>5107</v>
      </c>
      <c r="G2927" s="37"/>
      <c r="H2927" s="37"/>
      <c r="I2927" s="197"/>
      <c r="J2927" s="37"/>
      <c r="K2927" s="37"/>
      <c r="L2927" s="41"/>
      <c r="M2927" s="198"/>
      <c r="N2927" s="199"/>
      <c r="O2927" s="81"/>
      <c r="P2927" s="81"/>
      <c r="Q2927" s="81"/>
      <c r="R2927" s="81"/>
      <c r="S2927" s="81"/>
      <c r="T2927" s="82"/>
      <c r="U2927" s="35"/>
      <c r="V2927" s="35"/>
      <c r="W2927" s="35"/>
      <c r="X2927" s="35"/>
      <c r="Y2927" s="35"/>
      <c r="Z2927" s="35"/>
      <c r="AA2927" s="35"/>
      <c r="AB2927" s="35"/>
      <c r="AC2927" s="35"/>
      <c r="AD2927" s="35"/>
      <c r="AE2927" s="35"/>
      <c r="AT2927" s="14" t="s">
        <v>125</v>
      </c>
      <c r="AU2927" s="14" t="s">
        <v>72</v>
      </c>
    </row>
    <row r="2928" s="2" customFormat="1" ht="16.5" customHeight="1">
      <c r="A2928" s="35"/>
      <c r="B2928" s="36"/>
      <c r="C2928" s="200" t="s">
        <v>2681</v>
      </c>
      <c r="D2928" s="200" t="s">
        <v>4509</v>
      </c>
      <c r="E2928" s="201" t="s">
        <v>5109</v>
      </c>
      <c r="F2928" s="202" t="s">
        <v>5110</v>
      </c>
      <c r="G2928" s="203" t="s">
        <v>128</v>
      </c>
      <c r="H2928" s="204">
        <v>2</v>
      </c>
      <c r="I2928" s="205"/>
      <c r="J2928" s="206">
        <f>ROUND(I2928*H2928,2)</f>
        <v>0</v>
      </c>
      <c r="K2928" s="202" t="s">
        <v>122</v>
      </c>
      <c r="L2928" s="207"/>
      <c r="M2928" s="208" t="s">
        <v>19</v>
      </c>
      <c r="N2928" s="209" t="s">
        <v>43</v>
      </c>
      <c r="O2928" s="81"/>
      <c r="P2928" s="191">
        <f>O2928*H2928</f>
        <v>0</v>
      </c>
      <c r="Q2928" s="191">
        <v>0</v>
      </c>
      <c r="R2928" s="191">
        <f>Q2928*H2928</f>
        <v>0</v>
      </c>
      <c r="S2928" s="191">
        <v>0</v>
      </c>
      <c r="T2928" s="192">
        <f>S2928*H2928</f>
        <v>0</v>
      </c>
      <c r="U2928" s="35"/>
      <c r="V2928" s="35"/>
      <c r="W2928" s="35"/>
      <c r="X2928" s="35"/>
      <c r="Y2928" s="35"/>
      <c r="Z2928" s="35"/>
      <c r="AA2928" s="35"/>
      <c r="AB2928" s="35"/>
      <c r="AC2928" s="35"/>
      <c r="AD2928" s="35"/>
      <c r="AE2928" s="35"/>
      <c r="AR2928" s="193" t="s">
        <v>572</v>
      </c>
      <c r="AT2928" s="193" t="s">
        <v>4509</v>
      </c>
      <c r="AU2928" s="193" t="s">
        <v>72</v>
      </c>
      <c r="AY2928" s="14" t="s">
        <v>124</v>
      </c>
      <c r="BE2928" s="194">
        <f>IF(N2928="základní",J2928,0)</f>
        <v>0</v>
      </c>
      <c r="BF2928" s="194">
        <f>IF(N2928="snížená",J2928,0)</f>
        <v>0</v>
      </c>
      <c r="BG2928" s="194">
        <f>IF(N2928="zákl. přenesená",J2928,0)</f>
        <v>0</v>
      </c>
      <c r="BH2928" s="194">
        <f>IF(N2928="sníž. přenesená",J2928,0)</f>
        <v>0</v>
      </c>
      <c r="BI2928" s="194">
        <f>IF(N2928="nulová",J2928,0)</f>
        <v>0</v>
      </c>
      <c r="BJ2928" s="14" t="s">
        <v>79</v>
      </c>
      <c r="BK2928" s="194">
        <f>ROUND(I2928*H2928,2)</f>
        <v>0</v>
      </c>
      <c r="BL2928" s="14" t="s">
        <v>235</v>
      </c>
      <c r="BM2928" s="193" t="s">
        <v>5111</v>
      </c>
    </row>
    <row r="2929" s="2" customFormat="1">
      <c r="A2929" s="35"/>
      <c r="B2929" s="36"/>
      <c r="C2929" s="37"/>
      <c r="D2929" s="195" t="s">
        <v>125</v>
      </c>
      <c r="E2929" s="37"/>
      <c r="F2929" s="196" t="s">
        <v>5110</v>
      </c>
      <c r="G2929" s="37"/>
      <c r="H2929" s="37"/>
      <c r="I2929" s="197"/>
      <c r="J2929" s="37"/>
      <c r="K2929" s="37"/>
      <c r="L2929" s="41"/>
      <c r="M2929" s="198"/>
      <c r="N2929" s="199"/>
      <c r="O2929" s="81"/>
      <c r="P2929" s="81"/>
      <c r="Q2929" s="81"/>
      <c r="R2929" s="81"/>
      <c r="S2929" s="81"/>
      <c r="T2929" s="82"/>
      <c r="U2929" s="35"/>
      <c r="V2929" s="35"/>
      <c r="W2929" s="35"/>
      <c r="X2929" s="35"/>
      <c r="Y2929" s="35"/>
      <c r="Z2929" s="35"/>
      <c r="AA2929" s="35"/>
      <c r="AB2929" s="35"/>
      <c r="AC2929" s="35"/>
      <c r="AD2929" s="35"/>
      <c r="AE2929" s="35"/>
      <c r="AT2929" s="14" t="s">
        <v>125</v>
      </c>
      <c r="AU2929" s="14" t="s">
        <v>72</v>
      </c>
    </row>
    <row r="2930" s="2" customFormat="1" ht="16.5" customHeight="1">
      <c r="A2930" s="35"/>
      <c r="B2930" s="36"/>
      <c r="C2930" s="200" t="s">
        <v>5112</v>
      </c>
      <c r="D2930" s="200" t="s">
        <v>4509</v>
      </c>
      <c r="E2930" s="201" t="s">
        <v>5113</v>
      </c>
      <c r="F2930" s="202" t="s">
        <v>5114</v>
      </c>
      <c r="G2930" s="203" t="s">
        <v>132</v>
      </c>
      <c r="H2930" s="204">
        <v>2</v>
      </c>
      <c r="I2930" s="205"/>
      <c r="J2930" s="206">
        <f>ROUND(I2930*H2930,2)</f>
        <v>0</v>
      </c>
      <c r="K2930" s="202" t="s">
        <v>122</v>
      </c>
      <c r="L2930" s="207"/>
      <c r="M2930" s="208" t="s">
        <v>19</v>
      </c>
      <c r="N2930" s="209" t="s">
        <v>43</v>
      </c>
      <c r="O2930" s="81"/>
      <c r="P2930" s="191">
        <f>O2930*H2930</f>
        <v>0</v>
      </c>
      <c r="Q2930" s="191">
        <v>0</v>
      </c>
      <c r="R2930" s="191">
        <f>Q2930*H2930</f>
        <v>0</v>
      </c>
      <c r="S2930" s="191">
        <v>0</v>
      </c>
      <c r="T2930" s="192">
        <f>S2930*H2930</f>
        <v>0</v>
      </c>
      <c r="U2930" s="35"/>
      <c r="V2930" s="35"/>
      <c r="W2930" s="35"/>
      <c r="X2930" s="35"/>
      <c r="Y2930" s="35"/>
      <c r="Z2930" s="35"/>
      <c r="AA2930" s="35"/>
      <c r="AB2930" s="35"/>
      <c r="AC2930" s="35"/>
      <c r="AD2930" s="35"/>
      <c r="AE2930" s="35"/>
      <c r="AR2930" s="193" t="s">
        <v>572</v>
      </c>
      <c r="AT2930" s="193" t="s">
        <v>4509</v>
      </c>
      <c r="AU2930" s="193" t="s">
        <v>72</v>
      </c>
      <c r="AY2930" s="14" t="s">
        <v>124</v>
      </c>
      <c r="BE2930" s="194">
        <f>IF(N2930="základní",J2930,0)</f>
        <v>0</v>
      </c>
      <c r="BF2930" s="194">
        <f>IF(N2930="snížená",J2930,0)</f>
        <v>0</v>
      </c>
      <c r="BG2930" s="194">
        <f>IF(N2930="zákl. přenesená",J2930,0)</f>
        <v>0</v>
      </c>
      <c r="BH2930" s="194">
        <f>IF(N2930="sníž. přenesená",J2930,0)</f>
        <v>0</v>
      </c>
      <c r="BI2930" s="194">
        <f>IF(N2930="nulová",J2930,0)</f>
        <v>0</v>
      </c>
      <c r="BJ2930" s="14" t="s">
        <v>79</v>
      </c>
      <c r="BK2930" s="194">
        <f>ROUND(I2930*H2930,2)</f>
        <v>0</v>
      </c>
      <c r="BL2930" s="14" t="s">
        <v>235</v>
      </c>
      <c r="BM2930" s="193" t="s">
        <v>5115</v>
      </c>
    </row>
    <row r="2931" s="2" customFormat="1">
      <c r="A2931" s="35"/>
      <c r="B2931" s="36"/>
      <c r="C2931" s="37"/>
      <c r="D2931" s="195" t="s">
        <v>125</v>
      </c>
      <c r="E2931" s="37"/>
      <c r="F2931" s="196" t="s">
        <v>5114</v>
      </c>
      <c r="G2931" s="37"/>
      <c r="H2931" s="37"/>
      <c r="I2931" s="197"/>
      <c r="J2931" s="37"/>
      <c r="K2931" s="37"/>
      <c r="L2931" s="41"/>
      <c r="M2931" s="198"/>
      <c r="N2931" s="199"/>
      <c r="O2931" s="81"/>
      <c r="P2931" s="81"/>
      <c r="Q2931" s="81"/>
      <c r="R2931" s="81"/>
      <c r="S2931" s="81"/>
      <c r="T2931" s="82"/>
      <c r="U2931" s="35"/>
      <c r="V2931" s="35"/>
      <c r="W2931" s="35"/>
      <c r="X2931" s="35"/>
      <c r="Y2931" s="35"/>
      <c r="Z2931" s="35"/>
      <c r="AA2931" s="35"/>
      <c r="AB2931" s="35"/>
      <c r="AC2931" s="35"/>
      <c r="AD2931" s="35"/>
      <c r="AE2931" s="35"/>
      <c r="AT2931" s="14" t="s">
        <v>125</v>
      </c>
      <c r="AU2931" s="14" t="s">
        <v>72</v>
      </c>
    </row>
    <row r="2932" s="2" customFormat="1" ht="24.15" customHeight="1">
      <c r="A2932" s="35"/>
      <c r="B2932" s="36"/>
      <c r="C2932" s="200" t="s">
        <v>2685</v>
      </c>
      <c r="D2932" s="200" t="s">
        <v>4509</v>
      </c>
      <c r="E2932" s="201" t="s">
        <v>5116</v>
      </c>
      <c r="F2932" s="202" t="s">
        <v>5117</v>
      </c>
      <c r="G2932" s="203" t="s">
        <v>2926</v>
      </c>
      <c r="H2932" s="204">
        <v>34</v>
      </c>
      <c r="I2932" s="205"/>
      <c r="J2932" s="206">
        <f>ROUND(I2932*H2932,2)</f>
        <v>0</v>
      </c>
      <c r="K2932" s="202" t="s">
        <v>122</v>
      </c>
      <c r="L2932" s="207"/>
      <c r="M2932" s="208" t="s">
        <v>19</v>
      </c>
      <c r="N2932" s="209" t="s">
        <v>43</v>
      </c>
      <c r="O2932" s="81"/>
      <c r="P2932" s="191">
        <f>O2932*H2932</f>
        <v>0</v>
      </c>
      <c r="Q2932" s="191">
        <v>0</v>
      </c>
      <c r="R2932" s="191">
        <f>Q2932*H2932</f>
        <v>0</v>
      </c>
      <c r="S2932" s="191">
        <v>0</v>
      </c>
      <c r="T2932" s="192">
        <f>S2932*H2932</f>
        <v>0</v>
      </c>
      <c r="U2932" s="35"/>
      <c r="V2932" s="35"/>
      <c r="W2932" s="35"/>
      <c r="X2932" s="35"/>
      <c r="Y2932" s="35"/>
      <c r="Z2932" s="35"/>
      <c r="AA2932" s="35"/>
      <c r="AB2932" s="35"/>
      <c r="AC2932" s="35"/>
      <c r="AD2932" s="35"/>
      <c r="AE2932" s="35"/>
      <c r="AR2932" s="193" t="s">
        <v>572</v>
      </c>
      <c r="AT2932" s="193" t="s">
        <v>4509</v>
      </c>
      <c r="AU2932" s="193" t="s">
        <v>72</v>
      </c>
      <c r="AY2932" s="14" t="s">
        <v>124</v>
      </c>
      <c r="BE2932" s="194">
        <f>IF(N2932="základní",J2932,0)</f>
        <v>0</v>
      </c>
      <c r="BF2932" s="194">
        <f>IF(N2932="snížená",J2932,0)</f>
        <v>0</v>
      </c>
      <c r="BG2932" s="194">
        <f>IF(N2932="zákl. přenesená",J2932,0)</f>
        <v>0</v>
      </c>
      <c r="BH2932" s="194">
        <f>IF(N2932="sníž. přenesená",J2932,0)</f>
        <v>0</v>
      </c>
      <c r="BI2932" s="194">
        <f>IF(N2932="nulová",J2932,0)</f>
        <v>0</v>
      </c>
      <c r="BJ2932" s="14" t="s">
        <v>79</v>
      </c>
      <c r="BK2932" s="194">
        <f>ROUND(I2932*H2932,2)</f>
        <v>0</v>
      </c>
      <c r="BL2932" s="14" t="s">
        <v>235</v>
      </c>
      <c r="BM2932" s="193" t="s">
        <v>5118</v>
      </c>
    </row>
    <row r="2933" s="2" customFormat="1">
      <c r="A2933" s="35"/>
      <c r="B2933" s="36"/>
      <c r="C2933" s="37"/>
      <c r="D2933" s="195" t="s">
        <v>125</v>
      </c>
      <c r="E2933" s="37"/>
      <c r="F2933" s="196" t="s">
        <v>5117</v>
      </c>
      <c r="G2933" s="37"/>
      <c r="H2933" s="37"/>
      <c r="I2933" s="197"/>
      <c r="J2933" s="37"/>
      <c r="K2933" s="37"/>
      <c r="L2933" s="41"/>
      <c r="M2933" s="198"/>
      <c r="N2933" s="199"/>
      <c r="O2933" s="81"/>
      <c r="P2933" s="81"/>
      <c r="Q2933" s="81"/>
      <c r="R2933" s="81"/>
      <c r="S2933" s="81"/>
      <c r="T2933" s="82"/>
      <c r="U2933" s="35"/>
      <c r="V2933" s="35"/>
      <c r="W2933" s="35"/>
      <c r="X2933" s="35"/>
      <c r="Y2933" s="35"/>
      <c r="Z2933" s="35"/>
      <c r="AA2933" s="35"/>
      <c r="AB2933" s="35"/>
      <c r="AC2933" s="35"/>
      <c r="AD2933" s="35"/>
      <c r="AE2933" s="35"/>
      <c r="AT2933" s="14" t="s">
        <v>125</v>
      </c>
      <c r="AU2933" s="14" t="s">
        <v>72</v>
      </c>
    </row>
    <row r="2934" s="2" customFormat="1" ht="24.15" customHeight="1">
      <c r="A2934" s="35"/>
      <c r="B2934" s="36"/>
      <c r="C2934" s="200" t="s">
        <v>5119</v>
      </c>
      <c r="D2934" s="200" t="s">
        <v>4509</v>
      </c>
      <c r="E2934" s="201" t="s">
        <v>5120</v>
      </c>
      <c r="F2934" s="202" t="s">
        <v>5121</v>
      </c>
      <c r="G2934" s="203" t="s">
        <v>2926</v>
      </c>
      <c r="H2934" s="204">
        <v>34</v>
      </c>
      <c r="I2934" s="205"/>
      <c r="J2934" s="206">
        <f>ROUND(I2934*H2934,2)</f>
        <v>0</v>
      </c>
      <c r="K2934" s="202" t="s">
        <v>122</v>
      </c>
      <c r="L2934" s="207"/>
      <c r="M2934" s="208" t="s">
        <v>19</v>
      </c>
      <c r="N2934" s="209" t="s">
        <v>43</v>
      </c>
      <c r="O2934" s="81"/>
      <c r="P2934" s="191">
        <f>O2934*H2934</f>
        <v>0</v>
      </c>
      <c r="Q2934" s="191">
        <v>0</v>
      </c>
      <c r="R2934" s="191">
        <f>Q2934*H2934</f>
        <v>0</v>
      </c>
      <c r="S2934" s="191">
        <v>0</v>
      </c>
      <c r="T2934" s="192">
        <f>S2934*H2934</f>
        <v>0</v>
      </c>
      <c r="U2934" s="35"/>
      <c r="V2934" s="35"/>
      <c r="W2934" s="35"/>
      <c r="X2934" s="35"/>
      <c r="Y2934" s="35"/>
      <c r="Z2934" s="35"/>
      <c r="AA2934" s="35"/>
      <c r="AB2934" s="35"/>
      <c r="AC2934" s="35"/>
      <c r="AD2934" s="35"/>
      <c r="AE2934" s="35"/>
      <c r="AR2934" s="193" t="s">
        <v>572</v>
      </c>
      <c r="AT2934" s="193" t="s">
        <v>4509</v>
      </c>
      <c r="AU2934" s="193" t="s">
        <v>72</v>
      </c>
      <c r="AY2934" s="14" t="s">
        <v>124</v>
      </c>
      <c r="BE2934" s="194">
        <f>IF(N2934="základní",J2934,0)</f>
        <v>0</v>
      </c>
      <c r="BF2934" s="194">
        <f>IF(N2934="snížená",J2934,0)</f>
        <v>0</v>
      </c>
      <c r="BG2934" s="194">
        <f>IF(N2934="zákl. přenesená",J2934,0)</f>
        <v>0</v>
      </c>
      <c r="BH2934" s="194">
        <f>IF(N2934="sníž. přenesená",J2934,0)</f>
        <v>0</v>
      </c>
      <c r="BI2934" s="194">
        <f>IF(N2934="nulová",J2934,0)</f>
        <v>0</v>
      </c>
      <c r="BJ2934" s="14" t="s">
        <v>79</v>
      </c>
      <c r="BK2934" s="194">
        <f>ROUND(I2934*H2934,2)</f>
        <v>0</v>
      </c>
      <c r="BL2934" s="14" t="s">
        <v>235</v>
      </c>
      <c r="BM2934" s="193" t="s">
        <v>5122</v>
      </c>
    </row>
    <row r="2935" s="2" customFormat="1">
      <c r="A2935" s="35"/>
      <c r="B2935" s="36"/>
      <c r="C2935" s="37"/>
      <c r="D2935" s="195" t="s">
        <v>125</v>
      </c>
      <c r="E2935" s="37"/>
      <c r="F2935" s="196" t="s">
        <v>5121</v>
      </c>
      <c r="G2935" s="37"/>
      <c r="H2935" s="37"/>
      <c r="I2935" s="197"/>
      <c r="J2935" s="37"/>
      <c r="K2935" s="37"/>
      <c r="L2935" s="41"/>
      <c r="M2935" s="198"/>
      <c r="N2935" s="199"/>
      <c r="O2935" s="81"/>
      <c r="P2935" s="81"/>
      <c r="Q2935" s="81"/>
      <c r="R2935" s="81"/>
      <c r="S2935" s="81"/>
      <c r="T2935" s="82"/>
      <c r="U2935" s="35"/>
      <c r="V2935" s="35"/>
      <c r="W2935" s="35"/>
      <c r="X2935" s="35"/>
      <c r="Y2935" s="35"/>
      <c r="Z2935" s="35"/>
      <c r="AA2935" s="35"/>
      <c r="AB2935" s="35"/>
      <c r="AC2935" s="35"/>
      <c r="AD2935" s="35"/>
      <c r="AE2935" s="35"/>
      <c r="AT2935" s="14" t="s">
        <v>125</v>
      </c>
      <c r="AU2935" s="14" t="s">
        <v>72</v>
      </c>
    </row>
    <row r="2936" s="2" customFormat="1" ht="21.75" customHeight="1">
      <c r="A2936" s="35"/>
      <c r="B2936" s="36"/>
      <c r="C2936" s="200" t="s">
        <v>2688</v>
      </c>
      <c r="D2936" s="200" t="s">
        <v>4509</v>
      </c>
      <c r="E2936" s="201" t="s">
        <v>5123</v>
      </c>
      <c r="F2936" s="202" t="s">
        <v>5124</v>
      </c>
      <c r="G2936" s="203" t="s">
        <v>2926</v>
      </c>
      <c r="H2936" s="204">
        <v>50</v>
      </c>
      <c r="I2936" s="205"/>
      <c r="J2936" s="206">
        <f>ROUND(I2936*H2936,2)</f>
        <v>0</v>
      </c>
      <c r="K2936" s="202" t="s">
        <v>122</v>
      </c>
      <c r="L2936" s="207"/>
      <c r="M2936" s="208" t="s">
        <v>19</v>
      </c>
      <c r="N2936" s="209" t="s">
        <v>43</v>
      </c>
      <c r="O2936" s="81"/>
      <c r="P2936" s="191">
        <f>O2936*H2936</f>
        <v>0</v>
      </c>
      <c r="Q2936" s="191">
        <v>0</v>
      </c>
      <c r="R2936" s="191">
        <f>Q2936*H2936</f>
        <v>0</v>
      </c>
      <c r="S2936" s="191">
        <v>0</v>
      </c>
      <c r="T2936" s="192">
        <f>S2936*H2936</f>
        <v>0</v>
      </c>
      <c r="U2936" s="35"/>
      <c r="V2936" s="35"/>
      <c r="W2936" s="35"/>
      <c r="X2936" s="35"/>
      <c r="Y2936" s="35"/>
      <c r="Z2936" s="35"/>
      <c r="AA2936" s="35"/>
      <c r="AB2936" s="35"/>
      <c r="AC2936" s="35"/>
      <c r="AD2936" s="35"/>
      <c r="AE2936" s="35"/>
      <c r="AR2936" s="193" t="s">
        <v>572</v>
      </c>
      <c r="AT2936" s="193" t="s">
        <v>4509</v>
      </c>
      <c r="AU2936" s="193" t="s">
        <v>72</v>
      </c>
      <c r="AY2936" s="14" t="s">
        <v>124</v>
      </c>
      <c r="BE2936" s="194">
        <f>IF(N2936="základní",J2936,0)</f>
        <v>0</v>
      </c>
      <c r="BF2936" s="194">
        <f>IF(N2936="snížená",J2936,0)</f>
        <v>0</v>
      </c>
      <c r="BG2936" s="194">
        <f>IF(N2936="zákl. přenesená",J2936,0)</f>
        <v>0</v>
      </c>
      <c r="BH2936" s="194">
        <f>IF(N2936="sníž. přenesená",J2936,0)</f>
        <v>0</v>
      </c>
      <c r="BI2936" s="194">
        <f>IF(N2936="nulová",J2936,0)</f>
        <v>0</v>
      </c>
      <c r="BJ2936" s="14" t="s">
        <v>79</v>
      </c>
      <c r="BK2936" s="194">
        <f>ROUND(I2936*H2936,2)</f>
        <v>0</v>
      </c>
      <c r="BL2936" s="14" t="s">
        <v>235</v>
      </c>
      <c r="BM2936" s="193" t="s">
        <v>5125</v>
      </c>
    </row>
    <row r="2937" s="2" customFormat="1">
      <c r="A2937" s="35"/>
      <c r="B2937" s="36"/>
      <c r="C2937" s="37"/>
      <c r="D2937" s="195" t="s">
        <v>125</v>
      </c>
      <c r="E2937" s="37"/>
      <c r="F2937" s="196" t="s">
        <v>5124</v>
      </c>
      <c r="G2937" s="37"/>
      <c r="H2937" s="37"/>
      <c r="I2937" s="197"/>
      <c r="J2937" s="37"/>
      <c r="K2937" s="37"/>
      <c r="L2937" s="41"/>
      <c r="M2937" s="198"/>
      <c r="N2937" s="199"/>
      <c r="O2937" s="81"/>
      <c r="P2937" s="81"/>
      <c r="Q2937" s="81"/>
      <c r="R2937" s="81"/>
      <c r="S2937" s="81"/>
      <c r="T2937" s="82"/>
      <c r="U2937" s="35"/>
      <c r="V2937" s="35"/>
      <c r="W2937" s="35"/>
      <c r="X2937" s="35"/>
      <c r="Y2937" s="35"/>
      <c r="Z2937" s="35"/>
      <c r="AA2937" s="35"/>
      <c r="AB2937" s="35"/>
      <c r="AC2937" s="35"/>
      <c r="AD2937" s="35"/>
      <c r="AE2937" s="35"/>
      <c r="AT2937" s="14" t="s">
        <v>125</v>
      </c>
      <c r="AU2937" s="14" t="s">
        <v>72</v>
      </c>
    </row>
    <row r="2938" s="2" customFormat="1" ht="24.15" customHeight="1">
      <c r="A2938" s="35"/>
      <c r="B2938" s="36"/>
      <c r="C2938" s="200" t="s">
        <v>5126</v>
      </c>
      <c r="D2938" s="200" t="s">
        <v>4509</v>
      </c>
      <c r="E2938" s="201" t="s">
        <v>5127</v>
      </c>
      <c r="F2938" s="202" t="s">
        <v>5128</v>
      </c>
      <c r="G2938" s="203" t="s">
        <v>2926</v>
      </c>
      <c r="H2938" s="204">
        <v>50</v>
      </c>
      <c r="I2938" s="205"/>
      <c r="J2938" s="206">
        <f>ROUND(I2938*H2938,2)</f>
        <v>0</v>
      </c>
      <c r="K2938" s="202" t="s">
        <v>122</v>
      </c>
      <c r="L2938" s="207"/>
      <c r="M2938" s="208" t="s">
        <v>19</v>
      </c>
      <c r="N2938" s="209" t="s">
        <v>43</v>
      </c>
      <c r="O2938" s="81"/>
      <c r="P2938" s="191">
        <f>O2938*H2938</f>
        <v>0</v>
      </c>
      <c r="Q2938" s="191">
        <v>0</v>
      </c>
      <c r="R2938" s="191">
        <f>Q2938*H2938</f>
        <v>0</v>
      </c>
      <c r="S2938" s="191">
        <v>0</v>
      </c>
      <c r="T2938" s="192">
        <f>S2938*H2938</f>
        <v>0</v>
      </c>
      <c r="U2938" s="35"/>
      <c r="V2938" s="35"/>
      <c r="W2938" s="35"/>
      <c r="X2938" s="35"/>
      <c r="Y2938" s="35"/>
      <c r="Z2938" s="35"/>
      <c r="AA2938" s="35"/>
      <c r="AB2938" s="35"/>
      <c r="AC2938" s="35"/>
      <c r="AD2938" s="35"/>
      <c r="AE2938" s="35"/>
      <c r="AR2938" s="193" t="s">
        <v>572</v>
      </c>
      <c r="AT2938" s="193" t="s">
        <v>4509</v>
      </c>
      <c r="AU2938" s="193" t="s">
        <v>72</v>
      </c>
      <c r="AY2938" s="14" t="s">
        <v>124</v>
      </c>
      <c r="BE2938" s="194">
        <f>IF(N2938="základní",J2938,0)</f>
        <v>0</v>
      </c>
      <c r="BF2938" s="194">
        <f>IF(N2938="snížená",J2938,0)</f>
        <v>0</v>
      </c>
      <c r="BG2938" s="194">
        <f>IF(N2938="zákl. přenesená",J2938,0)</f>
        <v>0</v>
      </c>
      <c r="BH2938" s="194">
        <f>IF(N2938="sníž. přenesená",J2938,0)</f>
        <v>0</v>
      </c>
      <c r="BI2938" s="194">
        <f>IF(N2938="nulová",J2938,0)</f>
        <v>0</v>
      </c>
      <c r="BJ2938" s="14" t="s">
        <v>79</v>
      </c>
      <c r="BK2938" s="194">
        <f>ROUND(I2938*H2938,2)</f>
        <v>0</v>
      </c>
      <c r="BL2938" s="14" t="s">
        <v>235</v>
      </c>
      <c r="BM2938" s="193" t="s">
        <v>5129</v>
      </c>
    </row>
    <row r="2939" s="2" customFormat="1">
      <c r="A2939" s="35"/>
      <c r="B2939" s="36"/>
      <c r="C2939" s="37"/>
      <c r="D2939" s="195" t="s">
        <v>125</v>
      </c>
      <c r="E2939" s="37"/>
      <c r="F2939" s="196" t="s">
        <v>5128</v>
      </c>
      <c r="G2939" s="37"/>
      <c r="H2939" s="37"/>
      <c r="I2939" s="197"/>
      <c r="J2939" s="37"/>
      <c r="K2939" s="37"/>
      <c r="L2939" s="41"/>
      <c r="M2939" s="198"/>
      <c r="N2939" s="199"/>
      <c r="O2939" s="81"/>
      <c r="P2939" s="81"/>
      <c r="Q2939" s="81"/>
      <c r="R2939" s="81"/>
      <c r="S2939" s="81"/>
      <c r="T2939" s="82"/>
      <c r="U2939" s="35"/>
      <c r="V2939" s="35"/>
      <c r="W2939" s="35"/>
      <c r="X2939" s="35"/>
      <c r="Y2939" s="35"/>
      <c r="Z2939" s="35"/>
      <c r="AA2939" s="35"/>
      <c r="AB2939" s="35"/>
      <c r="AC2939" s="35"/>
      <c r="AD2939" s="35"/>
      <c r="AE2939" s="35"/>
      <c r="AT2939" s="14" t="s">
        <v>125</v>
      </c>
      <c r="AU2939" s="14" t="s">
        <v>72</v>
      </c>
    </row>
    <row r="2940" s="2" customFormat="1" ht="24.15" customHeight="1">
      <c r="A2940" s="35"/>
      <c r="B2940" s="36"/>
      <c r="C2940" s="200" t="s">
        <v>2692</v>
      </c>
      <c r="D2940" s="200" t="s">
        <v>4509</v>
      </c>
      <c r="E2940" s="201" t="s">
        <v>5130</v>
      </c>
      <c r="F2940" s="202" t="s">
        <v>5131</v>
      </c>
      <c r="G2940" s="203" t="s">
        <v>2926</v>
      </c>
      <c r="H2940" s="204">
        <v>60</v>
      </c>
      <c r="I2940" s="205"/>
      <c r="J2940" s="206">
        <f>ROUND(I2940*H2940,2)</f>
        <v>0</v>
      </c>
      <c r="K2940" s="202" t="s">
        <v>122</v>
      </c>
      <c r="L2940" s="207"/>
      <c r="M2940" s="208" t="s">
        <v>19</v>
      </c>
      <c r="N2940" s="209" t="s">
        <v>43</v>
      </c>
      <c r="O2940" s="81"/>
      <c r="P2940" s="191">
        <f>O2940*H2940</f>
        <v>0</v>
      </c>
      <c r="Q2940" s="191">
        <v>0</v>
      </c>
      <c r="R2940" s="191">
        <f>Q2940*H2940</f>
        <v>0</v>
      </c>
      <c r="S2940" s="191">
        <v>0</v>
      </c>
      <c r="T2940" s="192">
        <f>S2940*H2940</f>
        <v>0</v>
      </c>
      <c r="U2940" s="35"/>
      <c r="V2940" s="35"/>
      <c r="W2940" s="35"/>
      <c r="X2940" s="35"/>
      <c r="Y2940" s="35"/>
      <c r="Z2940" s="35"/>
      <c r="AA2940" s="35"/>
      <c r="AB2940" s="35"/>
      <c r="AC2940" s="35"/>
      <c r="AD2940" s="35"/>
      <c r="AE2940" s="35"/>
      <c r="AR2940" s="193" t="s">
        <v>572</v>
      </c>
      <c r="AT2940" s="193" t="s">
        <v>4509</v>
      </c>
      <c r="AU2940" s="193" t="s">
        <v>72</v>
      </c>
      <c r="AY2940" s="14" t="s">
        <v>124</v>
      </c>
      <c r="BE2940" s="194">
        <f>IF(N2940="základní",J2940,0)</f>
        <v>0</v>
      </c>
      <c r="BF2940" s="194">
        <f>IF(N2940="snížená",J2940,0)</f>
        <v>0</v>
      </c>
      <c r="BG2940" s="194">
        <f>IF(N2940="zákl. přenesená",J2940,0)</f>
        <v>0</v>
      </c>
      <c r="BH2940" s="194">
        <f>IF(N2940="sníž. přenesená",J2940,0)</f>
        <v>0</v>
      </c>
      <c r="BI2940" s="194">
        <f>IF(N2940="nulová",J2940,0)</f>
        <v>0</v>
      </c>
      <c r="BJ2940" s="14" t="s">
        <v>79</v>
      </c>
      <c r="BK2940" s="194">
        <f>ROUND(I2940*H2940,2)</f>
        <v>0</v>
      </c>
      <c r="BL2940" s="14" t="s">
        <v>235</v>
      </c>
      <c r="BM2940" s="193" t="s">
        <v>5132</v>
      </c>
    </row>
    <row r="2941" s="2" customFormat="1">
      <c r="A2941" s="35"/>
      <c r="B2941" s="36"/>
      <c r="C2941" s="37"/>
      <c r="D2941" s="195" t="s">
        <v>125</v>
      </c>
      <c r="E2941" s="37"/>
      <c r="F2941" s="196" t="s">
        <v>5131</v>
      </c>
      <c r="G2941" s="37"/>
      <c r="H2941" s="37"/>
      <c r="I2941" s="197"/>
      <c r="J2941" s="37"/>
      <c r="K2941" s="37"/>
      <c r="L2941" s="41"/>
      <c r="M2941" s="198"/>
      <c r="N2941" s="199"/>
      <c r="O2941" s="81"/>
      <c r="P2941" s="81"/>
      <c r="Q2941" s="81"/>
      <c r="R2941" s="81"/>
      <c r="S2941" s="81"/>
      <c r="T2941" s="82"/>
      <c r="U2941" s="35"/>
      <c r="V2941" s="35"/>
      <c r="W2941" s="35"/>
      <c r="X2941" s="35"/>
      <c r="Y2941" s="35"/>
      <c r="Z2941" s="35"/>
      <c r="AA2941" s="35"/>
      <c r="AB2941" s="35"/>
      <c r="AC2941" s="35"/>
      <c r="AD2941" s="35"/>
      <c r="AE2941" s="35"/>
      <c r="AT2941" s="14" t="s">
        <v>125</v>
      </c>
      <c r="AU2941" s="14" t="s">
        <v>72</v>
      </c>
    </row>
    <row r="2942" s="2" customFormat="1" ht="24.15" customHeight="1">
      <c r="A2942" s="35"/>
      <c r="B2942" s="36"/>
      <c r="C2942" s="200" t="s">
        <v>5133</v>
      </c>
      <c r="D2942" s="200" t="s">
        <v>4509</v>
      </c>
      <c r="E2942" s="201" t="s">
        <v>5134</v>
      </c>
      <c r="F2942" s="202" t="s">
        <v>5135</v>
      </c>
      <c r="G2942" s="203" t="s">
        <v>2926</v>
      </c>
      <c r="H2942" s="204">
        <v>60</v>
      </c>
      <c r="I2942" s="205"/>
      <c r="J2942" s="206">
        <f>ROUND(I2942*H2942,2)</f>
        <v>0</v>
      </c>
      <c r="K2942" s="202" t="s">
        <v>122</v>
      </c>
      <c r="L2942" s="207"/>
      <c r="M2942" s="208" t="s">
        <v>19</v>
      </c>
      <c r="N2942" s="209" t="s">
        <v>43</v>
      </c>
      <c r="O2942" s="81"/>
      <c r="P2942" s="191">
        <f>O2942*H2942</f>
        <v>0</v>
      </c>
      <c r="Q2942" s="191">
        <v>0</v>
      </c>
      <c r="R2942" s="191">
        <f>Q2942*H2942</f>
        <v>0</v>
      </c>
      <c r="S2942" s="191">
        <v>0</v>
      </c>
      <c r="T2942" s="192">
        <f>S2942*H2942</f>
        <v>0</v>
      </c>
      <c r="U2942" s="35"/>
      <c r="V2942" s="35"/>
      <c r="W2942" s="35"/>
      <c r="X2942" s="35"/>
      <c r="Y2942" s="35"/>
      <c r="Z2942" s="35"/>
      <c r="AA2942" s="35"/>
      <c r="AB2942" s="35"/>
      <c r="AC2942" s="35"/>
      <c r="AD2942" s="35"/>
      <c r="AE2942" s="35"/>
      <c r="AR2942" s="193" t="s">
        <v>572</v>
      </c>
      <c r="AT2942" s="193" t="s">
        <v>4509</v>
      </c>
      <c r="AU2942" s="193" t="s">
        <v>72</v>
      </c>
      <c r="AY2942" s="14" t="s">
        <v>124</v>
      </c>
      <c r="BE2942" s="194">
        <f>IF(N2942="základní",J2942,0)</f>
        <v>0</v>
      </c>
      <c r="BF2942" s="194">
        <f>IF(N2942="snížená",J2942,0)</f>
        <v>0</v>
      </c>
      <c r="BG2942" s="194">
        <f>IF(N2942="zákl. přenesená",J2942,0)</f>
        <v>0</v>
      </c>
      <c r="BH2942" s="194">
        <f>IF(N2942="sníž. přenesená",J2942,0)</f>
        <v>0</v>
      </c>
      <c r="BI2942" s="194">
        <f>IF(N2942="nulová",J2942,0)</f>
        <v>0</v>
      </c>
      <c r="BJ2942" s="14" t="s">
        <v>79</v>
      </c>
      <c r="BK2942" s="194">
        <f>ROUND(I2942*H2942,2)</f>
        <v>0</v>
      </c>
      <c r="BL2942" s="14" t="s">
        <v>235</v>
      </c>
      <c r="BM2942" s="193" t="s">
        <v>5136</v>
      </c>
    </row>
    <row r="2943" s="2" customFormat="1">
      <c r="A2943" s="35"/>
      <c r="B2943" s="36"/>
      <c r="C2943" s="37"/>
      <c r="D2943" s="195" t="s">
        <v>125</v>
      </c>
      <c r="E2943" s="37"/>
      <c r="F2943" s="196" t="s">
        <v>5135</v>
      </c>
      <c r="G2943" s="37"/>
      <c r="H2943" s="37"/>
      <c r="I2943" s="197"/>
      <c r="J2943" s="37"/>
      <c r="K2943" s="37"/>
      <c r="L2943" s="41"/>
      <c r="M2943" s="198"/>
      <c r="N2943" s="199"/>
      <c r="O2943" s="81"/>
      <c r="P2943" s="81"/>
      <c r="Q2943" s="81"/>
      <c r="R2943" s="81"/>
      <c r="S2943" s="81"/>
      <c r="T2943" s="82"/>
      <c r="U2943" s="35"/>
      <c r="V2943" s="35"/>
      <c r="W2943" s="35"/>
      <c r="X2943" s="35"/>
      <c r="Y2943" s="35"/>
      <c r="Z2943" s="35"/>
      <c r="AA2943" s="35"/>
      <c r="AB2943" s="35"/>
      <c r="AC2943" s="35"/>
      <c r="AD2943" s="35"/>
      <c r="AE2943" s="35"/>
      <c r="AT2943" s="14" t="s">
        <v>125</v>
      </c>
      <c r="AU2943" s="14" t="s">
        <v>72</v>
      </c>
    </row>
    <row r="2944" s="2" customFormat="1" ht="24.15" customHeight="1">
      <c r="A2944" s="35"/>
      <c r="B2944" s="36"/>
      <c r="C2944" s="200" t="s">
        <v>2695</v>
      </c>
      <c r="D2944" s="200" t="s">
        <v>4509</v>
      </c>
      <c r="E2944" s="201" t="s">
        <v>5137</v>
      </c>
      <c r="F2944" s="202" t="s">
        <v>5138</v>
      </c>
      <c r="G2944" s="203" t="s">
        <v>128</v>
      </c>
      <c r="H2944" s="204">
        <v>20</v>
      </c>
      <c r="I2944" s="205"/>
      <c r="J2944" s="206">
        <f>ROUND(I2944*H2944,2)</f>
        <v>0</v>
      </c>
      <c r="K2944" s="202" t="s">
        <v>122</v>
      </c>
      <c r="L2944" s="207"/>
      <c r="M2944" s="208" t="s">
        <v>19</v>
      </c>
      <c r="N2944" s="209" t="s">
        <v>43</v>
      </c>
      <c r="O2944" s="81"/>
      <c r="P2944" s="191">
        <f>O2944*H2944</f>
        <v>0</v>
      </c>
      <c r="Q2944" s="191">
        <v>0</v>
      </c>
      <c r="R2944" s="191">
        <f>Q2944*H2944</f>
        <v>0</v>
      </c>
      <c r="S2944" s="191">
        <v>0</v>
      </c>
      <c r="T2944" s="192">
        <f>S2944*H2944</f>
        <v>0</v>
      </c>
      <c r="U2944" s="35"/>
      <c r="V2944" s="35"/>
      <c r="W2944" s="35"/>
      <c r="X2944" s="35"/>
      <c r="Y2944" s="35"/>
      <c r="Z2944" s="35"/>
      <c r="AA2944" s="35"/>
      <c r="AB2944" s="35"/>
      <c r="AC2944" s="35"/>
      <c r="AD2944" s="35"/>
      <c r="AE2944" s="35"/>
      <c r="AR2944" s="193" t="s">
        <v>572</v>
      </c>
      <c r="AT2944" s="193" t="s">
        <v>4509</v>
      </c>
      <c r="AU2944" s="193" t="s">
        <v>72</v>
      </c>
      <c r="AY2944" s="14" t="s">
        <v>124</v>
      </c>
      <c r="BE2944" s="194">
        <f>IF(N2944="základní",J2944,0)</f>
        <v>0</v>
      </c>
      <c r="BF2944" s="194">
        <f>IF(N2944="snížená",J2944,0)</f>
        <v>0</v>
      </c>
      <c r="BG2944" s="194">
        <f>IF(N2944="zákl. přenesená",J2944,0)</f>
        <v>0</v>
      </c>
      <c r="BH2944" s="194">
        <f>IF(N2944="sníž. přenesená",J2944,0)</f>
        <v>0</v>
      </c>
      <c r="BI2944" s="194">
        <f>IF(N2944="nulová",J2944,0)</f>
        <v>0</v>
      </c>
      <c r="BJ2944" s="14" t="s">
        <v>79</v>
      </c>
      <c r="BK2944" s="194">
        <f>ROUND(I2944*H2944,2)</f>
        <v>0</v>
      </c>
      <c r="BL2944" s="14" t="s">
        <v>235</v>
      </c>
      <c r="BM2944" s="193" t="s">
        <v>5139</v>
      </c>
    </row>
    <row r="2945" s="2" customFormat="1">
      <c r="A2945" s="35"/>
      <c r="B2945" s="36"/>
      <c r="C2945" s="37"/>
      <c r="D2945" s="195" t="s">
        <v>125</v>
      </c>
      <c r="E2945" s="37"/>
      <c r="F2945" s="196" t="s">
        <v>5138</v>
      </c>
      <c r="G2945" s="37"/>
      <c r="H2945" s="37"/>
      <c r="I2945" s="197"/>
      <c r="J2945" s="37"/>
      <c r="K2945" s="37"/>
      <c r="L2945" s="41"/>
      <c r="M2945" s="198"/>
      <c r="N2945" s="199"/>
      <c r="O2945" s="81"/>
      <c r="P2945" s="81"/>
      <c r="Q2945" s="81"/>
      <c r="R2945" s="81"/>
      <c r="S2945" s="81"/>
      <c r="T2945" s="82"/>
      <c r="U2945" s="35"/>
      <c r="V2945" s="35"/>
      <c r="W2945" s="35"/>
      <c r="X2945" s="35"/>
      <c r="Y2945" s="35"/>
      <c r="Z2945" s="35"/>
      <c r="AA2945" s="35"/>
      <c r="AB2945" s="35"/>
      <c r="AC2945" s="35"/>
      <c r="AD2945" s="35"/>
      <c r="AE2945" s="35"/>
      <c r="AT2945" s="14" t="s">
        <v>125</v>
      </c>
      <c r="AU2945" s="14" t="s">
        <v>72</v>
      </c>
    </row>
    <row r="2946" s="2" customFormat="1" ht="24.15" customHeight="1">
      <c r="A2946" s="35"/>
      <c r="B2946" s="36"/>
      <c r="C2946" s="200" t="s">
        <v>5140</v>
      </c>
      <c r="D2946" s="200" t="s">
        <v>4509</v>
      </c>
      <c r="E2946" s="201" t="s">
        <v>5141</v>
      </c>
      <c r="F2946" s="202" t="s">
        <v>5142</v>
      </c>
      <c r="G2946" s="203" t="s">
        <v>132</v>
      </c>
      <c r="H2946" s="204">
        <v>4</v>
      </c>
      <c r="I2946" s="205"/>
      <c r="J2946" s="206">
        <f>ROUND(I2946*H2946,2)</f>
        <v>0</v>
      </c>
      <c r="K2946" s="202" t="s">
        <v>122</v>
      </c>
      <c r="L2946" s="207"/>
      <c r="M2946" s="208" t="s">
        <v>19</v>
      </c>
      <c r="N2946" s="209" t="s">
        <v>43</v>
      </c>
      <c r="O2946" s="81"/>
      <c r="P2946" s="191">
        <f>O2946*H2946</f>
        <v>0</v>
      </c>
      <c r="Q2946" s="191">
        <v>0</v>
      </c>
      <c r="R2946" s="191">
        <f>Q2946*H2946</f>
        <v>0</v>
      </c>
      <c r="S2946" s="191">
        <v>0</v>
      </c>
      <c r="T2946" s="192">
        <f>S2946*H2946</f>
        <v>0</v>
      </c>
      <c r="U2946" s="35"/>
      <c r="V2946" s="35"/>
      <c r="W2946" s="35"/>
      <c r="X2946" s="35"/>
      <c r="Y2946" s="35"/>
      <c r="Z2946" s="35"/>
      <c r="AA2946" s="35"/>
      <c r="AB2946" s="35"/>
      <c r="AC2946" s="35"/>
      <c r="AD2946" s="35"/>
      <c r="AE2946" s="35"/>
      <c r="AR2946" s="193" t="s">
        <v>572</v>
      </c>
      <c r="AT2946" s="193" t="s">
        <v>4509</v>
      </c>
      <c r="AU2946" s="193" t="s">
        <v>72</v>
      </c>
      <c r="AY2946" s="14" t="s">
        <v>124</v>
      </c>
      <c r="BE2946" s="194">
        <f>IF(N2946="základní",J2946,0)</f>
        <v>0</v>
      </c>
      <c r="BF2946" s="194">
        <f>IF(N2946="snížená",J2946,0)</f>
        <v>0</v>
      </c>
      <c r="BG2946" s="194">
        <f>IF(N2946="zákl. přenesená",J2946,0)</f>
        <v>0</v>
      </c>
      <c r="BH2946" s="194">
        <f>IF(N2946="sníž. přenesená",J2946,0)</f>
        <v>0</v>
      </c>
      <c r="BI2946" s="194">
        <f>IF(N2946="nulová",J2946,0)</f>
        <v>0</v>
      </c>
      <c r="BJ2946" s="14" t="s">
        <v>79</v>
      </c>
      <c r="BK2946" s="194">
        <f>ROUND(I2946*H2946,2)</f>
        <v>0</v>
      </c>
      <c r="BL2946" s="14" t="s">
        <v>235</v>
      </c>
      <c r="BM2946" s="193" t="s">
        <v>5143</v>
      </c>
    </row>
    <row r="2947" s="2" customFormat="1">
      <c r="A2947" s="35"/>
      <c r="B2947" s="36"/>
      <c r="C2947" s="37"/>
      <c r="D2947" s="195" t="s">
        <v>125</v>
      </c>
      <c r="E2947" s="37"/>
      <c r="F2947" s="196" t="s">
        <v>5142</v>
      </c>
      <c r="G2947" s="37"/>
      <c r="H2947" s="37"/>
      <c r="I2947" s="197"/>
      <c r="J2947" s="37"/>
      <c r="K2947" s="37"/>
      <c r="L2947" s="41"/>
      <c r="M2947" s="198"/>
      <c r="N2947" s="199"/>
      <c r="O2947" s="81"/>
      <c r="P2947" s="81"/>
      <c r="Q2947" s="81"/>
      <c r="R2947" s="81"/>
      <c r="S2947" s="81"/>
      <c r="T2947" s="82"/>
      <c r="U2947" s="35"/>
      <c r="V2947" s="35"/>
      <c r="W2947" s="35"/>
      <c r="X2947" s="35"/>
      <c r="Y2947" s="35"/>
      <c r="Z2947" s="35"/>
      <c r="AA2947" s="35"/>
      <c r="AB2947" s="35"/>
      <c r="AC2947" s="35"/>
      <c r="AD2947" s="35"/>
      <c r="AE2947" s="35"/>
      <c r="AT2947" s="14" t="s">
        <v>125</v>
      </c>
      <c r="AU2947" s="14" t="s">
        <v>72</v>
      </c>
    </row>
    <row r="2948" s="2" customFormat="1" ht="21.75" customHeight="1">
      <c r="A2948" s="35"/>
      <c r="B2948" s="36"/>
      <c r="C2948" s="200" t="s">
        <v>2699</v>
      </c>
      <c r="D2948" s="200" t="s">
        <v>4509</v>
      </c>
      <c r="E2948" s="201" t="s">
        <v>5144</v>
      </c>
      <c r="F2948" s="202" t="s">
        <v>5145</v>
      </c>
      <c r="G2948" s="203" t="s">
        <v>132</v>
      </c>
      <c r="H2948" s="204">
        <v>4</v>
      </c>
      <c r="I2948" s="205"/>
      <c r="J2948" s="206">
        <f>ROUND(I2948*H2948,2)</f>
        <v>0</v>
      </c>
      <c r="K2948" s="202" t="s">
        <v>122</v>
      </c>
      <c r="L2948" s="207"/>
      <c r="M2948" s="208" t="s">
        <v>19</v>
      </c>
      <c r="N2948" s="209" t="s">
        <v>43</v>
      </c>
      <c r="O2948" s="81"/>
      <c r="P2948" s="191">
        <f>O2948*H2948</f>
        <v>0</v>
      </c>
      <c r="Q2948" s="191">
        <v>0</v>
      </c>
      <c r="R2948" s="191">
        <f>Q2948*H2948</f>
        <v>0</v>
      </c>
      <c r="S2948" s="191">
        <v>0</v>
      </c>
      <c r="T2948" s="192">
        <f>S2948*H2948</f>
        <v>0</v>
      </c>
      <c r="U2948" s="35"/>
      <c r="V2948" s="35"/>
      <c r="W2948" s="35"/>
      <c r="X2948" s="35"/>
      <c r="Y2948" s="35"/>
      <c r="Z2948" s="35"/>
      <c r="AA2948" s="35"/>
      <c r="AB2948" s="35"/>
      <c r="AC2948" s="35"/>
      <c r="AD2948" s="35"/>
      <c r="AE2948" s="35"/>
      <c r="AR2948" s="193" t="s">
        <v>572</v>
      </c>
      <c r="AT2948" s="193" t="s">
        <v>4509</v>
      </c>
      <c r="AU2948" s="193" t="s">
        <v>72</v>
      </c>
      <c r="AY2948" s="14" t="s">
        <v>124</v>
      </c>
      <c r="BE2948" s="194">
        <f>IF(N2948="základní",J2948,0)</f>
        <v>0</v>
      </c>
      <c r="BF2948" s="194">
        <f>IF(N2948="snížená",J2948,0)</f>
        <v>0</v>
      </c>
      <c r="BG2948" s="194">
        <f>IF(N2948="zákl. přenesená",J2948,0)</f>
        <v>0</v>
      </c>
      <c r="BH2948" s="194">
        <f>IF(N2948="sníž. přenesená",J2948,0)</f>
        <v>0</v>
      </c>
      <c r="BI2948" s="194">
        <f>IF(N2948="nulová",J2948,0)</f>
        <v>0</v>
      </c>
      <c r="BJ2948" s="14" t="s">
        <v>79</v>
      </c>
      <c r="BK2948" s="194">
        <f>ROUND(I2948*H2948,2)</f>
        <v>0</v>
      </c>
      <c r="BL2948" s="14" t="s">
        <v>235</v>
      </c>
      <c r="BM2948" s="193" t="s">
        <v>5146</v>
      </c>
    </row>
    <row r="2949" s="2" customFormat="1">
      <c r="A2949" s="35"/>
      <c r="B2949" s="36"/>
      <c r="C2949" s="37"/>
      <c r="D2949" s="195" t="s">
        <v>125</v>
      </c>
      <c r="E2949" s="37"/>
      <c r="F2949" s="196" t="s">
        <v>5145</v>
      </c>
      <c r="G2949" s="37"/>
      <c r="H2949" s="37"/>
      <c r="I2949" s="197"/>
      <c r="J2949" s="37"/>
      <c r="K2949" s="37"/>
      <c r="L2949" s="41"/>
      <c r="M2949" s="198"/>
      <c r="N2949" s="199"/>
      <c r="O2949" s="81"/>
      <c r="P2949" s="81"/>
      <c r="Q2949" s="81"/>
      <c r="R2949" s="81"/>
      <c r="S2949" s="81"/>
      <c r="T2949" s="82"/>
      <c r="U2949" s="35"/>
      <c r="V2949" s="35"/>
      <c r="W2949" s="35"/>
      <c r="X2949" s="35"/>
      <c r="Y2949" s="35"/>
      <c r="Z2949" s="35"/>
      <c r="AA2949" s="35"/>
      <c r="AB2949" s="35"/>
      <c r="AC2949" s="35"/>
      <c r="AD2949" s="35"/>
      <c r="AE2949" s="35"/>
      <c r="AT2949" s="14" t="s">
        <v>125</v>
      </c>
      <c r="AU2949" s="14" t="s">
        <v>72</v>
      </c>
    </row>
    <row r="2950" s="2" customFormat="1" ht="16.5" customHeight="1">
      <c r="A2950" s="35"/>
      <c r="B2950" s="36"/>
      <c r="C2950" s="200" t="s">
        <v>5147</v>
      </c>
      <c r="D2950" s="200" t="s">
        <v>4509</v>
      </c>
      <c r="E2950" s="201" t="s">
        <v>5148</v>
      </c>
      <c r="F2950" s="202" t="s">
        <v>5149</v>
      </c>
      <c r="G2950" s="203" t="s">
        <v>128</v>
      </c>
      <c r="H2950" s="204">
        <v>14</v>
      </c>
      <c r="I2950" s="205"/>
      <c r="J2950" s="206">
        <f>ROUND(I2950*H2950,2)</f>
        <v>0</v>
      </c>
      <c r="K2950" s="202" t="s">
        <v>122</v>
      </c>
      <c r="L2950" s="207"/>
      <c r="M2950" s="208" t="s">
        <v>19</v>
      </c>
      <c r="N2950" s="209" t="s">
        <v>43</v>
      </c>
      <c r="O2950" s="81"/>
      <c r="P2950" s="191">
        <f>O2950*H2950</f>
        <v>0</v>
      </c>
      <c r="Q2950" s="191">
        <v>0</v>
      </c>
      <c r="R2950" s="191">
        <f>Q2950*H2950</f>
        <v>0</v>
      </c>
      <c r="S2950" s="191">
        <v>0</v>
      </c>
      <c r="T2950" s="192">
        <f>S2950*H2950</f>
        <v>0</v>
      </c>
      <c r="U2950" s="35"/>
      <c r="V2950" s="35"/>
      <c r="W2950" s="35"/>
      <c r="X2950" s="35"/>
      <c r="Y2950" s="35"/>
      <c r="Z2950" s="35"/>
      <c r="AA2950" s="35"/>
      <c r="AB2950" s="35"/>
      <c r="AC2950" s="35"/>
      <c r="AD2950" s="35"/>
      <c r="AE2950" s="35"/>
      <c r="AR2950" s="193" t="s">
        <v>572</v>
      </c>
      <c r="AT2950" s="193" t="s">
        <v>4509</v>
      </c>
      <c r="AU2950" s="193" t="s">
        <v>72</v>
      </c>
      <c r="AY2950" s="14" t="s">
        <v>124</v>
      </c>
      <c r="BE2950" s="194">
        <f>IF(N2950="základní",J2950,0)</f>
        <v>0</v>
      </c>
      <c r="BF2950" s="194">
        <f>IF(N2950="snížená",J2950,0)</f>
        <v>0</v>
      </c>
      <c r="BG2950" s="194">
        <f>IF(N2950="zákl. přenesená",J2950,0)</f>
        <v>0</v>
      </c>
      <c r="BH2950" s="194">
        <f>IF(N2950="sníž. přenesená",J2950,0)</f>
        <v>0</v>
      </c>
      <c r="BI2950" s="194">
        <f>IF(N2950="nulová",J2950,0)</f>
        <v>0</v>
      </c>
      <c r="BJ2950" s="14" t="s">
        <v>79</v>
      </c>
      <c r="BK2950" s="194">
        <f>ROUND(I2950*H2950,2)</f>
        <v>0</v>
      </c>
      <c r="BL2950" s="14" t="s">
        <v>235</v>
      </c>
      <c r="BM2950" s="193" t="s">
        <v>5150</v>
      </c>
    </row>
    <row r="2951" s="2" customFormat="1">
      <c r="A2951" s="35"/>
      <c r="B2951" s="36"/>
      <c r="C2951" s="37"/>
      <c r="D2951" s="195" t="s">
        <v>125</v>
      </c>
      <c r="E2951" s="37"/>
      <c r="F2951" s="196" t="s">
        <v>5149</v>
      </c>
      <c r="G2951" s="37"/>
      <c r="H2951" s="37"/>
      <c r="I2951" s="197"/>
      <c r="J2951" s="37"/>
      <c r="K2951" s="37"/>
      <c r="L2951" s="41"/>
      <c r="M2951" s="198"/>
      <c r="N2951" s="199"/>
      <c r="O2951" s="81"/>
      <c r="P2951" s="81"/>
      <c r="Q2951" s="81"/>
      <c r="R2951" s="81"/>
      <c r="S2951" s="81"/>
      <c r="T2951" s="82"/>
      <c r="U2951" s="35"/>
      <c r="V2951" s="35"/>
      <c r="W2951" s="35"/>
      <c r="X2951" s="35"/>
      <c r="Y2951" s="35"/>
      <c r="Z2951" s="35"/>
      <c r="AA2951" s="35"/>
      <c r="AB2951" s="35"/>
      <c r="AC2951" s="35"/>
      <c r="AD2951" s="35"/>
      <c r="AE2951" s="35"/>
      <c r="AT2951" s="14" t="s">
        <v>125</v>
      </c>
      <c r="AU2951" s="14" t="s">
        <v>72</v>
      </c>
    </row>
    <row r="2952" s="2" customFormat="1" ht="16.5" customHeight="1">
      <c r="A2952" s="35"/>
      <c r="B2952" s="36"/>
      <c r="C2952" s="200" t="s">
        <v>2702</v>
      </c>
      <c r="D2952" s="200" t="s">
        <v>4509</v>
      </c>
      <c r="E2952" s="201" t="s">
        <v>5151</v>
      </c>
      <c r="F2952" s="202" t="s">
        <v>5152</v>
      </c>
      <c r="G2952" s="203" t="s">
        <v>132</v>
      </c>
      <c r="H2952" s="204">
        <v>100</v>
      </c>
      <c r="I2952" s="205"/>
      <c r="J2952" s="206">
        <f>ROUND(I2952*H2952,2)</f>
        <v>0</v>
      </c>
      <c r="K2952" s="202" t="s">
        <v>122</v>
      </c>
      <c r="L2952" s="207"/>
      <c r="M2952" s="208" t="s">
        <v>19</v>
      </c>
      <c r="N2952" s="209" t="s">
        <v>43</v>
      </c>
      <c r="O2952" s="81"/>
      <c r="P2952" s="191">
        <f>O2952*H2952</f>
        <v>0</v>
      </c>
      <c r="Q2952" s="191">
        <v>0</v>
      </c>
      <c r="R2952" s="191">
        <f>Q2952*H2952</f>
        <v>0</v>
      </c>
      <c r="S2952" s="191">
        <v>0</v>
      </c>
      <c r="T2952" s="192">
        <f>S2952*H2952</f>
        <v>0</v>
      </c>
      <c r="U2952" s="35"/>
      <c r="V2952" s="35"/>
      <c r="W2952" s="35"/>
      <c r="X2952" s="35"/>
      <c r="Y2952" s="35"/>
      <c r="Z2952" s="35"/>
      <c r="AA2952" s="35"/>
      <c r="AB2952" s="35"/>
      <c r="AC2952" s="35"/>
      <c r="AD2952" s="35"/>
      <c r="AE2952" s="35"/>
      <c r="AR2952" s="193" t="s">
        <v>572</v>
      </c>
      <c r="AT2952" s="193" t="s">
        <v>4509</v>
      </c>
      <c r="AU2952" s="193" t="s">
        <v>72</v>
      </c>
      <c r="AY2952" s="14" t="s">
        <v>124</v>
      </c>
      <c r="BE2952" s="194">
        <f>IF(N2952="základní",J2952,0)</f>
        <v>0</v>
      </c>
      <c r="BF2952" s="194">
        <f>IF(N2952="snížená",J2952,0)</f>
        <v>0</v>
      </c>
      <c r="BG2952" s="194">
        <f>IF(N2952="zákl. přenesená",J2952,0)</f>
        <v>0</v>
      </c>
      <c r="BH2952" s="194">
        <f>IF(N2952="sníž. přenesená",J2952,0)</f>
        <v>0</v>
      </c>
      <c r="BI2952" s="194">
        <f>IF(N2952="nulová",J2952,0)</f>
        <v>0</v>
      </c>
      <c r="BJ2952" s="14" t="s">
        <v>79</v>
      </c>
      <c r="BK2952" s="194">
        <f>ROUND(I2952*H2952,2)</f>
        <v>0</v>
      </c>
      <c r="BL2952" s="14" t="s">
        <v>235</v>
      </c>
      <c r="BM2952" s="193" t="s">
        <v>5153</v>
      </c>
    </row>
    <row r="2953" s="2" customFormat="1">
      <c r="A2953" s="35"/>
      <c r="B2953" s="36"/>
      <c r="C2953" s="37"/>
      <c r="D2953" s="195" t="s">
        <v>125</v>
      </c>
      <c r="E2953" s="37"/>
      <c r="F2953" s="196" t="s">
        <v>5152</v>
      </c>
      <c r="G2953" s="37"/>
      <c r="H2953" s="37"/>
      <c r="I2953" s="197"/>
      <c r="J2953" s="37"/>
      <c r="K2953" s="37"/>
      <c r="L2953" s="41"/>
      <c r="M2953" s="198"/>
      <c r="N2953" s="199"/>
      <c r="O2953" s="81"/>
      <c r="P2953" s="81"/>
      <c r="Q2953" s="81"/>
      <c r="R2953" s="81"/>
      <c r="S2953" s="81"/>
      <c r="T2953" s="82"/>
      <c r="U2953" s="35"/>
      <c r="V2953" s="35"/>
      <c r="W2953" s="35"/>
      <c r="X2953" s="35"/>
      <c r="Y2953" s="35"/>
      <c r="Z2953" s="35"/>
      <c r="AA2953" s="35"/>
      <c r="AB2953" s="35"/>
      <c r="AC2953" s="35"/>
      <c r="AD2953" s="35"/>
      <c r="AE2953" s="35"/>
      <c r="AT2953" s="14" t="s">
        <v>125</v>
      </c>
      <c r="AU2953" s="14" t="s">
        <v>72</v>
      </c>
    </row>
    <row r="2954" s="2" customFormat="1" ht="16.5" customHeight="1">
      <c r="A2954" s="35"/>
      <c r="B2954" s="36"/>
      <c r="C2954" s="200" t="s">
        <v>5154</v>
      </c>
      <c r="D2954" s="200" t="s">
        <v>4509</v>
      </c>
      <c r="E2954" s="201" t="s">
        <v>5155</v>
      </c>
      <c r="F2954" s="202" t="s">
        <v>5156</v>
      </c>
      <c r="G2954" s="203" t="s">
        <v>132</v>
      </c>
      <c r="H2954" s="204">
        <v>6</v>
      </c>
      <c r="I2954" s="205"/>
      <c r="J2954" s="206">
        <f>ROUND(I2954*H2954,2)</f>
        <v>0</v>
      </c>
      <c r="K2954" s="202" t="s">
        <v>122</v>
      </c>
      <c r="L2954" s="207"/>
      <c r="M2954" s="208" t="s">
        <v>19</v>
      </c>
      <c r="N2954" s="209" t="s">
        <v>43</v>
      </c>
      <c r="O2954" s="81"/>
      <c r="P2954" s="191">
        <f>O2954*H2954</f>
        <v>0</v>
      </c>
      <c r="Q2954" s="191">
        <v>0</v>
      </c>
      <c r="R2954" s="191">
        <f>Q2954*H2954</f>
        <v>0</v>
      </c>
      <c r="S2954" s="191">
        <v>0</v>
      </c>
      <c r="T2954" s="192">
        <f>S2954*H2954</f>
        <v>0</v>
      </c>
      <c r="U2954" s="35"/>
      <c r="V2954" s="35"/>
      <c r="W2954" s="35"/>
      <c r="X2954" s="35"/>
      <c r="Y2954" s="35"/>
      <c r="Z2954" s="35"/>
      <c r="AA2954" s="35"/>
      <c r="AB2954" s="35"/>
      <c r="AC2954" s="35"/>
      <c r="AD2954" s="35"/>
      <c r="AE2954" s="35"/>
      <c r="AR2954" s="193" t="s">
        <v>572</v>
      </c>
      <c r="AT2954" s="193" t="s">
        <v>4509</v>
      </c>
      <c r="AU2954" s="193" t="s">
        <v>72</v>
      </c>
      <c r="AY2954" s="14" t="s">
        <v>124</v>
      </c>
      <c r="BE2954" s="194">
        <f>IF(N2954="základní",J2954,0)</f>
        <v>0</v>
      </c>
      <c r="BF2954" s="194">
        <f>IF(N2954="snížená",J2954,0)</f>
        <v>0</v>
      </c>
      <c r="BG2954" s="194">
        <f>IF(N2954="zákl. přenesená",J2954,0)</f>
        <v>0</v>
      </c>
      <c r="BH2954" s="194">
        <f>IF(N2954="sníž. přenesená",J2954,0)</f>
        <v>0</v>
      </c>
      <c r="BI2954" s="194">
        <f>IF(N2954="nulová",J2954,0)</f>
        <v>0</v>
      </c>
      <c r="BJ2954" s="14" t="s">
        <v>79</v>
      </c>
      <c r="BK2954" s="194">
        <f>ROUND(I2954*H2954,2)</f>
        <v>0</v>
      </c>
      <c r="BL2954" s="14" t="s">
        <v>235</v>
      </c>
      <c r="BM2954" s="193" t="s">
        <v>5157</v>
      </c>
    </row>
    <row r="2955" s="2" customFormat="1">
      <c r="A2955" s="35"/>
      <c r="B2955" s="36"/>
      <c r="C2955" s="37"/>
      <c r="D2955" s="195" t="s">
        <v>125</v>
      </c>
      <c r="E2955" s="37"/>
      <c r="F2955" s="196" t="s">
        <v>5156</v>
      </c>
      <c r="G2955" s="37"/>
      <c r="H2955" s="37"/>
      <c r="I2955" s="197"/>
      <c r="J2955" s="37"/>
      <c r="K2955" s="37"/>
      <c r="L2955" s="41"/>
      <c r="M2955" s="198"/>
      <c r="N2955" s="199"/>
      <c r="O2955" s="81"/>
      <c r="P2955" s="81"/>
      <c r="Q2955" s="81"/>
      <c r="R2955" s="81"/>
      <c r="S2955" s="81"/>
      <c r="T2955" s="82"/>
      <c r="U2955" s="35"/>
      <c r="V2955" s="35"/>
      <c r="W2955" s="35"/>
      <c r="X2955" s="35"/>
      <c r="Y2955" s="35"/>
      <c r="Z2955" s="35"/>
      <c r="AA2955" s="35"/>
      <c r="AB2955" s="35"/>
      <c r="AC2955" s="35"/>
      <c r="AD2955" s="35"/>
      <c r="AE2955" s="35"/>
      <c r="AT2955" s="14" t="s">
        <v>125</v>
      </c>
      <c r="AU2955" s="14" t="s">
        <v>72</v>
      </c>
    </row>
    <row r="2956" s="2" customFormat="1" ht="16.5" customHeight="1">
      <c r="A2956" s="35"/>
      <c r="B2956" s="36"/>
      <c r="C2956" s="200" t="s">
        <v>2706</v>
      </c>
      <c r="D2956" s="200" t="s">
        <v>4509</v>
      </c>
      <c r="E2956" s="201" t="s">
        <v>5158</v>
      </c>
      <c r="F2956" s="202" t="s">
        <v>5159</v>
      </c>
      <c r="G2956" s="203" t="s">
        <v>132</v>
      </c>
      <c r="H2956" s="204">
        <v>2</v>
      </c>
      <c r="I2956" s="205"/>
      <c r="J2956" s="206">
        <f>ROUND(I2956*H2956,2)</f>
        <v>0</v>
      </c>
      <c r="K2956" s="202" t="s">
        <v>122</v>
      </c>
      <c r="L2956" s="207"/>
      <c r="M2956" s="208" t="s">
        <v>19</v>
      </c>
      <c r="N2956" s="209" t="s">
        <v>43</v>
      </c>
      <c r="O2956" s="81"/>
      <c r="P2956" s="191">
        <f>O2956*H2956</f>
        <v>0</v>
      </c>
      <c r="Q2956" s="191">
        <v>0</v>
      </c>
      <c r="R2956" s="191">
        <f>Q2956*H2956</f>
        <v>0</v>
      </c>
      <c r="S2956" s="191">
        <v>0</v>
      </c>
      <c r="T2956" s="192">
        <f>S2956*H2956</f>
        <v>0</v>
      </c>
      <c r="U2956" s="35"/>
      <c r="V2956" s="35"/>
      <c r="W2956" s="35"/>
      <c r="X2956" s="35"/>
      <c r="Y2956" s="35"/>
      <c r="Z2956" s="35"/>
      <c r="AA2956" s="35"/>
      <c r="AB2956" s="35"/>
      <c r="AC2956" s="35"/>
      <c r="AD2956" s="35"/>
      <c r="AE2956" s="35"/>
      <c r="AR2956" s="193" t="s">
        <v>572</v>
      </c>
      <c r="AT2956" s="193" t="s">
        <v>4509</v>
      </c>
      <c r="AU2956" s="193" t="s">
        <v>72</v>
      </c>
      <c r="AY2956" s="14" t="s">
        <v>124</v>
      </c>
      <c r="BE2956" s="194">
        <f>IF(N2956="základní",J2956,0)</f>
        <v>0</v>
      </c>
      <c r="BF2956" s="194">
        <f>IF(N2956="snížená",J2956,0)</f>
        <v>0</v>
      </c>
      <c r="BG2956" s="194">
        <f>IF(N2956="zákl. přenesená",J2956,0)</f>
        <v>0</v>
      </c>
      <c r="BH2956" s="194">
        <f>IF(N2956="sníž. přenesená",J2956,0)</f>
        <v>0</v>
      </c>
      <c r="BI2956" s="194">
        <f>IF(N2956="nulová",J2956,0)</f>
        <v>0</v>
      </c>
      <c r="BJ2956" s="14" t="s">
        <v>79</v>
      </c>
      <c r="BK2956" s="194">
        <f>ROUND(I2956*H2956,2)</f>
        <v>0</v>
      </c>
      <c r="BL2956" s="14" t="s">
        <v>235</v>
      </c>
      <c r="BM2956" s="193" t="s">
        <v>5160</v>
      </c>
    </row>
    <row r="2957" s="2" customFormat="1">
      <c r="A2957" s="35"/>
      <c r="B2957" s="36"/>
      <c r="C2957" s="37"/>
      <c r="D2957" s="195" t="s">
        <v>125</v>
      </c>
      <c r="E2957" s="37"/>
      <c r="F2957" s="196" t="s">
        <v>5159</v>
      </c>
      <c r="G2957" s="37"/>
      <c r="H2957" s="37"/>
      <c r="I2957" s="197"/>
      <c r="J2957" s="37"/>
      <c r="K2957" s="37"/>
      <c r="L2957" s="41"/>
      <c r="M2957" s="198"/>
      <c r="N2957" s="199"/>
      <c r="O2957" s="81"/>
      <c r="P2957" s="81"/>
      <c r="Q2957" s="81"/>
      <c r="R2957" s="81"/>
      <c r="S2957" s="81"/>
      <c r="T2957" s="82"/>
      <c r="U2957" s="35"/>
      <c r="V2957" s="35"/>
      <c r="W2957" s="35"/>
      <c r="X2957" s="35"/>
      <c r="Y2957" s="35"/>
      <c r="Z2957" s="35"/>
      <c r="AA2957" s="35"/>
      <c r="AB2957" s="35"/>
      <c r="AC2957" s="35"/>
      <c r="AD2957" s="35"/>
      <c r="AE2957" s="35"/>
      <c r="AT2957" s="14" t="s">
        <v>125</v>
      </c>
      <c r="AU2957" s="14" t="s">
        <v>72</v>
      </c>
    </row>
    <row r="2958" s="2" customFormat="1" ht="16.5" customHeight="1">
      <c r="A2958" s="35"/>
      <c r="B2958" s="36"/>
      <c r="C2958" s="200" t="s">
        <v>5161</v>
      </c>
      <c r="D2958" s="200" t="s">
        <v>4509</v>
      </c>
      <c r="E2958" s="201" t="s">
        <v>5162</v>
      </c>
      <c r="F2958" s="202" t="s">
        <v>5163</v>
      </c>
      <c r="G2958" s="203" t="s">
        <v>141</v>
      </c>
      <c r="H2958" s="204">
        <v>40</v>
      </c>
      <c r="I2958" s="205"/>
      <c r="J2958" s="206">
        <f>ROUND(I2958*H2958,2)</f>
        <v>0</v>
      </c>
      <c r="K2958" s="202" t="s">
        <v>122</v>
      </c>
      <c r="L2958" s="207"/>
      <c r="M2958" s="208" t="s">
        <v>19</v>
      </c>
      <c r="N2958" s="209" t="s">
        <v>43</v>
      </c>
      <c r="O2958" s="81"/>
      <c r="P2958" s="191">
        <f>O2958*H2958</f>
        <v>0</v>
      </c>
      <c r="Q2958" s="191">
        <v>0</v>
      </c>
      <c r="R2958" s="191">
        <f>Q2958*H2958</f>
        <v>0</v>
      </c>
      <c r="S2958" s="191">
        <v>0</v>
      </c>
      <c r="T2958" s="192">
        <f>S2958*H2958</f>
        <v>0</v>
      </c>
      <c r="U2958" s="35"/>
      <c r="V2958" s="35"/>
      <c r="W2958" s="35"/>
      <c r="X2958" s="35"/>
      <c r="Y2958" s="35"/>
      <c r="Z2958" s="35"/>
      <c r="AA2958" s="35"/>
      <c r="AB2958" s="35"/>
      <c r="AC2958" s="35"/>
      <c r="AD2958" s="35"/>
      <c r="AE2958" s="35"/>
      <c r="AR2958" s="193" t="s">
        <v>572</v>
      </c>
      <c r="AT2958" s="193" t="s">
        <v>4509</v>
      </c>
      <c r="AU2958" s="193" t="s">
        <v>72</v>
      </c>
      <c r="AY2958" s="14" t="s">
        <v>124</v>
      </c>
      <c r="BE2958" s="194">
        <f>IF(N2958="základní",J2958,0)</f>
        <v>0</v>
      </c>
      <c r="BF2958" s="194">
        <f>IF(N2958="snížená",J2958,0)</f>
        <v>0</v>
      </c>
      <c r="BG2958" s="194">
        <f>IF(N2958="zákl. přenesená",J2958,0)</f>
        <v>0</v>
      </c>
      <c r="BH2958" s="194">
        <f>IF(N2958="sníž. přenesená",J2958,0)</f>
        <v>0</v>
      </c>
      <c r="BI2958" s="194">
        <f>IF(N2958="nulová",J2958,0)</f>
        <v>0</v>
      </c>
      <c r="BJ2958" s="14" t="s">
        <v>79</v>
      </c>
      <c r="BK2958" s="194">
        <f>ROUND(I2958*H2958,2)</f>
        <v>0</v>
      </c>
      <c r="BL2958" s="14" t="s">
        <v>235</v>
      </c>
      <c r="BM2958" s="193" t="s">
        <v>5164</v>
      </c>
    </row>
    <row r="2959" s="2" customFormat="1">
      <c r="A2959" s="35"/>
      <c r="B2959" s="36"/>
      <c r="C2959" s="37"/>
      <c r="D2959" s="195" t="s">
        <v>125</v>
      </c>
      <c r="E2959" s="37"/>
      <c r="F2959" s="196" t="s">
        <v>5163</v>
      </c>
      <c r="G2959" s="37"/>
      <c r="H2959" s="37"/>
      <c r="I2959" s="197"/>
      <c r="J2959" s="37"/>
      <c r="K2959" s="37"/>
      <c r="L2959" s="41"/>
      <c r="M2959" s="198"/>
      <c r="N2959" s="199"/>
      <c r="O2959" s="81"/>
      <c r="P2959" s="81"/>
      <c r="Q2959" s="81"/>
      <c r="R2959" s="81"/>
      <c r="S2959" s="81"/>
      <c r="T2959" s="82"/>
      <c r="U2959" s="35"/>
      <c r="V2959" s="35"/>
      <c r="W2959" s="35"/>
      <c r="X2959" s="35"/>
      <c r="Y2959" s="35"/>
      <c r="Z2959" s="35"/>
      <c r="AA2959" s="35"/>
      <c r="AB2959" s="35"/>
      <c r="AC2959" s="35"/>
      <c r="AD2959" s="35"/>
      <c r="AE2959" s="35"/>
      <c r="AT2959" s="14" t="s">
        <v>125</v>
      </c>
      <c r="AU2959" s="14" t="s">
        <v>72</v>
      </c>
    </row>
    <row r="2960" s="2" customFormat="1" ht="16.5" customHeight="1">
      <c r="A2960" s="35"/>
      <c r="B2960" s="36"/>
      <c r="C2960" s="200" t="s">
        <v>2709</v>
      </c>
      <c r="D2960" s="200" t="s">
        <v>4509</v>
      </c>
      <c r="E2960" s="201" t="s">
        <v>5165</v>
      </c>
      <c r="F2960" s="202" t="s">
        <v>5166</v>
      </c>
      <c r="G2960" s="203" t="s">
        <v>141</v>
      </c>
      <c r="H2960" s="204">
        <v>40</v>
      </c>
      <c r="I2960" s="205"/>
      <c r="J2960" s="206">
        <f>ROUND(I2960*H2960,2)</f>
        <v>0</v>
      </c>
      <c r="K2960" s="202" t="s">
        <v>122</v>
      </c>
      <c r="L2960" s="207"/>
      <c r="M2960" s="208" t="s">
        <v>19</v>
      </c>
      <c r="N2960" s="209" t="s">
        <v>43</v>
      </c>
      <c r="O2960" s="81"/>
      <c r="P2960" s="191">
        <f>O2960*H2960</f>
        <v>0</v>
      </c>
      <c r="Q2960" s="191">
        <v>0</v>
      </c>
      <c r="R2960" s="191">
        <f>Q2960*H2960</f>
        <v>0</v>
      </c>
      <c r="S2960" s="191">
        <v>0</v>
      </c>
      <c r="T2960" s="192">
        <f>S2960*H2960</f>
        <v>0</v>
      </c>
      <c r="U2960" s="35"/>
      <c r="V2960" s="35"/>
      <c r="W2960" s="35"/>
      <c r="X2960" s="35"/>
      <c r="Y2960" s="35"/>
      <c r="Z2960" s="35"/>
      <c r="AA2960" s="35"/>
      <c r="AB2960" s="35"/>
      <c r="AC2960" s="35"/>
      <c r="AD2960" s="35"/>
      <c r="AE2960" s="35"/>
      <c r="AR2960" s="193" t="s">
        <v>572</v>
      </c>
      <c r="AT2960" s="193" t="s">
        <v>4509</v>
      </c>
      <c r="AU2960" s="193" t="s">
        <v>72</v>
      </c>
      <c r="AY2960" s="14" t="s">
        <v>124</v>
      </c>
      <c r="BE2960" s="194">
        <f>IF(N2960="základní",J2960,0)</f>
        <v>0</v>
      </c>
      <c r="BF2960" s="194">
        <f>IF(N2960="snížená",J2960,0)</f>
        <v>0</v>
      </c>
      <c r="BG2960" s="194">
        <f>IF(N2960="zákl. přenesená",J2960,0)</f>
        <v>0</v>
      </c>
      <c r="BH2960" s="194">
        <f>IF(N2960="sníž. přenesená",J2960,0)</f>
        <v>0</v>
      </c>
      <c r="BI2960" s="194">
        <f>IF(N2960="nulová",J2960,0)</f>
        <v>0</v>
      </c>
      <c r="BJ2960" s="14" t="s">
        <v>79</v>
      </c>
      <c r="BK2960" s="194">
        <f>ROUND(I2960*H2960,2)</f>
        <v>0</v>
      </c>
      <c r="BL2960" s="14" t="s">
        <v>235</v>
      </c>
      <c r="BM2960" s="193" t="s">
        <v>5167</v>
      </c>
    </row>
    <row r="2961" s="2" customFormat="1">
      <c r="A2961" s="35"/>
      <c r="B2961" s="36"/>
      <c r="C2961" s="37"/>
      <c r="D2961" s="195" t="s">
        <v>125</v>
      </c>
      <c r="E2961" s="37"/>
      <c r="F2961" s="196" t="s">
        <v>5166</v>
      </c>
      <c r="G2961" s="37"/>
      <c r="H2961" s="37"/>
      <c r="I2961" s="197"/>
      <c r="J2961" s="37"/>
      <c r="K2961" s="37"/>
      <c r="L2961" s="41"/>
      <c r="M2961" s="198"/>
      <c r="N2961" s="199"/>
      <c r="O2961" s="81"/>
      <c r="P2961" s="81"/>
      <c r="Q2961" s="81"/>
      <c r="R2961" s="81"/>
      <c r="S2961" s="81"/>
      <c r="T2961" s="82"/>
      <c r="U2961" s="35"/>
      <c r="V2961" s="35"/>
      <c r="W2961" s="35"/>
      <c r="X2961" s="35"/>
      <c r="Y2961" s="35"/>
      <c r="Z2961" s="35"/>
      <c r="AA2961" s="35"/>
      <c r="AB2961" s="35"/>
      <c r="AC2961" s="35"/>
      <c r="AD2961" s="35"/>
      <c r="AE2961" s="35"/>
      <c r="AT2961" s="14" t="s">
        <v>125</v>
      </c>
      <c r="AU2961" s="14" t="s">
        <v>72</v>
      </c>
    </row>
    <row r="2962" s="2" customFormat="1" ht="16.5" customHeight="1">
      <c r="A2962" s="35"/>
      <c r="B2962" s="36"/>
      <c r="C2962" s="200" t="s">
        <v>5168</v>
      </c>
      <c r="D2962" s="200" t="s">
        <v>4509</v>
      </c>
      <c r="E2962" s="201" t="s">
        <v>5169</v>
      </c>
      <c r="F2962" s="202" t="s">
        <v>5170</v>
      </c>
      <c r="G2962" s="203" t="s">
        <v>141</v>
      </c>
      <c r="H2962" s="204">
        <v>40</v>
      </c>
      <c r="I2962" s="205"/>
      <c r="J2962" s="206">
        <f>ROUND(I2962*H2962,2)</f>
        <v>0</v>
      </c>
      <c r="K2962" s="202" t="s">
        <v>122</v>
      </c>
      <c r="L2962" s="207"/>
      <c r="M2962" s="208" t="s">
        <v>19</v>
      </c>
      <c r="N2962" s="209" t="s">
        <v>43</v>
      </c>
      <c r="O2962" s="81"/>
      <c r="P2962" s="191">
        <f>O2962*H2962</f>
        <v>0</v>
      </c>
      <c r="Q2962" s="191">
        <v>0</v>
      </c>
      <c r="R2962" s="191">
        <f>Q2962*H2962</f>
        <v>0</v>
      </c>
      <c r="S2962" s="191">
        <v>0</v>
      </c>
      <c r="T2962" s="192">
        <f>S2962*H2962</f>
        <v>0</v>
      </c>
      <c r="U2962" s="35"/>
      <c r="V2962" s="35"/>
      <c r="W2962" s="35"/>
      <c r="X2962" s="35"/>
      <c r="Y2962" s="35"/>
      <c r="Z2962" s="35"/>
      <c r="AA2962" s="35"/>
      <c r="AB2962" s="35"/>
      <c r="AC2962" s="35"/>
      <c r="AD2962" s="35"/>
      <c r="AE2962" s="35"/>
      <c r="AR2962" s="193" t="s">
        <v>572</v>
      </c>
      <c r="AT2962" s="193" t="s">
        <v>4509</v>
      </c>
      <c r="AU2962" s="193" t="s">
        <v>72</v>
      </c>
      <c r="AY2962" s="14" t="s">
        <v>124</v>
      </c>
      <c r="BE2962" s="194">
        <f>IF(N2962="základní",J2962,0)</f>
        <v>0</v>
      </c>
      <c r="BF2962" s="194">
        <f>IF(N2962="snížená",J2962,0)</f>
        <v>0</v>
      </c>
      <c r="BG2962" s="194">
        <f>IF(N2962="zákl. přenesená",J2962,0)</f>
        <v>0</v>
      </c>
      <c r="BH2962" s="194">
        <f>IF(N2962="sníž. přenesená",J2962,0)</f>
        <v>0</v>
      </c>
      <c r="BI2962" s="194">
        <f>IF(N2962="nulová",J2962,0)</f>
        <v>0</v>
      </c>
      <c r="BJ2962" s="14" t="s">
        <v>79</v>
      </c>
      <c r="BK2962" s="194">
        <f>ROUND(I2962*H2962,2)</f>
        <v>0</v>
      </c>
      <c r="BL2962" s="14" t="s">
        <v>235</v>
      </c>
      <c r="BM2962" s="193" t="s">
        <v>5171</v>
      </c>
    </row>
    <row r="2963" s="2" customFormat="1">
      <c r="A2963" s="35"/>
      <c r="B2963" s="36"/>
      <c r="C2963" s="37"/>
      <c r="D2963" s="195" t="s">
        <v>125</v>
      </c>
      <c r="E2963" s="37"/>
      <c r="F2963" s="196" t="s">
        <v>5170</v>
      </c>
      <c r="G2963" s="37"/>
      <c r="H2963" s="37"/>
      <c r="I2963" s="197"/>
      <c r="J2963" s="37"/>
      <c r="K2963" s="37"/>
      <c r="L2963" s="41"/>
      <c r="M2963" s="198"/>
      <c r="N2963" s="199"/>
      <c r="O2963" s="81"/>
      <c r="P2963" s="81"/>
      <c r="Q2963" s="81"/>
      <c r="R2963" s="81"/>
      <c r="S2963" s="81"/>
      <c r="T2963" s="82"/>
      <c r="U2963" s="35"/>
      <c r="V2963" s="35"/>
      <c r="W2963" s="35"/>
      <c r="X2963" s="35"/>
      <c r="Y2963" s="35"/>
      <c r="Z2963" s="35"/>
      <c r="AA2963" s="35"/>
      <c r="AB2963" s="35"/>
      <c r="AC2963" s="35"/>
      <c r="AD2963" s="35"/>
      <c r="AE2963" s="35"/>
      <c r="AT2963" s="14" t="s">
        <v>125</v>
      </c>
      <c r="AU2963" s="14" t="s">
        <v>72</v>
      </c>
    </row>
    <row r="2964" s="2" customFormat="1" ht="16.5" customHeight="1">
      <c r="A2964" s="35"/>
      <c r="B2964" s="36"/>
      <c r="C2964" s="200" t="s">
        <v>2713</v>
      </c>
      <c r="D2964" s="200" t="s">
        <v>4509</v>
      </c>
      <c r="E2964" s="201" t="s">
        <v>5172</v>
      </c>
      <c r="F2964" s="202" t="s">
        <v>5173</v>
      </c>
      <c r="G2964" s="203" t="s">
        <v>141</v>
      </c>
      <c r="H2964" s="204">
        <v>40</v>
      </c>
      <c r="I2964" s="205"/>
      <c r="J2964" s="206">
        <f>ROUND(I2964*H2964,2)</f>
        <v>0</v>
      </c>
      <c r="K2964" s="202" t="s">
        <v>122</v>
      </c>
      <c r="L2964" s="207"/>
      <c r="M2964" s="208" t="s">
        <v>19</v>
      </c>
      <c r="N2964" s="209" t="s">
        <v>43</v>
      </c>
      <c r="O2964" s="81"/>
      <c r="P2964" s="191">
        <f>O2964*H2964</f>
        <v>0</v>
      </c>
      <c r="Q2964" s="191">
        <v>0</v>
      </c>
      <c r="R2964" s="191">
        <f>Q2964*H2964</f>
        <v>0</v>
      </c>
      <c r="S2964" s="191">
        <v>0</v>
      </c>
      <c r="T2964" s="192">
        <f>S2964*H2964</f>
        <v>0</v>
      </c>
      <c r="U2964" s="35"/>
      <c r="V2964" s="35"/>
      <c r="W2964" s="35"/>
      <c r="X2964" s="35"/>
      <c r="Y2964" s="35"/>
      <c r="Z2964" s="35"/>
      <c r="AA2964" s="35"/>
      <c r="AB2964" s="35"/>
      <c r="AC2964" s="35"/>
      <c r="AD2964" s="35"/>
      <c r="AE2964" s="35"/>
      <c r="AR2964" s="193" t="s">
        <v>572</v>
      </c>
      <c r="AT2964" s="193" t="s">
        <v>4509</v>
      </c>
      <c r="AU2964" s="193" t="s">
        <v>72</v>
      </c>
      <c r="AY2964" s="14" t="s">
        <v>124</v>
      </c>
      <c r="BE2964" s="194">
        <f>IF(N2964="základní",J2964,0)</f>
        <v>0</v>
      </c>
      <c r="BF2964" s="194">
        <f>IF(N2964="snížená",J2964,0)</f>
        <v>0</v>
      </c>
      <c r="BG2964" s="194">
        <f>IF(N2964="zákl. přenesená",J2964,0)</f>
        <v>0</v>
      </c>
      <c r="BH2964" s="194">
        <f>IF(N2964="sníž. přenesená",J2964,0)</f>
        <v>0</v>
      </c>
      <c r="BI2964" s="194">
        <f>IF(N2964="nulová",J2964,0)</f>
        <v>0</v>
      </c>
      <c r="BJ2964" s="14" t="s">
        <v>79</v>
      </c>
      <c r="BK2964" s="194">
        <f>ROUND(I2964*H2964,2)</f>
        <v>0</v>
      </c>
      <c r="BL2964" s="14" t="s">
        <v>235</v>
      </c>
      <c r="BM2964" s="193" t="s">
        <v>5174</v>
      </c>
    </row>
    <row r="2965" s="2" customFormat="1">
      <c r="A2965" s="35"/>
      <c r="B2965" s="36"/>
      <c r="C2965" s="37"/>
      <c r="D2965" s="195" t="s">
        <v>125</v>
      </c>
      <c r="E2965" s="37"/>
      <c r="F2965" s="196" t="s">
        <v>5173</v>
      </c>
      <c r="G2965" s="37"/>
      <c r="H2965" s="37"/>
      <c r="I2965" s="197"/>
      <c r="J2965" s="37"/>
      <c r="K2965" s="37"/>
      <c r="L2965" s="41"/>
      <c r="M2965" s="198"/>
      <c r="N2965" s="199"/>
      <c r="O2965" s="81"/>
      <c r="P2965" s="81"/>
      <c r="Q2965" s="81"/>
      <c r="R2965" s="81"/>
      <c r="S2965" s="81"/>
      <c r="T2965" s="82"/>
      <c r="U2965" s="35"/>
      <c r="V2965" s="35"/>
      <c r="W2965" s="35"/>
      <c r="X2965" s="35"/>
      <c r="Y2965" s="35"/>
      <c r="Z2965" s="35"/>
      <c r="AA2965" s="35"/>
      <c r="AB2965" s="35"/>
      <c r="AC2965" s="35"/>
      <c r="AD2965" s="35"/>
      <c r="AE2965" s="35"/>
      <c r="AT2965" s="14" t="s">
        <v>125</v>
      </c>
      <c r="AU2965" s="14" t="s">
        <v>72</v>
      </c>
    </row>
    <row r="2966" s="2" customFormat="1" ht="16.5" customHeight="1">
      <c r="A2966" s="35"/>
      <c r="B2966" s="36"/>
      <c r="C2966" s="200" t="s">
        <v>5175</v>
      </c>
      <c r="D2966" s="200" t="s">
        <v>4509</v>
      </c>
      <c r="E2966" s="201" t="s">
        <v>5176</v>
      </c>
      <c r="F2966" s="202" t="s">
        <v>5177</v>
      </c>
      <c r="G2966" s="203" t="s">
        <v>132</v>
      </c>
      <c r="H2966" s="204">
        <v>50</v>
      </c>
      <c r="I2966" s="205"/>
      <c r="J2966" s="206">
        <f>ROUND(I2966*H2966,2)</f>
        <v>0</v>
      </c>
      <c r="K2966" s="202" t="s">
        <v>122</v>
      </c>
      <c r="L2966" s="207"/>
      <c r="M2966" s="208" t="s">
        <v>19</v>
      </c>
      <c r="N2966" s="209" t="s">
        <v>43</v>
      </c>
      <c r="O2966" s="81"/>
      <c r="P2966" s="191">
        <f>O2966*H2966</f>
        <v>0</v>
      </c>
      <c r="Q2966" s="191">
        <v>0</v>
      </c>
      <c r="R2966" s="191">
        <f>Q2966*H2966</f>
        <v>0</v>
      </c>
      <c r="S2966" s="191">
        <v>0</v>
      </c>
      <c r="T2966" s="192">
        <f>S2966*H2966</f>
        <v>0</v>
      </c>
      <c r="U2966" s="35"/>
      <c r="V2966" s="35"/>
      <c r="W2966" s="35"/>
      <c r="X2966" s="35"/>
      <c r="Y2966" s="35"/>
      <c r="Z2966" s="35"/>
      <c r="AA2966" s="35"/>
      <c r="AB2966" s="35"/>
      <c r="AC2966" s="35"/>
      <c r="AD2966" s="35"/>
      <c r="AE2966" s="35"/>
      <c r="AR2966" s="193" t="s">
        <v>572</v>
      </c>
      <c r="AT2966" s="193" t="s">
        <v>4509</v>
      </c>
      <c r="AU2966" s="193" t="s">
        <v>72</v>
      </c>
      <c r="AY2966" s="14" t="s">
        <v>124</v>
      </c>
      <c r="BE2966" s="194">
        <f>IF(N2966="základní",J2966,0)</f>
        <v>0</v>
      </c>
      <c r="BF2966" s="194">
        <f>IF(N2966="snížená",J2966,0)</f>
        <v>0</v>
      </c>
      <c r="BG2966" s="194">
        <f>IF(N2966="zákl. přenesená",J2966,0)</f>
        <v>0</v>
      </c>
      <c r="BH2966" s="194">
        <f>IF(N2966="sníž. přenesená",J2966,0)</f>
        <v>0</v>
      </c>
      <c r="BI2966" s="194">
        <f>IF(N2966="nulová",J2966,0)</f>
        <v>0</v>
      </c>
      <c r="BJ2966" s="14" t="s">
        <v>79</v>
      </c>
      <c r="BK2966" s="194">
        <f>ROUND(I2966*H2966,2)</f>
        <v>0</v>
      </c>
      <c r="BL2966" s="14" t="s">
        <v>235</v>
      </c>
      <c r="BM2966" s="193" t="s">
        <v>5178</v>
      </c>
    </row>
    <row r="2967" s="2" customFormat="1">
      <c r="A2967" s="35"/>
      <c r="B2967" s="36"/>
      <c r="C2967" s="37"/>
      <c r="D2967" s="195" t="s">
        <v>125</v>
      </c>
      <c r="E2967" s="37"/>
      <c r="F2967" s="196" t="s">
        <v>5177</v>
      </c>
      <c r="G2967" s="37"/>
      <c r="H2967" s="37"/>
      <c r="I2967" s="197"/>
      <c r="J2967" s="37"/>
      <c r="K2967" s="37"/>
      <c r="L2967" s="41"/>
      <c r="M2967" s="198"/>
      <c r="N2967" s="199"/>
      <c r="O2967" s="81"/>
      <c r="P2967" s="81"/>
      <c r="Q2967" s="81"/>
      <c r="R2967" s="81"/>
      <c r="S2967" s="81"/>
      <c r="T2967" s="82"/>
      <c r="U2967" s="35"/>
      <c r="V2967" s="35"/>
      <c r="W2967" s="35"/>
      <c r="X2967" s="35"/>
      <c r="Y2967" s="35"/>
      <c r="Z2967" s="35"/>
      <c r="AA2967" s="35"/>
      <c r="AB2967" s="35"/>
      <c r="AC2967" s="35"/>
      <c r="AD2967" s="35"/>
      <c r="AE2967" s="35"/>
      <c r="AT2967" s="14" t="s">
        <v>125</v>
      </c>
      <c r="AU2967" s="14" t="s">
        <v>72</v>
      </c>
    </row>
    <row r="2968" s="2" customFormat="1" ht="16.5" customHeight="1">
      <c r="A2968" s="35"/>
      <c r="B2968" s="36"/>
      <c r="C2968" s="200" t="s">
        <v>2716</v>
      </c>
      <c r="D2968" s="200" t="s">
        <v>4509</v>
      </c>
      <c r="E2968" s="201" t="s">
        <v>5179</v>
      </c>
      <c r="F2968" s="202" t="s">
        <v>5180</v>
      </c>
      <c r="G2968" s="203" t="s">
        <v>132</v>
      </c>
      <c r="H2968" s="204">
        <v>50</v>
      </c>
      <c r="I2968" s="205"/>
      <c r="J2968" s="206">
        <f>ROUND(I2968*H2968,2)</f>
        <v>0</v>
      </c>
      <c r="K2968" s="202" t="s">
        <v>122</v>
      </c>
      <c r="L2968" s="207"/>
      <c r="M2968" s="208" t="s">
        <v>19</v>
      </c>
      <c r="N2968" s="209" t="s">
        <v>43</v>
      </c>
      <c r="O2968" s="81"/>
      <c r="P2968" s="191">
        <f>O2968*H2968</f>
        <v>0</v>
      </c>
      <c r="Q2968" s="191">
        <v>0</v>
      </c>
      <c r="R2968" s="191">
        <f>Q2968*H2968</f>
        <v>0</v>
      </c>
      <c r="S2968" s="191">
        <v>0</v>
      </c>
      <c r="T2968" s="192">
        <f>S2968*H2968</f>
        <v>0</v>
      </c>
      <c r="U2968" s="35"/>
      <c r="V2968" s="35"/>
      <c r="W2968" s="35"/>
      <c r="X2968" s="35"/>
      <c r="Y2968" s="35"/>
      <c r="Z2968" s="35"/>
      <c r="AA2968" s="35"/>
      <c r="AB2968" s="35"/>
      <c r="AC2968" s="35"/>
      <c r="AD2968" s="35"/>
      <c r="AE2968" s="35"/>
      <c r="AR2968" s="193" t="s">
        <v>572</v>
      </c>
      <c r="AT2968" s="193" t="s">
        <v>4509</v>
      </c>
      <c r="AU2968" s="193" t="s">
        <v>72</v>
      </c>
      <c r="AY2968" s="14" t="s">
        <v>124</v>
      </c>
      <c r="BE2968" s="194">
        <f>IF(N2968="základní",J2968,0)</f>
        <v>0</v>
      </c>
      <c r="BF2968" s="194">
        <f>IF(N2968="snížená",J2968,0)</f>
        <v>0</v>
      </c>
      <c r="BG2968" s="194">
        <f>IF(N2968="zákl. přenesená",J2968,0)</f>
        <v>0</v>
      </c>
      <c r="BH2968" s="194">
        <f>IF(N2968="sníž. přenesená",J2968,0)</f>
        <v>0</v>
      </c>
      <c r="BI2968" s="194">
        <f>IF(N2968="nulová",J2968,0)</f>
        <v>0</v>
      </c>
      <c r="BJ2968" s="14" t="s">
        <v>79</v>
      </c>
      <c r="BK2968" s="194">
        <f>ROUND(I2968*H2968,2)</f>
        <v>0</v>
      </c>
      <c r="BL2968" s="14" t="s">
        <v>235</v>
      </c>
      <c r="BM2968" s="193" t="s">
        <v>5181</v>
      </c>
    </row>
    <row r="2969" s="2" customFormat="1">
      <c r="A2969" s="35"/>
      <c r="B2969" s="36"/>
      <c r="C2969" s="37"/>
      <c r="D2969" s="195" t="s">
        <v>125</v>
      </c>
      <c r="E2969" s="37"/>
      <c r="F2969" s="196" t="s">
        <v>5180</v>
      </c>
      <c r="G2969" s="37"/>
      <c r="H2969" s="37"/>
      <c r="I2969" s="197"/>
      <c r="J2969" s="37"/>
      <c r="K2969" s="37"/>
      <c r="L2969" s="41"/>
      <c r="M2969" s="198"/>
      <c r="N2969" s="199"/>
      <c r="O2969" s="81"/>
      <c r="P2969" s="81"/>
      <c r="Q2969" s="81"/>
      <c r="R2969" s="81"/>
      <c r="S2969" s="81"/>
      <c r="T2969" s="82"/>
      <c r="U2969" s="35"/>
      <c r="V2969" s="35"/>
      <c r="W2969" s="35"/>
      <c r="X2969" s="35"/>
      <c r="Y2969" s="35"/>
      <c r="Z2969" s="35"/>
      <c r="AA2969" s="35"/>
      <c r="AB2969" s="35"/>
      <c r="AC2969" s="35"/>
      <c r="AD2969" s="35"/>
      <c r="AE2969" s="35"/>
      <c r="AT2969" s="14" t="s">
        <v>125</v>
      </c>
      <c r="AU2969" s="14" t="s">
        <v>72</v>
      </c>
    </row>
    <row r="2970" s="2" customFormat="1" ht="16.5" customHeight="1">
      <c r="A2970" s="35"/>
      <c r="B2970" s="36"/>
      <c r="C2970" s="200" t="s">
        <v>5182</v>
      </c>
      <c r="D2970" s="200" t="s">
        <v>4509</v>
      </c>
      <c r="E2970" s="201" t="s">
        <v>5183</v>
      </c>
      <c r="F2970" s="202" t="s">
        <v>5184</v>
      </c>
      <c r="G2970" s="203" t="s">
        <v>132</v>
      </c>
      <c r="H2970" s="204">
        <v>50</v>
      </c>
      <c r="I2970" s="205"/>
      <c r="J2970" s="206">
        <f>ROUND(I2970*H2970,2)</f>
        <v>0</v>
      </c>
      <c r="K2970" s="202" t="s">
        <v>122</v>
      </c>
      <c r="L2970" s="207"/>
      <c r="M2970" s="208" t="s">
        <v>19</v>
      </c>
      <c r="N2970" s="209" t="s">
        <v>43</v>
      </c>
      <c r="O2970" s="81"/>
      <c r="P2970" s="191">
        <f>O2970*H2970</f>
        <v>0</v>
      </c>
      <c r="Q2970" s="191">
        <v>0</v>
      </c>
      <c r="R2970" s="191">
        <f>Q2970*H2970</f>
        <v>0</v>
      </c>
      <c r="S2970" s="191">
        <v>0</v>
      </c>
      <c r="T2970" s="192">
        <f>S2970*H2970</f>
        <v>0</v>
      </c>
      <c r="U2970" s="35"/>
      <c r="V2970" s="35"/>
      <c r="W2970" s="35"/>
      <c r="X2970" s="35"/>
      <c r="Y2970" s="35"/>
      <c r="Z2970" s="35"/>
      <c r="AA2970" s="35"/>
      <c r="AB2970" s="35"/>
      <c r="AC2970" s="35"/>
      <c r="AD2970" s="35"/>
      <c r="AE2970" s="35"/>
      <c r="AR2970" s="193" t="s">
        <v>572</v>
      </c>
      <c r="AT2970" s="193" t="s">
        <v>4509</v>
      </c>
      <c r="AU2970" s="193" t="s">
        <v>72</v>
      </c>
      <c r="AY2970" s="14" t="s">
        <v>124</v>
      </c>
      <c r="BE2970" s="194">
        <f>IF(N2970="základní",J2970,0)</f>
        <v>0</v>
      </c>
      <c r="BF2970" s="194">
        <f>IF(N2970="snížená",J2970,0)</f>
        <v>0</v>
      </c>
      <c r="BG2970" s="194">
        <f>IF(N2970="zákl. přenesená",J2970,0)</f>
        <v>0</v>
      </c>
      <c r="BH2970" s="194">
        <f>IF(N2970="sníž. přenesená",J2970,0)</f>
        <v>0</v>
      </c>
      <c r="BI2970" s="194">
        <f>IF(N2970="nulová",J2970,0)</f>
        <v>0</v>
      </c>
      <c r="BJ2970" s="14" t="s">
        <v>79</v>
      </c>
      <c r="BK2970" s="194">
        <f>ROUND(I2970*H2970,2)</f>
        <v>0</v>
      </c>
      <c r="BL2970" s="14" t="s">
        <v>235</v>
      </c>
      <c r="BM2970" s="193" t="s">
        <v>5185</v>
      </c>
    </row>
    <row r="2971" s="2" customFormat="1">
      <c r="A2971" s="35"/>
      <c r="B2971" s="36"/>
      <c r="C2971" s="37"/>
      <c r="D2971" s="195" t="s">
        <v>125</v>
      </c>
      <c r="E2971" s="37"/>
      <c r="F2971" s="196" t="s">
        <v>5184</v>
      </c>
      <c r="G2971" s="37"/>
      <c r="H2971" s="37"/>
      <c r="I2971" s="197"/>
      <c r="J2971" s="37"/>
      <c r="K2971" s="37"/>
      <c r="L2971" s="41"/>
      <c r="M2971" s="198"/>
      <c r="N2971" s="199"/>
      <c r="O2971" s="81"/>
      <c r="P2971" s="81"/>
      <c r="Q2971" s="81"/>
      <c r="R2971" s="81"/>
      <c r="S2971" s="81"/>
      <c r="T2971" s="82"/>
      <c r="U2971" s="35"/>
      <c r="V2971" s="35"/>
      <c r="W2971" s="35"/>
      <c r="X2971" s="35"/>
      <c r="Y2971" s="35"/>
      <c r="Z2971" s="35"/>
      <c r="AA2971" s="35"/>
      <c r="AB2971" s="35"/>
      <c r="AC2971" s="35"/>
      <c r="AD2971" s="35"/>
      <c r="AE2971" s="35"/>
      <c r="AT2971" s="14" t="s">
        <v>125</v>
      </c>
      <c r="AU2971" s="14" t="s">
        <v>72</v>
      </c>
    </row>
    <row r="2972" s="2" customFormat="1" ht="16.5" customHeight="1">
      <c r="A2972" s="35"/>
      <c r="B2972" s="36"/>
      <c r="C2972" s="200" t="s">
        <v>2720</v>
      </c>
      <c r="D2972" s="200" t="s">
        <v>4509</v>
      </c>
      <c r="E2972" s="201" t="s">
        <v>5186</v>
      </c>
      <c r="F2972" s="202" t="s">
        <v>5187</v>
      </c>
      <c r="G2972" s="203" t="s">
        <v>132</v>
      </c>
      <c r="H2972" s="204">
        <v>50</v>
      </c>
      <c r="I2972" s="205"/>
      <c r="J2972" s="206">
        <f>ROUND(I2972*H2972,2)</f>
        <v>0</v>
      </c>
      <c r="K2972" s="202" t="s">
        <v>122</v>
      </c>
      <c r="L2972" s="207"/>
      <c r="M2972" s="208" t="s">
        <v>19</v>
      </c>
      <c r="N2972" s="209" t="s">
        <v>43</v>
      </c>
      <c r="O2972" s="81"/>
      <c r="P2972" s="191">
        <f>O2972*H2972</f>
        <v>0</v>
      </c>
      <c r="Q2972" s="191">
        <v>0</v>
      </c>
      <c r="R2972" s="191">
        <f>Q2972*H2972</f>
        <v>0</v>
      </c>
      <c r="S2972" s="191">
        <v>0</v>
      </c>
      <c r="T2972" s="192">
        <f>S2972*H2972</f>
        <v>0</v>
      </c>
      <c r="U2972" s="35"/>
      <c r="V2972" s="35"/>
      <c r="W2972" s="35"/>
      <c r="X2972" s="35"/>
      <c r="Y2972" s="35"/>
      <c r="Z2972" s="35"/>
      <c r="AA2972" s="35"/>
      <c r="AB2972" s="35"/>
      <c r="AC2972" s="35"/>
      <c r="AD2972" s="35"/>
      <c r="AE2972" s="35"/>
      <c r="AR2972" s="193" t="s">
        <v>572</v>
      </c>
      <c r="AT2972" s="193" t="s">
        <v>4509</v>
      </c>
      <c r="AU2972" s="193" t="s">
        <v>72</v>
      </c>
      <c r="AY2972" s="14" t="s">
        <v>124</v>
      </c>
      <c r="BE2972" s="194">
        <f>IF(N2972="základní",J2972,0)</f>
        <v>0</v>
      </c>
      <c r="BF2972" s="194">
        <f>IF(N2972="snížená",J2972,0)</f>
        <v>0</v>
      </c>
      <c r="BG2972" s="194">
        <f>IF(N2972="zákl. přenesená",J2972,0)</f>
        <v>0</v>
      </c>
      <c r="BH2972" s="194">
        <f>IF(N2972="sníž. přenesená",J2972,0)</f>
        <v>0</v>
      </c>
      <c r="BI2972" s="194">
        <f>IF(N2972="nulová",J2972,0)</f>
        <v>0</v>
      </c>
      <c r="BJ2972" s="14" t="s">
        <v>79</v>
      </c>
      <c r="BK2972" s="194">
        <f>ROUND(I2972*H2972,2)</f>
        <v>0</v>
      </c>
      <c r="BL2972" s="14" t="s">
        <v>235</v>
      </c>
      <c r="BM2972" s="193" t="s">
        <v>5188</v>
      </c>
    </row>
    <row r="2973" s="2" customFormat="1">
      <c r="A2973" s="35"/>
      <c r="B2973" s="36"/>
      <c r="C2973" s="37"/>
      <c r="D2973" s="195" t="s">
        <v>125</v>
      </c>
      <c r="E2973" s="37"/>
      <c r="F2973" s="196" t="s">
        <v>5187</v>
      </c>
      <c r="G2973" s="37"/>
      <c r="H2973" s="37"/>
      <c r="I2973" s="197"/>
      <c r="J2973" s="37"/>
      <c r="K2973" s="37"/>
      <c r="L2973" s="41"/>
      <c r="M2973" s="198"/>
      <c r="N2973" s="199"/>
      <c r="O2973" s="81"/>
      <c r="P2973" s="81"/>
      <c r="Q2973" s="81"/>
      <c r="R2973" s="81"/>
      <c r="S2973" s="81"/>
      <c r="T2973" s="82"/>
      <c r="U2973" s="35"/>
      <c r="V2973" s="35"/>
      <c r="W2973" s="35"/>
      <c r="X2973" s="35"/>
      <c r="Y2973" s="35"/>
      <c r="Z2973" s="35"/>
      <c r="AA2973" s="35"/>
      <c r="AB2973" s="35"/>
      <c r="AC2973" s="35"/>
      <c r="AD2973" s="35"/>
      <c r="AE2973" s="35"/>
      <c r="AT2973" s="14" t="s">
        <v>125</v>
      </c>
      <c r="AU2973" s="14" t="s">
        <v>72</v>
      </c>
    </row>
    <row r="2974" s="2" customFormat="1" ht="16.5" customHeight="1">
      <c r="A2974" s="35"/>
      <c r="B2974" s="36"/>
      <c r="C2974" s="200" t="s">
        <v>5189</v>
      </c>
      <c r="D2974" s="200" t="s">
        <v>4509</v>
      </c>
      <c r="E2974" s="201" t="s">
        <v>5190</v>
      </c>
      <c r="F2974" s="202" t="s">
        <v>5191</v>
      </c>
      <c r="G2974" s="203" t="s">
        <v>132</v>
      </c>
      <c r="H2974" s="204">
        <v>10</v>
      </c>
      <c r="I2974" s="205"/>
      <c r="J2974" s="206">
        <f>ROUND(I2974*H2974,2)</f>
        <v>0</v>
      </c>
      <c r="K2974" s="202" t="s">
        <v>122</v>
      </c>
      <c r="L2974" s="207"/>
      <c r="M2974" s="208" t="s">
        <v>19</v>
      </c>
      <c r="N2974" s="209" t="s">
        <v>43</v>
      </c>
      <c r="O2974" s="81"/>
      <c r="P2974" s="191">
        <f>O2974*H2974</f>
        <v>0</v>
      </c>
      <c r="Q2974" s="191">
        <v>0</v>
      </c>
      <c r="R2974" s="191">
        <f>Q2974*H2974</f>
        <v>0</v>
      </c>
      <c r="S2974" s="191">
        <v>0</v>
      </c>
      <c r="T2974" s="192">
        <f>S2974*H2974</f>
        <v>0</v>
      </c>
      <c r="U2974" s="35"/>
      <c r="V2974" s="35"/>
      <c r="W2974" s="35"/>
      <c r="X2974" s="35"/>
      <c r="Y2974" s="35"/>
      <c r="Z2974" s="35"/>
      <c r="AA2974" s="35"/>
      <c r="AB2974" s="35"/>
      <c r="AC2974" s="35"/>
      <c r="AD2974" s="35"/>
      <c r="AE2974" s="35"/>
      <c r="AR2974" s="193" t="s">
        <v>572</v>
      </c>
      <c r="AT2974" s="193" t="s">
        <v>4509</v>
      </c>
      <c r="AU2974" s="193" t="s">
        <v>72</v>
      </c>
      <c r="AY2974" s="14" t="s">
        <v>124</v>
      </c>
      <c r="BE2974" s="194">
        <f>IF(N2974="základní",J2974,0)</f>
        <v>0</v>
      </c>
      <c r="BF2974" s="194">
        <f>IF(N2974="snížená",J2974,0)</f>
        <v>0</v>
      </c>
      <c r="BG2974" s="194">
        <f>IF(N2974="zákl. přenesená",J2974,0)</f>
        <v>0</v>
      </c>
      <c r="BH2974" s="194">
        <f>IF(N2974="sníž. přenesená",J2974,0)</f>
        <v>0</v>
      </c>
      <c r="BI2974" s="194">
        <f>IF(N2974="nulová",J2974,0)</f>
        <v>0</v>
      </c>
      <c r="BJ2974" s="14" t="s">
        <v>79</v>
      </c>
      <c r="BK2974" s="194">
        <f>ROUND(I2974*H2974,2)</f>
        <v>0</v>
      </c>
      <c r="BL2974" s="14" t="s">
        <v>235</v>
      </c>
      <c r="BM2974" s="193" t="s">
        <v>5192</v>
      </c>
    </row>
    <row r="2975" s="2" customFormat="1">
      <c r="A2975" s="35"/>
      <c r="B2975" s="36"/>
      <c r="C2975" s="37"/>
      <c r="D2975" s="195" t="s">
        <v>125</v>
      </c>
      <c r="E2975" s="37"/>
      <c r="F2975" s="196" t="s">
        <v>5191</v>
      </c>
      <c r="G2975" s="37"/>
      <c r="H2975" s="37"/>
      <c r="I2975" s="197"/>
      <c r="J2975" s="37"/>
      <c r="K2975" s="37"/>
      <c r="L2975" s="41"/>
      <c r="M2975" s="198"/>
      <c r="N2975" s="199"/>
      <c r="O2975" s="81"/>
      <c r="P2975" s="81"/>
      <c r="Q2975" s="81"/>
      <c r="R2975" s="81"/>
      <c r="S2975" s="81"/>
      <c r="T2975" s="82"/>
      <c r="U2975" s="35"/>
      <c r="V2975" s="35"/>
      <c r="W2975" s="35"/>
      <c r="X2975" s="35"/>
      <c r="Y2975" s="35"/>
      <c r="Z2975" s="35"/>
      <c r="AA2975" s="35"/>
      <c r="AB2975" s="35"/>
      <c r="AC2975" s="35"/>
      <c r="AD2975" s="35"/>
      <c r="AE2975" s="35"/>
      <c r="AT2975" s="14" t="s">
        <v>125</v>
      </c>
      <c r="AU2975" s="14" t="s">
        <v>72</v>
      </c>
    </row>
    <row r="2976" s="2" customFormat="1" ht="16.5" customHeight="1">
      <c r="A2976" s="35"/>
      <c r="B2976" s="36"/>
      <c r="C2976" s="200" t="s">
        <v>2723</v>
      </c>
      <c r="D2976" s="200" t="s">
        <v>4509</v>
      </c>
      <c r="E2976" s="201" t="s">
        <v>5193</v>
      </c>
      <c r="F2976" s="202" t="s">
        <v>5194</v>
      </c>
      <c r="G2976" s="203" t="s">
        <v>132</v>
      </c>
      <c r="H2976" s="204">
        <v>10</v>
      </c>
      <c r="I2976" s="205"/>
      <c r="J2976" s="206">
        <f>ROUND(I2976*H2976,2)</f>
        <v>0</v>
      </c>
      <c r="K2976" s="202" t="s">
        <v>122</v>
      </c>
      <c r="L2976" s="207"/>
      <c r="M2976" s="208" t="s">
        <v>19</v>
      </c>
      <c r="N2976" s="209" t="s">
        <v>43</v>
      </c>
      <c r="O2976" s="81"/>
      <c r="P2976" s="191">
        <f>O2976*H2976</f>
        <v>0</v>
      </c>
      <c r="Q2976" s="191">
        <v>0</v>
      </c>
      <c r="R2976" s="191">
        <f>Q2976*H2976</f>
        <v>0</v>
      </c>
      <c r="S2976" s="191">
        <v>0</v>
      </c>
      <c r="T2976" s="192">
        <f>S2976*H2976</f>
        <v>0</v>
      </c>
      <c r="U2976" s="35"/>
      <c r="V2976" s="35"/>
      <c r="W2976" s="35"/>
      <c r="X2976" s="35"/>
      <c r="Y2976" s="35"/>
      <c r="Z2976" s="35"/>
      <c r="AA2976" s="35"/>
      <c r="AB2976" s="35"/>
      <c r="AC2976" s="35"/>
      <c r="AD2976" s="35"/>
      <c r="AE2976" s="35"/>
      <c r="AR2976" s="193" t="s">
        <v>572</v>
      </c>
      <c r="AT2976" s="193" t="s">
        <v>4509</v>
      </c>
      <c r="AU2976" s="193" t="s">
        <v>72</v>
      </c>
      <c r="AY2976" s="14" t="s">
        <v>124</v>
      </c>
      <c r="BE2976" s="194">
        <f>IF(N2976="základní",J2976,0)</f>
        <v>0</v>
      </c>
      <c r="BF2976" s="194">
        <f>IF(N2976="snížená",J2976,0)</f>
        <v>0</v>
      </c>
      <c r="BG2976" s="194">
        <f>IF(N2976="zákl. přenesená",J2976,0)</f>
        <v>0</v>
      </c>
      <c r="BH2976" s="194">
        <f>IF(N2976="sníž. přenesená",J2976,0)</f>
        <v>0</v>
      </c>
      <c r="BI2976" s="194">
        <f>IF(N2976="nulová",J2976,0)</f>
        <v>0</v>
      </c>
      <c r="BJ2976" s="14" t="s">
        <v>79</v>
      </c>
      <c r="BK2976" s="194">
        <f>ROUND(I2976*H2976,2)</f>
        <v>0</v>
      </c>
      <c r="BL2976" s="14" t="s">
        <v>235</v>
      </c>
      <c r="BM2976" s="193" t="s">
        <v>5195</v>
      </c>
    </row>
    <row r="2977" s="2" customFormat="1">
      <c r="A2977" s="35"/>
      <c r="B2977" s="36"/>
      <c r="C2977" s="37"/>
      <c r="D2977" s="195" t="s">
        <v>125</v>
      </c>
      <c r="E2977" s="37"/>
      <c r="F2977" s="196" t="s">
        <v>5194</v>
      </c>
      <c r="G2977" s="37"/>
      <c r="H2977" s="37"/>
      <c r="I2977" s="197"/>
      <c r="J2977" s="37"/>
      <c r="K2977" s="37"/>
      <c r="L2977" s="41"/>
      <c r="M2977" s="198"/>
      <c r="N2977" s="199"/>
      <c r="O2977" s="81"/>
      <c r="P2977" s="81"/>
      <c r="Q2977" s="81"/>
      <c r="R2977" s="81"/>
      <c r="S2977" s="81"/>
      <c r="T2977" s="82"/>
      <c r="U2977" s="35"/>
      <c r="V2977" s="35"/>
      <c r="W2977" s="35"/>
      <c r="X2977" s="35"/>
      <c r="Y2977" s="35"/>
      <c r="Z2977" s="35"/>
      <c r="AA2977" s="35"/>
      <c r="AB2977" s="35"/>
      <c r="AC2977" s="35"/>
      <c r="AD2977" s="35"/>
      <c r="AE2977" s="35"/>
      <c r="AT2977" s="14" t="s">
        <v>125</v>
      </c>
      <c r="AU2977" s="14" t="s">
        <v>72</v>
      </c>
    </row>
    <row r="2978" s="2" customFormat="1" ht="16.5" customHeight="1">
      <c r="A2978" s="35"/>
      <c r="B2978" s="36"/>
      <c r="C2978" s="200" t="s">
        <v>5196</v>
      </c>
      <c r="D2978" s="200" t="s">
        <v>4509</v>
      </c>
      <c r="E2978" s="201" t="s">
        <v>5197</v>
      </c>
      <c r="F2978" s="202" t="s">
        <v>5198</v>
      </c>
      <c r="G2978" s="203" t="s">
        <v>132</v>
      </c>
      <c r="H2978" s="204">
        <v>10</v>
      </c>
      <c r="I2978" s="205"/>
      <c r="J2978" s="206">
        <f>ROUND(I2978*H2978,2)</f>
        <v>0</v>
      </c>
      <c r="K2978" s="202" t="s">
        <v>122</v>
      </c>
      <c r="L2978" s="207"/>
      <c r="M2978" s="208" t="s">
        <v>19</v>
      </c>
      <c r="N2978" s="209" t="s">
        <v>43</v>
      </c>
      <c r="O2978" s="81"/>
      <c r="P2978" s="191">
        <f>O2978*H2978</f>
        <v>0</v>
      </c>
      <c r="Q2978" s="191">
        <v>0</v>
      </c>
      <c r="R2978" s="191">
        <f>Q2978*H2978</f>
        <v>0</v>
      </c>
      <c r="S2978" s="191">
        <v>0</v>
      </c>
      <c r="T2978" s="192">
        <f>S2978*H2978</f>
        <v>0</v>
      </c>
      <c r="U2978" s="35"/>
      <c r="V2978" s="35"/>
      <c r="W2978" s="35"/>
      <c r="X2978" s="35"/>
      <c r="Y2978" s="35"/>
      <c r="Z2978" s="35"/>
      <c r="AA2978" s="35"/>
      <c r="AB2978" s="35"/>
      <c r="AC2978" s="35"/>
      <c r="AD2978" s="35"/>
      <c r="AE2978" s="35"/>
      <c r="AR2978" s="193" t="s">
        <v>572</v>
      </c>
      <c r="AT2978" s="193" t="s">
        <v>4509</v>
      </c>
      <c r="AU2978" s="193" t="s">
        <v>72</v>
      </c>
      <c r="AY2978" s="14" t="s">
        <v>124</v>
      </c>
      <c r="BE2978" s="194">
        <f>IF(N2978="základní",J2978,0)</f>
        <v>0</v>
      </c>
      <c r="BF2978" s="194">
        <f>IF(N2978="snížená",J2978,0)</f>
        <v>0</v>
      </c>
      <c r="BG2978" s="194">
        <f>IF(N2978="zákl. přenesená",J2978,0)</f>
        <v>0</v>
      </c>
      <c r="BH2978" s="194">
        <f>IF(N2978="sníž. přenesená",J2978,0)</f>
        <v>0</v>
      </c>
      <c r="BI2978" s="194">
        <f>IF(N2978="nulová",J2978,0)</f>
        <v>0</v>
      </c>
      <c r="BJ2978" s="14" t="s">
        <v>79</v>
      </c>
      <c r="BK2978" s="194">
        <f>ROUND(I2978*H2978,2)</f>
        <v>0</v>
      </c>
      <c r="BL2978" s="14" t="s">
        <v>235</v>
      </c>
      <c r="BM2978" s="193" t="s">
        <v>5199</v>
      </c>
    </row>
    <row r="2979" s="2" customFormat="1">
      <c r="A2979" s="35"/>
      <c r="B2979" s="36"/>
      <c r="C2979" s="37"/>
      <c r="D2979" s="195" t="s">
        <v>125</v>
      </c>
      <c r="E2979" s="37"/>
      <c r="F2979" s="196" t="s">
        <v>5198</v>
      </c>
      <c r="G2979" s="37"/>
      <c r="H2979" s="37"/>
      <c r="I2979" s="197"/>
      <c r="J2979" s="37"/>
      <c r="K2979" s="37"/>
      <c r="L2979" s="41"/>
      <c r="M2979" s="198"/>
      <c r="N2979" s="199"/>
      <c r="O2979" s="81"/>
      <c r="P2979" s="81"/>
      <c r="Q2979" s="81"/>
      <c r="R2979" s="81"/>
      <c r="S2979" s="81"/>
      <c r="T2979" s="82"/>
      <c r="U2979" s="35"/>
      <c r="V2979" s="35"/>
      <c r="W2979" s="35"/>
      <c r="X2979" s="35"/>
      <c r="Y2979" s="35"/>
      <c r="Z2979" s="35"/>
      <c r="AA2979" s="35"/>
      <c r="AB2979" s="35"/>
      <c r="AC2979" s="35"/>
      <c r="AD2979" s="35"/>
      <c r="AE2979" s="35"/>
      <c r="AT2979" s="14" t="s">
        <v>125</v>
      </c>
      <c r="AU2979" s="14" t="s">
        <v>72</v>
      </c>
    </row>
    <row r="2980" s="2" customFormat="1" ht="16.5" customHeight="1">
      <c r="A2980" s="35"/>
      <c r="B2980" s="36"/>
      <c r="C2980" s="200" t="s">
        <v>2727</v>
      </c>
      <c r="D2980" s="200" t="s">
        <v>4509</v>
      </c>
      <c r="E2980" s="201" t="s">
        <v>5200</v>
      </c>
      <c r="F2980" s="202" t="s">
        <v>5201</v>
      </c>
      <c r="G2980" s="203" t="s">
        <v>132</v>
      </c>
      <c r="H2980" s="204">
        <v>10</v>
      </c>
      <c r="I2980" s="205"/>
      <c r="J2980" s="206">
        <f>ROUND(I2980*H2980,2)</f>
        <v>0</v>
      </c>
      <c r="K2980" s="202" t="s">
        <v>122</v>
      </c>
      <c r="L2980" s="207"/>
      <c r="M2980" s="208" t="s">
        <v>19</v>
      </c>
      <c r="N2980" s="209" t="s">
        <v>43</v>
      </c>
      <c r="O2980" s="81"/>
      <c r="P2980" s="191">
        <f>O2980*H2980</f>
        <v>0</v>
      </c>
      <c r="Q2980" s="191">
        <v>0</v>
      </c>
      <c r="R2980" s="191">
        <f>Q2980*H2980</f>
        <v>0</v>
      </c>
      <c r="S2980" s="191">
        <v>0</v>
      </c>
      <c r="T2980" s="192">
        <f>S2980*H2980</f>
        <v>0</v>
      </c>
      <c r="U2980" s="35"/>
      <c r="V2980" s="35"/>
      <c r="W2980" s="35"/>
      <c r="X2980" s="35"/>
      <c r="Y2980" s="35"/>
      <c r="Z2980" s="35"/>
      <c r="AA2980" s="35"/>
      <c r="AB2980" s="35"/>
      <c r="AC2980" s="35"/>
      <c r="AD2980" s="35"/>
      <c r="AE2980" s="35"/>
      <c r="AR2980" s="193" t="s">
        <v>572</v>
      </c>
      <c r="AT2980" s="193" t="s">
        <v>4509</v>
      </c>
      <c r="AU2980" s="193" t="s">
        <v>72</v>
      </c>
      <c r="AY2980" s="14" t="s">
        <v>124</v>
      </c>
      <c r="BE2980" s="194">
        <f>IF(N2980="základní",J2980,0)</f>
        <v>0</v>
      </c>
      <c r="BF2980" s="194">
        <f>IF(N2980="snížená",J2980,0)</f>
        <v>0</v>
      </c>
      <c r="BG2980" s="194">
        <f>IF(N2980="zákl. přenesená",J2980,0)</f>
        <v>0</v>
      </c>
      <c r="BH2980" s="194">
        <f>IF(N2980="sníž. přenesená",J2980,0)</f>
        <v>0</v>
      </c>
      <c r="BI2980" s="194">
        <f>IF(N2980="nulová",J2980,0)</f>
        <v>0</v>
      </c>
      <c r="BJ2980" s="14" t="s">
        <v>79</v>
      </c>
      <c r="BK2980" s="194">
        <f>ROUND(I2980*H2980,2)</f>
        <v>0</v>
      </c>
      <c r="BL2980" s="14" t="s">
        <v>235</v>
      </c>
      <c r="BM2980" s="193" t="s">
        <v>5202</v>
      </c>
    </row>
    <row r="2981" s="2" customFormat="1">
      <c r="A2981" s="35"/>
      <c r="B2981" s="36"/>
      <c r="C2981" s="37"/>
      <c r="D2981" s="195" t="s">
        <v>125</v>
      </c>
      <c r="E2981" s="37"/>
      <c r="F2981" s="196" t="s">
        <v>5201</v>
      </c>
      <c r="G2981" s="37"/>
      <c r="H2981" s="37"/>
      <c r="I2981" s="197"/>
      <c r="J2981" s="37"/>
      <c r="K2981" s="37"/>
      <c r="L2981" s="41"/>
      <c r="M2981" s="198"/>
      <c r="N2981" s="199"/>
      <c r="O2981" s="81"/>
      <c r="P2981" s="81"/>
      <c r="Q2981" s="81"/>
      <c r="R2981" s="81"/>
      <c r="S2981" s="81"/>
      <c r="T2981" s="82"/>
      <c r="U2981" s="35"/>
      <c r="V2981" s="35"/>
      <c r="W2981" s="35"/>
      <c r="X2981" s="35"/>
      <c r="Y2981" s="35"/>
      <c r="Z2981" s="35"/>
      <c r="AA2981" s="35"/>
      <c r="AB2981" s="35"/>
      <c r="AC2981" s="35"/>
      <c r="AD2981" s="35"/>
      <c r="AE2981" s="35"/>
      <c r="AT2981" s="14" t="s">
        <v>125</v>
      </c>
      <c r="AU2981" s="14" t="s">
        <v>72</v>
      </c>
    </row>
    <row r="2982" s="2" customFormat="1" ht="16.5" customHeight="1">
      <c r="A2982" s="35"/>
      <c r="B2982" s="36"/>
      <c r="C2982" s="200" t="s">
        <v>5203</v>
      </c>
      <c r="D2982" s="200" t="s">
        <v>4509</v>
      </c>
      <c r="E2982" s="201" t="s">
        <v>5204</v>
      </c>
      <c r="F2982" s="202" t="s">
        <v>5205</v>
      </c>
      <c r="G2982" s="203" t="s">
        <v>132</v>
      </c>
      <c r="H2982" s="204">
        <v>2</v>
      </c>
      <c r="I2982" s="205"/>
      <c r="J2982" s="206">
        <f>ROUND(I2982*H2982,2)</f>
        <v>0</v>
      </c>
      <c r="K2982" s="202" t="s">
        <v>122</v>
      </c>
      <c r="L2982" s="207"/>
      <c r="M2982" s="208" t="s">
        <v>19</v>
      </c>
      <c r="N2982" s="209" t="s">
        <v>43</v>
      </c>
      <c r="O2982" s="81"/>
      <c r="P2982" s="191">
        <f>O2982*H2982</f>
        <v>0</v>
      </c>
      <c r="Q2982" s="191">
        <v>0</v>
      </c>
      <c r="R2982" s="191">
        <f>Q2982*H2982</f>
        <v>0</v>
      </c>
      <c r="S2982" s="191">
        <v>0</v>
      </c>
      <c r="T2982" s="192">
        <f>S2982*H2982</f>
        <v>0</v>
      </c>
      <c r="U2982" s="35"/>
      <c r="V2982" s="35"/>
      <c r="W2982" s="35"/>
      <c r="X2982" s="35"/>
      <c r="Y2982" s="35"/>
      <c r="Z2982" s="35"/>
      <c r="AA2982" s="35"/>
      <c r="AB2982" s="35"/>
      <c r="AC2982" s="35"/>
      <c r="AD2982" s="35"/>
      <c r="AE2982" s="35"/>
      <c r="AR2982" s="193" t="s">
        <v>572</v>
      </c>
      <c r="AT2982" s="193" t="s">
        <v>4509</v>
      </c>
      <c r="AU2982" s="193" t="s">
        <v>72</v>
      </c>
      <c r="AY2982" s="14" t="s">
        <v>124</v>
      </c>
      <c r="BE2982" s="194">
        <f>IF(N2982="základní",J2982,0)</f>
        <v>0</v>
      </c>
      <c r="BF2982" s="194">
        <f>IF(N2982="snížená",J2982,0)</f>
        <v>0</v>
      </c>
      <c r="BG2982" s="194">
        <f>IF(N2982="zákl. přenesená",J2982,0)</f>
        <v>0</v>
      </c>
      <c r="BH2982" s="194">
        <f>IF(N2982="sníž. přenesená",J2982,0)</f>
        <v>0</v>
      </c>
      <c r="BI2982" s="194">
        <f>IF(N2982="nulová",J2982,0)</f>
        <v>0</v>
      </c>
      <c r="BJ2982" s="14" t="s">
        <v>79</v>
      </c>
      <c r="BK2982" s="194">
        <f>ROUND(I2982*H2982,2)</f>
        <v>0</v>
      </c>
      <c r="BL2982" s="14" t="s">
        <v>235</v>
      </c>
      <c r="BM2982" s="193" t="s">
        <v>5206</v>
      </c>
    </row>
    <row r="2983" s="2" customFormat="1">
      <c r="A2983" s="35"/>
      <c r="B2983" s="36"/>
      <c r="C2983" s="37"/>
      <c r="D2983" s="195" t="s">
        <v>125</v>
      </c>
      <c r="E2983" s="37"/>
      <c r="F2983" s="196" t="s">
        <v>5205</v>
      </c>
      <c r="G2983" s="37"/>
      <c r="H2983" s="37"/>
      <c r="I2983" s="197"/>
      <c r="J2983" s="37"/>
      <c r="K2983" s="37"/>
      <c r="L2983" s="41"/>
      <c r="M2983" s="198"/>
      <c r="N2983" s="199"/>
      <c r="O2983" s="81"/>
      <c r="P2983" s="81"/>
      <c r="Q2983" s="81"/>
      <c r="R2983" s="81"/>
      <c r="S2983" s="81"/>
      <c r="T2983" s="82"/>
      <c r="U2983" s="35"/>
      <c r="V2983" s="35"/>
      <c r="W2983" s="35"/>
      <c r="X2983" s="35"/>
      <c r="Y2983" s="35"/>
      <c r="Z2983" s="35"/>
      <c r="AA2983" s="35"/>
      <c r="AB2983" s="35"/>
      <c r="AC2983" s="35"/>
      <c r="AD2983" s="35"/>
      <c r="AE2983" s="35"/>
      <c r="AT2983" s="14" t="s">
        <v>125</v>
      </c>
      <c r="AU2983" s="14" t="s">
        <v>72</v>
      </c>
    </row>
    <row r="2984" s="2" customFormat="1" ht="16.5" customHeight="1">
      <c r="A2984" s="35"/>
      <c r="B2984" s="36"/>
      <c r="C2984" s="200" t="s">
        <v>2730</v>
      </c>
      <c r="D2984" s="200" t="s">
        <v>4509</v>
      </c>
      <c r="E2984" s="201" t="s">
        <v>5207</v>
      </c>
      <c r="F2984" s="202" t="s">
        <v>5208</v>
      </c>
      <c r="G2984" s="203" t="s">
        <v>141</v>
      </c>
      <c r="H2984" s="204">
        <v>2</v>
      </c>
      <c r="I2984" s="205"/>
      <c r="J2984" s="206">
        <f>ROUND(I2984*H2984,2)</f>
        <v>0</v>
      </c>
      <c r="K2984" s="202" t="s">
        <v>122</v>
      </c>
      <c r="L2984" s="207"/>
      <c r="M2984" s="208" t="s">
        <v>19</v>
      </c>
      <c r="N2984" s="209" t="s">
        <v>43</v>
      </c>
      <c r="O2984" s="81"/>
      <c r="P2984" s="191">
        <f>O2984*H2984</f>
        <v>0</v>
      </c>
      <c r="Q2984" s="191">
        <v>0</v>
      </c>
      <c r="R2984" s="191">
        <f>Q2984*H2984</f>
        <v>0</v>
      </c>
      <c r="S2984" s="191">
        <v>0</v>
      </c>
      <c r="T2984" s="192">
        <f>S2984*H2984</f>
        <v>0</v>
      </c>
      <c r="U2984" s="35"/>
      <c r="V2984" s="35"/>
      <c r="W2984" s="35"/>
      <c r="X2984" s="35"/>
      <c r="Y2984" s="35"/>
      <c r="Z2984" s="35"/>
      <c r="AA2984" s="35"/>
      <c r="AB2984" s="35"/>
      <c r="AC2984" s="35"/>
      <c r="AD2984" s="35"/>
      <c r="AE2984" s="35"/>
      <c r="AR2984" s="193" t="s">
        <v>572</v>
      </c>
      <c r="AT2984" s="193" t="s">
        <v>4509</v>
      </c>
      <c r="AU2984" s="193" t="s">
        <v>72</v>
      </c>
      <c r="AY2984" s="14" t="s">
        <v>124</v>
      </c>
      <c r="BE2984" s="194">
        <f>IF(N2984="základní",J2984,0)</f>
        <v>0</v>
      </c>
      <c r="BF2984" s="194">
        <f>IF(N2984="snížená",J2984,0)</f>
        <v>0</v>
      </c>
      <c r="BG2984" s="194">
        <f>IF(N2984="zákl. přenesená",J2984,0)</f>
        <v>0</v>
      </c>
      <c r="BH2984" s="194">
        <f>IF(N2984="sníž. přenesená",J2984,0)</f>
        <v>0</v>
      </c>
      <c r="BI2984" s="194">
        <f>IF(N2984="nulová",J2984,0)</f>
        <v>0</v>
      </c>
      <c r="BJ2984" s="14" t="s">
        <v>79</v>
      </c>
      <c r="BK2984" s="194">
        <f>ROUND(I2984*H2984,2)</f>
        <v>0</v>
      </c>
      <c r="BL2984" s="14" t="s">
        <v>235</v>
      </c>
      <c r="BM2984" s="193" t="s">
        <v>5209</v>
      </c>
    </row>
    <row r="2985" s="2" customFormat="1">
      <c r="A2985" s="35"/>
      <c r="B2985" s="36"/>
      <c r="C2985" s="37"/>
      <c r="D2985" s="195" t="s">
        <v>125</v>
      </c>
      <c r="E2985" s="37"/>
      <c r="F2985" s="196" t="s">
        <v>5208</v>
      </c>
      <c r="G2985" s="37"/>
      <c r="H2985" s="37"/>
      <c r="I2985" s="197"/>
      <c r="J2985" s="37"/>
      <c r="K2985" s="37"/>
      <c r="L2985" s="41"/>
      <c r="M2985" s="198"/>
      <c r="N2985" s="199"/>
      <c r="O2985" s="81"/>
      <c r="P2985" s="81"/>
      <c r="Q2985" s="81"/>
      <c r="R2985" s="81"/>
      <c r="S2985" s="81"/>
      <c r="T2985" s="82"/>
      <c r="U2985" s="35"/>
      <c r="V2985" s="35"/>
      <c r="W2985" s="35"/>
      <c r="X2985" s="35"/>
      <c r="Y2985" s="35"/>
      <c r="Z2985" s="35"/>
      <c r="AA2985" s="35"/>
      <c r="AB2985" s="35"/>
      <c r="AC2985" s="35"/>
      <c r="AD2985" s="35"/>
      <c r="AE2985" s="35"/>
      <c r="AT2985" s="14" t="s">
        <v>125</v>
      </c>
      <c r="AU2985" s="14" t="s">
        <v>72</v>
      </c>
    </row>
    <row r="2986" s="2" customFormat="1" ht="16.5" customHeight="1">
      <c r="A2986" s="35"/>
      <c r="B2986" s="36"/>
      <c r="C2986" s="200" t="s">
        <v>5210</v>
      </c>
      <c r="D2986" s="200" t="s">
        <v>4509</v>
      </c>
      <c r="E2986" s="201" t="s">
        <v>5211</v>
      </c>
      <c r="F2986" s="202" t="s">
        <v>5212</v>
      </c>
      <c r="G2986" s="203" t="s">
        <v>132</v>
      </c>
      <c r="H2986" s="204">
        <v>10</v>
      </c>
      <c r="I2986" s="205"/>
      <c r="J2986" s="206">
        <f>ROUND(I2986*H2986,2)</f>
        <v>0</v>
      </c>
      <c r="K2986" s="202" t="s">
        <v>122</v>
      </c>
      <c r="L2986" s="207"/>
      <c r="M2986" s="208" t="s">
        <v>19</v>
      </c>
      <c r="N2986" s="209" t="s">
        <v>43</v>
      </c>
      <c r="O2986" s="81"/>
      <c r="P2986" s="191">
        <f>O2986*H2986</f>
        <v>0</v>
      </c>
      <c r="Q2986" s="191">
        <v>0</v>
      </c>
      <c r="R2986" s="191">
        <f>Q2986*H2986</f>
        <v>0</v>
      </c>
      <c r="S2986" s="191">
        <v>0</v>
      </c>
      <c r="T2986" s="192">
        <f>S2986*H2986</f>
        <v>0</v>
      </c>
      <c r="U2986" s="35"/>
      <c r="V2986" s="35"/>
      <c r="W2986" s="35"/>
      <c r="X2986" s="35"/>
      <c r="Y2986" s="35"/>
      <c r="Z2986" s="35"/>
      <c r="AA2986" s="35"/>
      <c r="AB2986" s="35"/>
      <c r="AC2986" s="35"/>
      <c r="AD2986" s="35"/>
      <c r="AE2986" s="35"/>
      <c r="AR2986" s="193" t="s">
        <v>572</v>
      </c>
      <c r="AT2986" s="193" t="s">
        <v>4509</v>
      </c>
      <c r="AU2986" s="193" t="s">
        <v>72</v>
      </c>
      <c r="AY2986" s="14" t="s">
        <v>124</v>
      </c>
      <c r="BE2986" s="194">
        <f>IF(N2986="základní",J2986,0)</f>
        <v>0</v>
      </c>
      <c r="BF2986" s="194">
        <f>IF(N2986="snížená",J2986,0)</f>
        <v>0</v>
      </c>
      <c r="BG2986" s="194">
        <f>IF(N2986="zákl. přenesená",J2986,0)</f>
        <v>0</v>
      </c>
      <c r="BH2986" s="194">
        <f>IF(N2986="sníž. přenesená",J2986,0)</f>
        <v>0</v>
      </c>
      <c r="BI2986" s="194">
        <f>IF(N2986="nulová",J2986,0)</f>
        <v>0</v>
      </c>
      <c r="BJ2986" s="14" t="s">
        <v>79</v>
      </c>
      <c r="BK2986" s="194">
        <f>ROUND(I2986*H2986,2)</f>
        <v>0</v>
      </c>
      <c r="BL2986" s="14" t="s">
        <v>235</v>
      </c>
      <c r="BM2986" s="193" t="s">
        <v>5213</v>
      </c>
    </row>
    <row r="2987" s="2" customFormat="1">
      <c r="A2987" s="35"/>
      <c r="B2987" s="36"/>
      <c r="C2987" s="37"/>
      <c r="D2987" s="195" t="s">
        <v>125</v>
      </c>
      <c r="E2987" s="37"/>
      <c r="F2987" s="196" t="s">
        <v>5212</v>
      </c>
      <c r="G2987" s="37"/>
      <c r="H2987" s="37"/>
      <c r="I2987" s="197"/>
      <c r="J2987" s="37"/>
      <c r="K2987" s="37"/>
      <c r="L2987" s="41"/>
      <c r="M2987" s="198"/>
      <c r="N2987" s="199"/>
      <c r="O2987" s="81"/>
      <c r="P2987" s="81"/>
      <c r="Q2987" s="81"/>
      <c r="R2987" s="81"/>
      <c r="S2987" s="81"/>
      <c r="T2987" s="82"/>
      <c r="U2987" s="35"/>
      <c r="V2987" s="35"/>
      <c r="W2987" s="35"/>
      <c r="X2987" s="35"/>
      <c r="Y2987" s="35"/>
      <c r="Z2987" s="35"/>
      <c r="AA2987" s="35"/>
      <c r="AB2987" s="35"/>
      <c r="AC2987" s="35"/>
      <c r="AD2987" s="35"/>
      <c r="AE2987" s="35"/>
      <c r="AT2987" s="14" t="s">
        <v>125</v>
      </c>
      <c r="AU2987" s="14" t="s">
        <v>72</v>
      </c>
    </row>
    <row r="2988" s="2" customFormat="1" ht="21.75" customHeight="1">
      <c r="A2988" s="35"/>
      <c r="B2988" s="36"/>
      <c r="C2988" s="200" t="s">
        <v>2734</v>
      </c>
      <c r="D2988" s="200" t="s">
        <v>4509</v>
      </c>
      <c r="E2988" s="201" t="s">
        <v>5214</v>
      </c>
      <c r="F2988" s="202" t="s">
        <v>5215</v>
      </c>
      <c r="G2988" s="203" t="s">
        <v>333</v>
      </c>
      <c r="H2988" s="204">
        <v>10</v>
      </c>
      <c r="I2988" s="205"/>
      <c r="J2988" s="206">
        <f>ROUND(I2988*H2988,2)</f>
        <v>0</v>
      </c>
      <c r="K2988" s="202" t="s">
        <v>122</v>
      </c>
      <c r="L2988" s="207"/>
      <c r="M2988" s="208" t="s">
        <v>19</v>
      </c>
      <c r="N2988" s="209" t="s">
        <v>43</v>
      </c>
      <c r="O2988" s="81"/>
      <c r="P2988" s="191">
        <f>O2988*H2988</f>
        <v>0</v>
      </c>
      <c r="Q2988" s="191">
        <v>0</v>
      </c>
      <c r="R2988" s="191">
        <f>Q2988*H2988</f>
        <v>0</v>
      </c>
      <c r="S2988" s="191">
        <v>0</v>
      </c>
      <c r="T2988" s="192">
        <f>S2988*H2988</f>
        <v>0</v>
      </c>
      <c r="U2988" s="35"/>
      <c r="V2988" s="35"/>
      <c r="W2988" s="35"/>
      <c r="X2988" s="35"/>
      <c r="Y2988" s="35"/>
      <c r="Z2988" s="35"/>
      <c r="AA2988" s="35"/>
      <c r="AB2988" s="35"/>
      <c r="AC2988" s="35"/>
      <c r="AD2988" s="35"/>
      <c r="AE2988" s="35"/>
      <c r="AR2988" s="193" t="s">
        <v>572</v>
      </c>
      <c r="AT2988" s="193" t="s">
        <v>4509</v>
      </c>
      <c r="AU2988" s="193" t="s">
        <v>72</v>
      </c>
      <c r="AY2988" s="14" t="s">
        <v>124</v>
      </c>
      <c r="BE2988" s="194">
        <f>IF(N2988="základní",J2988,0)</f>
        <v>0</v>
      </c>
      <c r="BF2988" s="194">
        <f>IF(N2988="snížená",J2988,0)</f>
        <v>0</v>
      </c>
      <c r="BG2988" s="194">
        <f>IF(N2988="zákl. přenesená",J2988,0)</f>
        <v>0</v>
      </c>
      <c r="BH2988" s="194">
        <f>IF(N2988="sníž. přenesená",J2988,0)</f>
        <v>0</v>
      </c>
      <c r="BI2988" s="194">
        <f>IF(N2988="nulová",J2988,0)</f>
        <v>0</v>
      </c>
      <c r="BJ2988" s="14" t="s">
        <v>79</v>
      </c>
      <c r="BK2988" s="194">
        <f>ROUND(I2988*H2988,2)</f>
        <v>0</v>
      </c>
      <c r="BL2988" s="14" t="s">
        <v>235</v>
      </c>
      <c r="BM2988" s="193" t="s">
        <v>5216</v>
      </c>
    </row>
    <row r="2989" s="2" customFormat="1">
      <c r="A2989" s="35"/>
      <c r="B2989" s="36"/>
      <c r="C2989" s="37"/>
      <c r="D2989" s="195" t="s">
        <v>125</v>
      </c>
      <c r="E2989" s="37"/>
      <c r="F2989" s="196" t="s">
        <v>5215</v>
      </c>
      <c r="G2989" s="37"/>
      <c r="H2989" s="37"/>
      <c r="I2989" s="197"/>
      <c r="J2989" s="37"/>
      <c r="K2989" s="37"/>
      <c r="L2989" s="41"/>
      <c r="M2989" s="198"/>
      <c r="N2989" s="199"/>
      <c r="O2989" s="81"/>
      <c r="P2989" s="81"/>
      <c r="Q2989" s="81"/>
      <c r="R2989" s="81"/>
      <c r="S2989" s="81"/>
      <c r="T2989" s="82"/>
      <c r="U2989" s="35"/>
      <c r="V2989" s="35"/>
      <c r="W2989" s="35"/>
      <c r="X2989" s="35"/>
      <c r="Y2989" s="35"/>
      <c r="Z2989" s="35"/>
      <c r="AA2989" s="35"/>
      <c r="AB2989" s="35"/>
      <c r="AC2989" s="35"/>
      <c r="AD2989" s="35"/>
      <c r="AE2989" s="35"/>
      <c r="AT2989" s="14" t="s">
        <v>125</v>
      </c>
      <c r="AU2989" s="14" t="s">
        <v>72</v>
      </c>
    </row>
    <row r="2990" s="2" customFormat="1" ht="21.75" customHeight="1">
      <c r="A2990" s="35"/>
      <c r="B2990" s="36"/>
      <c r="C2990" s="200" t="s">
        <v>5217</v>
      </c>
      <c r="D2990" s="200" t="s">
        <v>4509</v>
      </c>
      <c r="E2990" s="201" t="s">
        <v>5218</v>
      </c>
      <c r="F2990" s="202" t="s">
        <v>5219</v>
      </c>
      <c r="G2990" s="203" t="s">
        <v>4471</v>
      </c>
      <c r="H2990" s="204">
        <v>2</v>
      </c>
      <c r="I2990" s="205"/>
      <c r="J2990" s="206">
        <f>ROUND(I2990*H2990,2)</f>
        <v>0</v>
      </c>
      <c r="K2990" s="202" t="s">
        <v>122</v>
      </c>
      <c r="L2990" s="207"/>
      <c r="M2990" s="208" t="s">
        <v>19</v>
      </c>
      <c r="N2990" s="209" t="s">
        <v>43</v>
      </c>
      <c r="O2990" s="81"/>
      <c r="P2990" s="191">
        <f>O2990*H2990</f>
        <v>0</v>
      </c>
      <c r="Q2990" s="191">
        <v>0</v>
      </c>
      <c r="R2990" s="191">
        <f>Q2990*H2990</f>
        <v>0</v>
      </c>
      <c r="S2990" s="191">
        <v>0</v>
      </c>
      <c r="T2990" s="192">
        <f>S2990*H2990</f>
        <v>0</v>
      </c>
      <c r="U2990" s="35"/>
      <c r="V2990" s="35"/>
      <c r="W2990" s="35"/>
      <c r="X2990" s="35"/>
      <c r="Y2990" s="35"/>
      <c r="Z2990" s="35"/>
      <c r="AA2990" s="35"/>
      <c r="AB2990" s="35"/>
      <c r="AC2990" s="35"/>
      <c r="AD2990" s="35"/>
      <c r="AE2990" s="35"/>
      <c r="AR2990" s="193" t="s">
        <v>572</v>
      </c>
      <c r="AT2990" s="193" t="s">
        <v>4509</v>
      </c>
      <c r="AU2990" s="193" t="s">
        <v>72</v>
      </c>
      <c r="AY2990" s="14" t="s">
        <v>124</v>
      </c>
      <c r="BE2990" s="194">
        <f>IF(N2990="základní",J2990,0)</f>
        <v>0</v>
      </c>
      <c r="BF2990" s="194">
        <f>IF(N2990="snížená",J2990,0)</f>
        <v>0</v>
      </c>
      <c r="BG2990" s="194">
        <f>IF(N2990="zákl. přenesená",J2990,0)</f>
        <v>0</v>
      </c>
      <c r="BH2990" s="194">
        <f>IF(N2990="sníž. přenesená",J2990,0)</f>
        <v>0</v>
      </c>
      <c r="BI2990" s="194">
        <f>IF(N2990="nulová",J2990,0)</f>
        <v>0</v>
      </c>
      <c r="BJ2990" s="14" t="s">
        <v>79</v>
      </c>
      <c r="BK2990" s="194">
        <f>ROUND(I2990*H2990,2)</f>
        <v>0</v>
      </c>
      <c r="BL2990" s="14" t="s">
        <v>235</v>
      </c>
      <c r="BM2990" s="193" t="s">
        <v>5220</v>
      </c>
    </row>
    <row r="2991" s="2" customFormat="1">
      <c r="A2991" s="35"/>
      <c r="B2991" s="36"/>
      <c r="C2991" s="37"/>
      <c r="D2991" s="195" t="s">
        <v>125</v>
      </c>
      <c r="E2991" s="37"/>
      <c r="F2991" s="196" t="s">
        <v>5219</v>
      </c>
      <c r="G2991" s="37"/>
      <c r="H2991" s="37"/>
      <c r="I2991" s="197"/>
      <c r="J2991" s="37"/>
      <c r="K2991" s="37"/>
      <c r="L2991" s="41"/>
      <c r="M2991" s="198"/>
      <c r="N2991" s="199"/>
      <c r="O2991" s="81"/>
      <c r="P2991" s="81"/>
      <c r="Q2991" s="81"/>
      <c r="R2991" s="81"/>
      <c r="S2991" s="81"/>
      <c r="T2991" s="82"/>
      <c r="U2991" s="35"/>
      <c r="V2991" s="35"/>
      <c r="W2991" s="35"/>
      <c r="X2991" s="35"/>
      <c r="Y2991" s="35"/>
      <c r="Z2991" s="35"/>
      <c r="AA2991" s="35"/>
      <c r="AB2991" s="35"/>
      <c r="AC2991" s="35"/>
      <c r="AD2991" s="35"/>
      <c r="AE2991" s="35"/>
      <c r="AT2991" s="14" t="s">
        <v>125</v>
      </c>
      <c r="AU2991" s="14" t="s">
        <v>72</v>
      </c>
    </row>
    <row r="2992" s="2" customFormat="1" ht="16.5" customHeight="1">
      <c r="A2992" s="35"/>
      <c r="B2992" s="36"/>
      <c r="C2992" s="200" t="s">
        <v>2737</v>
      </c>
      <c r="D2992" s="200" t="s">
        <v>4509</v>
      </c>
      <c r="E2992" s="201" t="s">
        <v>5221</v>
      </c>
      <c r="F2992" s="202" t="s">
        <v>5222</v>
      </c>
      <c r="G2992" s="203" t="s">
        <v>141</v>
      </c>
      <c r="H2992" s="204">
        <v>2</v>
      </c>
      <c r="I2992" s="205"/>
      <c r="J2992" s="206">
        <f>ROUND(I2992*H2992,2)</f>
        <v>0</v>
      </c>
      <c r="K2992" s="202" t="s">
        <v>122</v>
      </c>
      <c r="L2992" s="207"/>
      <c r="M2992" s="208" t="s">
        <v>19</v>
      </c>
      <c r="N2992" s="209" t="s">
        <v>43</v>
      </c>
      <c r="O2992" s="81"/>
      <c r="P2992" s="191">
        <f>O2992*H2992</f>
        <v>0</v>
      </c>
      <c r="Q2992" s="191">
        <v>0</v>
      </c>
      <c r="R2992" s="191">
        <f>Q2992*H2992</f>
        <v>0</v>
      </c>
      <c r="S2992" s="191">
        <v>0</v>
      </c>
      <c r="T2992" s="192">
        <f>S2992*H2992</f>
        <v>0</v>
      </c>
      <c r="U2992" s="35"/>
      <c r="V2992" s="35"/>
      <c r="W2992" s="35"/>
      <c r="X2992" s="35"/>
      <c r="Y2992" s="35"/>
      <c r="Z2992" s="35"/>
      <c r="AA2992" s="35"/>
      <c r="AB2992" s="35"/>
      <c r="AC2992" s="35"/>
      <c r="AD2992" s="35"/>
      <c r="AE2992" s="35"/>
      <c r="AR2992" s="193" t="s">
        <v>572</v>
      </c>
      <c r="AT2992" s="193" t="s">
        <v>4509</v>
      </c>
      <c r="AU2992" s="193" t="s">
        <v>72</v>
      </c>
      <c r="AY2992" s="14" t="s">
        <v>124</v>
      </c>
      <c r="BE2992" s="194">
        <f>IF(N2992="základní",J2992,0)</f>
        <v>0</v>
      </c>
      <c r="BF2992" s="194">
        <f>IF(N2992="snížená",J2992,0)</f>
        <v>0</v>
      </c>
      <c r="BG2992" s="194">
        <f>IF(N2992="zákl. přenesená",J2992,0)</f>
        <v>0</v>
      </c>
      <c r="BH2992" s="194">
        <f>IF(N2992="sníž. přenesená",J2992,0)</f>
        <v>0</v>
      </c>
      <c r="BI2992" s="194">
        <f>IF(N2992="nulová",J2992,0)</f>
        <v>0</v>
      </c>
      <c r="BJ2992" s="14" t="s">
        <v>79</v>
      </c>
      <c r="BK2992" s="194">
        <f>ROUND(I2992*H2992,2)</f>
        <v>0</v>
      </c>
      <c r="BL2992" s="14" t="s">
        <v>235</v>
      </c>
      <c r="BM2992" s="193" t="s">
        <v>5223</v>
      </c>
    </row>
    <row r="2993" s="2" customFormat="1">
      <c r="A2993" s="35"/>
      <c r="B2993" s="36"/>
      <c r="C2993" s="37"/>
      <c r="D2993" s="195" t="s">
        <v>125</v>
      </c>
      <c r="E2993" s="37"/>
      <c r="F2993" s="196" t="s">
        <v>5222</v>
      </c>
      <c r="G2993" s="37"/>
      <c r="H2993" s="37"/>
      <c r="I2993" s="197"/>
      <c r="J2993" s="37"/>
      <c r="K2993" s="37"/>
      <c r="L2993" s="41"/>
      <c r="M2993" s="198"/>
      <c r="N2993" s="199"/>
      <c r="O2993" s="81"/>
      <c r="P2993" s="81"/>
      <c r="Q2993" s="81"/>
      <c r="R2993" s="81"/>
      <c r="S2993" s="81"/>
      <c r="T2993" s="82"/>
      <c r="U2993" s="35"/>
      <c r="V2993" s="35"/>
      <c r="W2993" s="35"/>
      <c r="X2993" s="35"/>
      <c r="Y2993" s="35"/>
      <c r="Z2993" s="35"/>
      <c r="AA2993" s="35"/>
      <c r="AB2993" s="35"/>
      <c r="AC2993" s="35"/>
      <c r="AD2993" s="35"/>
      <c r="AE2993" s="35"/>
      <c r="AT2993" s="14" t="s">
        <v>125</v>
      </c>
      <c r="AU2993" s="14" t="s">
        <v>72</v>
      </c>
    </row>
    <row r="2994" s="2" customFormat="1" ht="16.5" customHeight="1">
      <c r="A2994" s="35"/>
      <c r="B2994" s="36"/>
      <c r="C2994" s="200" t="s">
        <v>5224</v>
      </c>
      <c r="D2994" s="200" t="s">
        <v>4509</v>
      </c>
      <c r="E2994" s="201" t="s">
        <v>5225</v>
      </c>
      <c r="F2994" s="202" t="s">
        <v>5226</v>
      </c>
      <c r="G2994" s="203" t="s">
        <v>141</v>
      </c>
      <c r="H2994" s="204">
        <v>2</v>
      </c>
      <c r="I2994" s="205"/>
      <c r="J2994" s="206">
        <f>ROUND(I2994*H2994,2)</f>
        <v>0</v>
      </c>
      <c r="K2994" s="202" t="s">
        <v>122</v>
      </c>
      <c r="L2994" s="207"/>
      <c r="M2994" s="208" t="s">
        <v>19</v>
      </c>
      <c r="N2994" s="209" t="s">
        <v>43</v>
      </c>
      <c r="O2994" s="81"/>
      <c r="P2994" s="191">
        <f>O2994*H2994</f>
        <v>0</v>
      </c>
      <c r="Q2994" s="191">
        <v>0</v>
      </c>
      <c r="R2994" s="191">
        <f>Q2994*H2994</f>
        <v>0</v>
      </c>
      <c r="S2994" s="191">
        <v>0</v>
      </c>
      <c r="T2994" s="192">
        <f>S2994*H2994</f>
        <v>0</v>
      </c>
      <c r="U2994" s="35"/>
      <c r="V2994" s="35"/>
      <c r="W2994" s="35"/>
      <c r="X2994" s="35"/>
      <c r="Y2994" s="35"/>
      <c r="Z2994" s="35"/>
      <c r="AA2994" s="35"/>
      <c r="AB2994" s="35"/>
      <c r="AC2994" s="35"/>
      <c r="AD2994" s="35"/>
      <c r="AE2994" s="35"/>
      <c r="AR2994" s="193" t="s">
        <v>572</v>
      </c>
      <c r="AT2994" s="193" t="s">
        <v>4509</v>
      </c>
      <c r="AU2994" s="193" t="s">
        <v>72</v>
      </c>
      <c r="AY2994" s="14" t="s">
        <v>124</v>
      </c>
      <c r="BE2994" s="194">
        <f>IF(N2994="základní",J2994,0)</f>
        <v>0</v>
      </c>
      <c r="BF2994" s="194">
        <f>IF(N2994="snížená",J2994,0)</f>
        <v>0</v>
      </c>
      <c r="BG2994" s="194">
        <f>IF(N2994="zákl. přenesená",J2994,0)</f>
        <v>0</v>
      </c>
      <c r="BH2994" s="194">
        <f>IF(N2994="sníž. přenesená",J2994,0)</f>
        <v>0</v>
      </c>
      <c r="BI2994" s="194">
        <f>IF(N2994="nulová",J2994,0)</f>
        <v>0</v>
      </c>
      <c r="BJ2994" s="14" t="s">
        <v>79</v>
      </c>
      <c r="BK2994" s="194">
        <f>ROUND(I2994*H2994,2)</f>
        <v>0</v>
      </c>
      <c r="BL2994" s="14" t="s">
        <v>235</v>
      </c>
      <c r="BM2994" s="193" t="s">
        <v>5227</v>
      </c>
    </row>
    <row r="2995" s="2" customFormat="1">
      <c r="A2995" s="35"/>
      <c r="B2995" s="36"/>
      <c r="C2995" s="37"/>
      <c r="D2995" s="195" t="s">
        <v>125</v>
      </c>
      <c r="E2995" s="37"/>
      <c r="F2995" s="196" t="s">
        <v>5226</v>
      </c>
      <c r="G2995" s="37"/>
      <c r="H2995" s="37"/>
      <c r="I2995" s="197"/>
      <c r="J2995" s="37"/>
      <c r="K2995" s="37"/>
      <c r="L2995" s="41"/>
      <c r="M2995" s="198"/>
      <c r="N2995" s="199"/>
      <c r="O2995" s="81"/>
      <c r="P2995" s="81"/>
      <c r="Q2995" s="81"/>
      <c r="R2995" s="81"/>
      <c r="S2995" s="81"/>
      <c r="T2995" s="82"/>
      <c r="U2995" s="35"/>
      <c r="V2995" s="35"/>
      <c r="W2995" s="35"/>
      <c r="X2995" s="35"/>
      <c r="Y2995" s="35"/>
      <c r="Z2995" s="35"/>
      <c r="AA2995" s="35"/>
      <c r="AB2995" s="35"/>
      <c r="AC2995" s="35"/>
      <c r="AD2995" s="35"/>
      <c r="AE2995" s="35"/>
      <c r="AT2995" s="14" t="s">
        <v>125</v>
      </c>
      <c r="AU2995" s="14" t="s">
        <v>72</v>
      </c>
    </row>
    <row r="2996" s="2" customFormat="1" ht="16.5" customHeight="1">
      <c r="A2996" s="35"/>
      <c r="B2996" s="36"/>
      <c r="C2996" s="200" t="s">
        <v>2741</v>
      </c>
      <c r="D2996" s="200" t="s">
        <v>4509</v>
      </c>
      <c r="E2996" s="201" t="s">
        <v>5228</v>
      </c>
      <c r="F2996" s="202" t="s">
        <v>5229</v>
      </c>
      <c r="G2996" s="203" t="s">
        <v>141</v>
      </c>
      <c r="H2996" s="204">
        <v>2</v>
      </c>
      <c r="I2996" s="205"/>
      <c r="J2996" s="206">
        <f>ROUND(I2996*H2996,2)</f>
        <v>0</v>
      </c>
      <c r="K2996" s="202" t="s">
        <v>122</v>
      </c>
      <c r="L2996" s="207"/>
      <c r="M2996" s="208" t="s">
        <v>19</v>
      </c>
      <c r="N2996" s="209" t="s">
        <v>43</v>
      </c>
      <c r="O2996" s="81"/>
      <c r="P2996" s="191">
        <f>O2996*H2996</f>
        <v>0</v>
      </c>
      <c r="Q2996" s="191">
        <v>0</v>
      </c>
      <c r="R2996" s="191">
        <f>Q2996*H2996</f>
        <v>0</v>
      </c>
      <c r="S2996" s="191">
        <v>0</v>
      </c>
      <c r="T2996" s="192">
        <f>S2996*H2996</f>
        <v>0</v>
      </c>
      <c r="U2996" s="35"/>
      <c r="V2996" s="35"/>
      <c r="W2996" s="35"/>
      <c r="X2996" s="35"/>
      <c r="Y2996" s="35"/>
      <c r="Z2996" s="35"/>
      <c r="AA2996" s="35"/>
      <c r="AB2996" s="35"/>
      <c r="AC2996" s="35"/>
      <c r="AD2996" s="35"/>
      <c r="AE2996" s="35"/>
      <c r="AR2996" s="193" t="s">
        <v>572</v>
      </c>
      <c r="AT2996" s="193" t="s">
        <v>4509</v>
      </c>
      <c r="AU2996" s="193" t="s">
        <v>72</v>
      </c>
      <c r="AY2996" s="14" t="s">
        <v>124</v>
      </c>
      <c r="BE2996" s="194">
        <f>IF(N2996="základní",J2996,0)</f>
        <v>0</v>
      </c>
      <c r="BF2996" s="194">
        <f>IF(N2996="snížená",J2996,0)</f>
        <v>0</v>
      </c>
      <c r="BG2996" s="194">
        <f>IF(N2996="zákl. přenesená",J2996,0)</f>
        <v>0</v>
      </c>
      <c r="BH2996" s="194">
        <f>IF(N2996="sníž. přenesená",J2996,0)</f>
        <v>0</v>
      </c>
      <c r="BI2996" s="194">
        <f>IF(N2996="nulová",J2996,0)</f>
        <v>0</v>
      </c>
      <c r="BJ2996" s="14" t="s">
        <v>79</v>
      </c>
      <c r="BK2996" s="194">
        <f>ROUND(I2996*H2996,2)</f>
        <v>0</v>
      </c>
      <c r="BL2996" s="14" t="s">
        <v>235</v>
      </c>
      <c r="BM2996" s="193" t="s">
        <v>5230</v>
      </c>
    </row>
    <row r="2997" s="2" customFormat="1">
      <c r="A2997" s="35"/>
      <c r="B2997" s="36"/>
      <c r="C2997" s="37"/>
      <c r="D2997" s="195" t="s">
        <v>125</v>
      </c>
      <c r="E2997" s="37"/>
      <c r="F2997" s="196" t="s">
        <v>5229</v>
      </c>
      <c r="G2997" s="37"/>
      <c r="H2997" s="37"/>
      <c r="I2997" s="197"/>
      <c r="J2997" s="37"/>
      <c r="K2997" s="37"/>
      <c r="L2997" s="41"/>
      <c r="M2997" s="198"/>
      <c r="N2997" s="199"/>
      <c r="O2997" s="81"/>
      <c r="P2997" s="81"/>
      <c r="Q2997" s="81"/>
      <c r="R2997" s="81"/>
      <c r="S2997" s="81"/>
      <c r="T2997" s="82"/>
      <c r="U2997" s="35"/>
      <c r="V2997" s="35"/>
      <c r="W2997" s="35"/>
      <c r="X2997" s="35"/>
      <c r="Y2997" s="35"/>
      <c r="Z2997" s="35"/>
      <c r="AA2997" s="35"/>
      <c r="AB2997" s="35"/>
      <c r="AC2997" s="35"/>
      <c r="AD2997" s="35"/>
      <c r="AE2997" s="35"/>
      <c r="AT2997" s="14" t="s">
        <v>125</v>
      </c>
      <c r="AU2997" s="14" t="s">
        <v>72</v>
      </c>
    </row>
    <row r="2998" s="2" customFormat="1" ht="21.75" customHeight="1">
      <c r="A2998" s="35"/>
      <c r="B2998" s="36"/>
      <c r="C2998" s="200" t="s">
        <v>5231</v>
      </c>
      <c r="D2998" s="200" t="s">
        <v>4509</v>
      </c>
      <c r="E2998" s="201" t="s">
        <v>5232</v>
      </c>
      <c r="F2998" s="202" t="s">
        <v>5233</v>
      </c>
      <c r="G2998" s="203" t="s">
        <v>141</v>
      </c>
      <c r="H2998" s="204">
        <v>2</v>
      </c>
      <c r="I2998" s="205"/>
      <c r="J2998" s="206">
        <f>ROUND(I2998*H2998,2)</f>
        <v>0</v>
      </c>
      <c r="K2998" s="202" t="s">
        <v>122</v>
      </c>
      <c r="L2998" s="207"/>
      <c r="M2998" s="208" t="s">
        <v>19</v>
      </c>
      <c r="N2998" s="209" t="s">
        <v>43</v>
      </c>
      <c r="O2998" s="81"/>
      <c r="P2998" s="191">
        <f>O2998*H2998</f>
        <v>0</v>
      </c>
      <c r="Q2998" s="191">
        <v>0</v>
      </c>
      <c r="R2998" s="191">
        <f>Q2998*H2998</f>
        <v>0</v>
      </c>
      <c r="S2998" s="191">
        <v>0</v>
      </c>
      <c r="T2998" s="192">
        <f>S2998*H2998</f>
        <v>0</v>
      </c>
      <c r="U2998" s="35"/>
      <c r="V2998" s="35"/>
      <c r="W2998" s="35"/>
      <c r="X2998" s="35"/>
      <c r="Y2998" s="35"/>
      <c r="Z2998" s="35"/>
      <c r="AA2998" s="35"/>
      <c r="AB2998" s="35"/>
      <c r="AC2998" s="35"/>
      <c r="AD2998" s="35"/>
      <c r="AE2998" s="35"/>
      <c r="AR2998" s="193" t="s">
        <v>572</v>
      </c>
      <c r="AT2998" s="193" t="s">
        <v>4509</v>
      </c>
      <c r="AU2998" s="193" t="s">
        <v>72</v>
      </c>
      <c r="AY2998" s="14" t="s">
        <v>124</v>
      </c>
      <c r="BE2998" s="194">
        <f>IF(N2998="základní",J2998,0)</f>
        <v>0</v>
      </c>
      <c r="BF2998" s="194">
        <f>IF(N2998="snížená",J2998,0)</f>
        <v>0</v>
      </c>
      <c r="BG2998" s="194">
        <f>IF(N2998="zákl. přenesená",J2998,0)</f>
        <v>0</v>
      </c>
      <c r="BH2998" s="194">
        <f>IF(N2998="sníž. přenesená",J2998,0)</f>
        <v>0</v>
      </c>
      <c r="BI2998" s="194">
        <f>IF(N2998="nulová",J2998,0)</f>
        <v>0</v>
      </c>
      <c r="BJ2998" s="14" t="s">
        <v>79</v>
      </c>
      <c r="BK2998" s="194">
        <f>ROUND(I2998*H2998,2)</f>
        <v>0</v>
      </c>
      <c r="BL2998" s="14" t="s">
        <v>235</v>
      </c>
      <c r="BM2998" s="193" t="s">
        <v>5234</v>
      </c>
    </row>
    <row r="2999" s="2" customFormat="1">
      <c r="A2999" s="35"/>
      <c r="B2999" s="36"/>
      <c r="C2999" s="37"/>
      <c r="D2999" s="195" t="s">
        <v>125</v>
      </c>
      <c r="E2999" s="37"/>
      <c r="F2999" s="196" t="s">
        <v>5233</v>
      </c>
      <c r="G2999" s="37"/>
      <c r="H2999" s="37"/>
      <c r="I2999" s="197"/>
      <c r="J2999" s="37"/>
      <c r="K2999" s="37"/>
      <c r="L2999" s="41"/>
      <c r="M2999" s="198"/>
      <c r="N2999" s="199"/>
      <c r="O2999" s="81"/>
      <c r="P2999" s="81"/>
      <c r="Q2999" s="81"/>
      <c r="R2999" s="81"/>
      <c r="S2999" s="81"/>
      <c r="T2999" s="82"/>
      <c r="U2999" s="35"/>
      <c r="V2999" s="35"/>
      <c r="W2999" s="35"/>
      <c r="X2999" s="35"/>
      <c r="Y2999" s="35"/>
      <c r="Z2999" s="35"/>
      <c r="AA2999" s="35"/>
      <c r="AB2999" s="35"/>
      <c r="AC2999" s="35"/>
      <c r="AD2999" s="35"/>
      <c r="AE2999" s="35"/>
      <c r="AT2999" s="14" t="s">
        <v>125</v>
      </c>
      <c r="AU2999" s="14" t="s">
        <v>72</v>
      </c>
    </row>
    <row r="3000" s="2" customFormat="1" ht="37.8" customHeight="1">
      <c r="A3000" s="35"/>
      <c r="B3000" s="36"/>
      <c r="C3000" s="200" t="s">
        <v>2744</v>
      </c>
      <c r="D3000" s="200" t="s">
        <v>4509</v>
      </c>
      <c r="E3000" s="201" t="s">
        <v>5235</v>
      </c>
      <c r="F3000" s="202" t="s">
        <v>5236</v>
      </c>
      <c r="G3000" s="203" t="s">
        <v>132</v>
      </c>
      <c r="H3000" s="204">
        <v>2</v>
      </c>
      <c r="I3000" s="205"/>
      <c r="J3000" s="206">
        <f>ROUND(I3000*H3000,2)</f>
        <v>0</v>
      </c>
      <c r="K3000" s="202" t="s">
        <v>122</v>
      </c>
      <c r="L3000" s="207"/>
      <c r="M3000" s="208" t="s">
        <v>19</v>
      </c>
      <c r="N3000" s="209" t="s">
        <v>43</v>
      </c>
      <c r="O3000" s="81"/>
      <c r="P3000" s="191">
        <f>O3000*H3000</f>
        <v>0</v>
      </c>
      <c r="Q3000" s="191">
        <v>0</v>
      </c>
      <c r="R3000" s="191">
        <f>Q3000*H3000</f>
        <v>0</v>
      </c>
      <c r="S3000" s="191">
        <v>0</v>
      </c>
      <c r="T3000" s="192">
        <f>S3000*H3000</f>
        <v>0</v>
      </c>
      <c r="U3000" s="35"/>
      <c r="V3000" s="35"/>
      <c r="W3000" s="35"/>
      <c r="X3000" s="35"/>
      <c r="Y3000" s="35"/>
      <c r="Z3000" s="35"/>
      <c r="AA3000" s="35"/>
      <c r="AB3000" s="35"/>
      <c r="AC3000" s="35"/>
      <c r="AD3000" s="35"/>
      <c r="AE3000" s="35"/>
      <c r="AR3000" s="193" t="s">
        <v>572</v>
      </c>
      <c r="AT3000" s="193" t="s">
        <v>4509</v>
      </c>
      <c r="AU3000" s="193" t="s">
        <v>72</v>
      </c>
      <c r="AY3000" s="14" t="s">
        <v>124</v>
      </c>
      <c r="BE3000" s="194">
        <f>IF(N3000="základní",J3000,0)</f>
        <v>0</v>
      </c>
      <c r="BF3000" s="194">
        <f>IF(N3000="snížená",J3000,0)</f>
        <v>0</v>
      </c>
      <c r="BG3000" s="194">
        <f>IF(N3000="zákl. přenesená",J3000,0)</f>
        <v>0</v>
      </c>
      <c r="BH3000" s="194">
        <f>IF(N3000="sníž. přenesená",J3000,0)</f>
        <v>0</v>
      </c>
      <c r="BI3000" s="194">
        <f>IF(N3000="nulová",J3000,0)</f>
        <v>0</v>
      </c>
      <c r="BJ3000" s="14" t="s">
        <v>79</v>
      </c>
      <c r="BK3000" s="194">
        <f>ROUND(I3000*H3000,2)</f>
        <v>0</v>
      </c>
      <c r="BL3000" s="14" t="s">
        <v>235</v>
      </c>
      <c r="BM3000" s="193" t="s">
        <v>5237</v>
      </c>
    </row>
    <row r="3001" s="2" customFormat="1">
      <c r="A3001" s="35"/>
      <c r="B3001" s="36"/>
      <c r="C3001" s="37"/>
      <c r="D3001" s="195" t="s">
        <v>125</v>
      </c>
      <c r="E3001" s="37"/>
      <c r="F3001" s="196" t="s">
        <v>5236</v>
      </c>
      <c r="G3001" s="37"/>
      <c r="H3001" s="37"/>
      <c r="I3001" s="197"/>
      <c r="J3001" s="37"/>
      <c r="K3001" s="37"/>
      <c r="L3001" s="41"/>
      <c r="M3001" s="198"/>
      <c r="N3001" s="199"/>
      <c r="O3001" s="81"/>
      <c r="P3001" s="81"/>
      <c r="Q3001" s="81"/>
      <c r="R3001" s="81"/>
      <c r="S3001" s="81"/>
      <c r="T3001" s="82"/>
      <c r="U3001" s="35"/>
      <c r="V3001" s="35"/>
      <c r="W3001" s="35"/>
      <c r="X3001" s="35"/>
      <c r="Y3001" s="35"/>
      <c r="Z3001" s="35"/>
      <c r="AA3001" s="35"/>
      <c r="AB3001" s="35"/>
      <c r="AC3001" s="35"/>
      <c r="AD3001" s="35"/>
      <c r="AE3001" s="35"/>
      <c r="AT3001" s="14" t="s">
        <v>125</v>
      </c>
      <c r="AU3001" s="14" t="s">
        <v>72</v>
      </c>
    </row>
    <row r="3002" s="2" customFormat="1" ht="16.5" customHeight="1">
      <c r="A3002" s="35"/>
      <c r="B3002" s="36"/>
      <c r="C3002" s="182" t="s">
        <v>5238</v>
      </c>
      <c r="D3002" s="182" t="s">
        <v>118</v>
      </c>
      <c r="E3002" s="183" t="s">
        <v>5239</v>
      </c>
      <c r="F3002" s="184" t="s">
        <v>5240</v>
      </c>
      <c r="G3002" s="185" t="s">
        <v>2926</v>
      </c>
      <c r="H3002" s="186">
        <v>20</v>
      </c>
      <c r="I3002" s="187"/>
      <c r="J3002" s="188">
        <f>ROUND(I3002*H3002,2)</f>
        <v>0</v>
      </c>
      <c r="K3002" s="184" t="s">
        <v>122</v>
      </c>
      <c r="L3002" s="41"/>
      <c r="M3002" s="189" t="s">
        <v>19</v>
      </c>
      <c r="N3002" s="190" t="s">
        <v>43</v>
      </c>
      <c r="O3002" s="81"/>
      <c r="P3002" s="191">
        <f>O3002*H3002</f>
        <v>0</v>
      </c>
      <c r="Q3002" s="191">
        <v>0</v>
      </c>
      <c r="R3002" s="191">
        <f>Q3002*H3002</f>
        <v>0</v>
      </c>
      <c r="S3002" s="191">
        <v>0</v>
      </c>
      <c r="T3002" s="192">
        <f>S3002*H3002</f>
        <v>0</v>
      </c>
      <c r="U3002" s="35"/>
      <c r="V3002" s="35"/>
      <c r="W3002" s="35"/>
      <c r="X3002" s="35"/>
      <c r="Y3002" s="35"/>
      <c r="Z3002" s="35"/>
      <c r="AA3002" s="35"/>
      <c r="AB3002" s="35"/>
      <c r="AC3002" s="35"/>
      <c r="AD3002" s="35"/>
      <c r="AE3002" s="35"/>
      <c r="AR3002" s="193" t="s">
        <v>123</v>
      </c>
      <c r="AT3002" s="193" t="s">
        <v>118</v>
      </c>
      <c r="AU3002" s="193" t="s">
        <v>72</v>
      </c>
      <c r="AY3002" s="14" t="s">
        <v>124</v>
      </c>
      <c r="BE3002" s="194">
        <f>IF(N3002="základní",J3002,0)</f>
        <v>0</v>
      </c>
      <c r="BF3002" s="194">
        <f>IF(N3002="snížená",J3002,0)</f>
        <v>0</v>
      </c>
      <c r="BG3002" s="194">
        <f>IF(N3002="zákl. přenesená",J3002,0)</f>
        <v>0</v>
      </c>
      <c r="BH3002" s="194">
        <f>IF(N3002="sníž. přenesená",J3002,0)</f>
        <v>0</v>
      </c>
      <c r="BI3002" s="194">
        <f>IF(N3002="nulová",J3002,0)</f>
        <v>0</v>
      </c>
      <c r="BJ3002" s="14" t="s">
        <v>79</v>
      </c>
      <c r="BK3002" s="194">
        <f>ROUND(I3002*H3002,2)</f>
        <v>0</v>
      </c>
      <c r="BL3002" s="14" t="s">
        <v>123</v>
      </c>
      <c r="BM3002" s="193" t="s">
        <v>5241</v>
      </c>
    </row>
    <row r="3003" s="2" customFormat="1">
      <c r="A3003" s="35"/>
      <c r="B3003" s="36"/>
      <c r="C3003" s="37"/>
      <c r="D3003" s="195" t="s">
        <v>125</v>
      </c>
      <c r="E3003" s="37"/>
      <c r="F3003" s="196" t="s">
        <v>5240</v>
      </c>
      <c r="G3003" s="37"/>
      <c r="H3003" s="37"/>
      <c r="I3003" s="197"/>
      <c r="J3003" s="37"/>
      <c r="K3003" s="37"/>
      <c r="L3003" s="41"/>
      <c r="M3003" s="198"/>
      <c r="N3003" s="199"/>
      <c r="O3003" s="81"/>
      <c r="P3003" s="81"/>
      <c r="Q3003" s="81"/>
      <c r="R3003" s="81"/>
      <c r="S3003" s="81"/>
      <c r="T3003" s="82"/>
      <c r="U3003" s="35"/>
      <c r="V3003" s="35"/>
      <c r="W3003" s="35"/>
      <c r="X3003" s="35"/>
      <c r="Y3003" s="35"/>
      <c r="Z3003" s="35"/>
      <c r="AA3003" s="35"/>
      <c r="AB3003" s="35"/>
      <c r="AC3003" s="35"/>
      <c r="AD3003" s="35"/>
      <c r="AE3003" s="35"/>
      <c r="AT3003" s="14" t="s">
        <v>125</v>
      </c>
      <c r="AU3003" s="14" t="s">
        <v>72</v>
      </c>
    </row>
    <row r="3004" s="2" customFormat="1" ht="16.5" customHeight="1">
      <c r="A3004" s="35"/>
      <c r="B3004" s="36"/>
      <c r="C3004" s="182" t="s">
        <v>2748</v>
      </c>
      <c r="D3004" s="182" t="s">
        <v>118</v>
      </c>
      <c r="E3004" s="183" t="s">
        <v>5242</v>
      </c>
      <c r="F3004" s="184" t="s">
        <v>5243</v>
      </c>
      <c r="G3004" s="185" t="s">
        <v>2926</v>
      </c>
      <c r="H3004" s="186">
        <v>40</v>
      </c>
      <c r="I3004" s="187"/>
      <c r="J3004" s="188">
        <f>ROUND(I3004*H3004,2)</f>
        <v>0</v>
      </c>
      <c r="K3004" s="184" t="s">
        <v>122</v>
      </c>
      <c r="L3004" s="41"/>
      <c r="M3004" s="189" t="s">
        <v>19</v>
      </c>
      <c r="N3004" s="190" t="s">
        <v>43</v>
      </c>
      <c r="O3004" s="81"/>
      <c r="P3004" s="191">
        <f>O3004*H3004</f>
        <v>0</v>
      </c>
      <c r="Q3004" s="191">
        <v>0</v>
      </c>
      <c r="R3004" s="191">
        <f>Q3004*H3004</f>
        <v>0</v>
      </c>
      <c r="S3004" s="191">
        <v>0</v>
      </c>
      <c r="T3004" s="192">
        <f>S3004*H3004</f>
        <v>0</v>
      </c>
      <c r="U3004" s="35"/>
      <c r="V3004" s="35"/>
      <c r="W3004" s="35"/>
      <c r="X3004" s="35"/>
      <c r="Y3004" s="35"/>
      <c r="Z3004" s="35"/>
      <c r="AA3004" s="35"/>
      <c r="AB3004" s="35"/>
      <c r="AC3004" s="35"/>
      <c r="AD3004" s="35"/>
      <c r="AE3004" s="35"/>
      <c r="AR3004" s="193" t="s">
        <v>123</v>
      </c>
      <c r="AT3004" s="193" t="s">
        <v>118</v>
      </c>
      <c r="AU3004" s="193" t="s">
        <v>72</v>
      </c>
      <c r="AY3004" s="14" t="s">
        <v>124</v>
      </c>
      <c r="BE3004" s="194">
        <f>IF(N3004="základní",J3004,0)</f>
        <v>0</v>
      </c>
      <c r="BF3004" s="194">
        <f>IF(N3004="snížená",J3004,0)</f>
        <v>0</v>
      </c>
      <c r="BG3004" s="194">
        <f>IF(N3004="zákl. přenesená",J3004,0)</f>
        <v>0</v>
      </c>
      <c r="BH3004" s="194">
        <f>IF(N3004="sníž. přenesená",J3004,0)</f>
        <v>0</v>
      </c>
      <c r="BI3004" s="194">
        <f>IF(N3004="nulová",J3004,0)</f>
        <v>0</v>
      </c>
      <c r="BJ3004" s="14" t="s">
        <v>79</v>
      </c>
      <c r="BK3004" s="194">
        <f>ROUND(I3004*H3004,2)</f>
        <v>0</v>
      </c>
      <c r="BL3004" s="14" t="s">
        <v>123</v>
      </c>
      <c r="BM3004" s="193" t="s">
        <v>5244</v>
      </c>
    </row>
    <row r="3005" s="2" customFormat="1">
      <c r="A3005" s="35"/>
      <c r="B3005" s="36"/>
      <c r="C3005" s="37"/>
      <c r="D3005" s="195" t="s">
        <v>125</v>
      </c>
      <c r="E3005" s="37"/>
      <c r="F3005" s="196" t="s">
        <v>5243</v>
      </c>
      <c r="G3005" s="37"/>
      <c r="H3005" s="37"/>
      <c r="I3005" s="197"/>
      <c r="J3005" s="37"/>
      <c r="K3005" s="37"/>
      <c r="L3005" s="41"/>
      <c r="M3005" s="198"/>
      <c r="N3005" s="199"/>
      <c r="O3005" s="81"/>
      <c r="P3005" s="81"/>
      <c r="Q3005" s="81"/>
      <c r="R3005" s="81"/>
      <c r="S3005" s="81"/>
      <c r="T3005" s="82"/>
      <c r="U3005" s="35"/>
      <c r="V3005" s="35"/>
      <c r="W3005" s="35"/>
      <c r="X3005" s="35"/>
      <c r="Y3005" s="35"/>
      <c r="Z3005" s="35"/>
      <c r="AA3005" s="35"/>
      <c r="AB3005" s="35"/>
      <c r="AC3005" s="35"/>
      <c r="AD3005" s="35"/>
      <c r="AE3005" s="35"/>
      <c r="AT3005" s="14" t="s">
        <v>125</v>
      </c>
      <c r="AU3005" s="14" t="s">
        <v>72</v>
      </c>
    </row>
    <row r="3006" s="2" customFormat="1" ht="16.5" customHeight="1">
      <c r="A3006" s="35"/>
      <c r="B3006" s="36"/>
      <c r="C3006" s="182" t="s">
        <v>5245</v>
      </c>
      <c r="D3006" s="182" t="s">
        <v>118</v>
      </c>
      <c r="E3006" s="183" t="s">
        <v>5246</v>
      </c>
      <c r="F3006" s="184" t="s">
        <v>5247</v>
      </c>
      <c r="G3006" s="185" t="s">
        <v>2926</v>
      </c>
      <c r="H3006" s="186">
        <v>40</v>
      </c>
      <c r="I3006" s="187"/>
      <c r="J3006" s="188">
        <f>ROUND(I3006*H3006,2)</f>
        <v>0</v>
      </c>
      <c r="K3006" s="184" t="s">
        <v>122</v>
      </c>
      <c r="L3006" s="41"/>
      <c r="M3006" s="189" t="s">
        <v>19</v>
      </c>
      <c r="N3006" s="190" t="s">
        <v>43</v>
      </c>
      <c r="O3006" s="81"/>
      <c r="P3006" s="191">
        <f>O3006*H3006</f>
        <v>0</v>
      </c>
      <c r="Q3006" s="191">
        <v>0</v>
      </c>
      <c r="R3006" s="191">
        <f>Q3006*H3006</f>
        <v>0</v>
      </c>
      <c r="S3006" s="191">
        <v>0</v>
      </c>
      <c r="T3006" s="192">
        <f>S3006*H3006</f>
        <v>0</v>
      </c>
      <c r="U3006" s="35"/>
      <c r="V3006" s="35"/>
      <c r="W3006" s="35"/>
      <c r="X3006" s="35"/>
      <c r="Y3006" s="35"/>
      <c r="Z3006" s="35"/>
      <c r="AA3006" s="35"/>
      <c r="AB3006" s="35"/>
      <c r="AC3006" s="35"/>
      <c r="AD3006" s="35"/>
      <c r="AE3006" s="35"/>
      <c r="AR3006" s="193" t="s">
        <v>123</v>
      </c>
      <c r="AT3006" s="193" t="s">
        <v>118</v>
      </c>
      <c r="AU3006" s="193" t="s">
        <v>72</v>
      </c>
      <c r="AY3006" s="14" t="s">
        <v>124</v>
      </c>
      <c r="BE3006" s="194">
        <f>IF(N3006="základní",J3006,0)</f>
        <v>0</v>
      </c>
      <c r="BF3006" s="194">
        <f>IF(N3006="snížená",J3006,0)</f>
        <v>0</v>
      </c>
      <c r="BG3006" s="194">
        <f>IF(N3006="zákl. přenesená",J3006,0)</f>
        <v>0</v>
      </c>
      <c r="BH3006" s="194">
        <f>IF(N3006="sníž. přenesená",J3006,0)</f>
        <v>0</v>
      </c>
      <c r="BI3006" s="194">
        <f>IF(N3006="nulová",J3006,0)</f>
        <v>0</v>
      </c>
      <c r="BJ3006" s="14" t="s">
        <v>79</v>
      </c>
      <c r="BK3006" s="194">
        <f>ROUND(I3006*H3006,2)</f>
        <v>0</v>
      </c>
      <c r="BL3006" s="14" t="s">
        <v>123</v>
      </c>
      <c r="BM3006" s="193" t="s">
        <v>5248</v>
      </c>
    </row>
    <row r="3007" s="2" customFormat="1">
      <c r="A3007" s="35"/>
      <c r="B3007" s="36"/>
      <c r="C3007" s="37"/>
      <c r="D3007" s="195" t="s">
        <v>125</v>
      </c>
      <c r="E3007" s="37"/>
      <c r="F3007" s="196" t="s">
        <v>5247</v>
      </c>
      <c r="G3007" s="37"/>
      <c r="H3007" s="37"/>
      <c r="I3007" s="197"/>
      <c r="J3007" s="37"/>
      <c r="K3007" s="37"/>
      <c r="L3007" s="41"/>
      <c r="M3007" s="198"/>
      <c r="N3007" s="199"/>
      <c r="O3007" s="81"/>
      <c r="P3007" s="81"/>
      <c r="Q3007" s="81"/>
      <c r="R3007" s="81"/>
      <c r="S3007" s="81"/>
      <c r="T3007" s="82"/>
      <c r="U3007" s="35"/>
      <c r="V3007" s="35"/>
      <c r="W3007" s="35"/>
      <c r="X3007" s="35"/>
      <c r="Y3007" s="35"/>
      <c r="Z3007" s="35"/>
      <c r="AA3007" s="35"/>
      <c r="AB3007" s="35"/>
      <c r="AC3007" s="35"/>
      <c r="AD3007" s="35"/>
      <c r="AE3007" s="35"/>
      <c r="AT3007" s="14" t="s">
        <v>125</v>
      </c>
      <c r="AU3007" s="14" t="s">
        <v>72</v>
      </c>
    </row>
    <row r="3008" s="2" customFormat="1" ht="24.15" customHeight="1">
      <c r="A3008" s="35"/>
      <c r="B3008" s="36"/>
      <c r="C3008" s="182" t="s">
        <v>2751</v>
      </c>
      <c r="D3008" s="182" t="s">
        <v>118</v>
      </c>
      <c r="E3008" s="183" t="s">
        <v>5249</v>
      </c>
      <c r="F3008" s="184" t="s">
        <v>5250</v>
      </c>
      <c r="G3008" s="185" t="s">
        <v>2926</v>
      </c>
      <c r="H3008" s="186">
        <v>40</v>
      </c>
      <c r="I3008" s="187"/>
      <c r="J3008" s="188">
        <f>ROUND(I3008*H3008,2)</f>
        <v>0</v>
      </c>
      <c r="K3008" s="184" t="s">
        <v>122</v>
      </c>
      <c r="L3008" s="41"/>
      <c r="M3008" s="189" t="s">
        <v>19</v>
      </c>
      <c r="N3008" s="190" t="s">
        <v>43</v>
      </c>
      <c r="O3008" s="81"/>
      <c r="P3008" s="191">
        <f>O3008*H3008</f>
        <v>0</v>
      </c>
      <c r="Q3008" s="191">
        <v>0</v>
      </c>
      <c r="R3008" s="191">
        <f>Q3008*H3008</f>
        <v>0</v>
      </c>
      <c r="S3008" s="191">
        <v>0</v>
      </c>
      <c r="T3008" s="192">
        <f>S3008*H3008</f>
        <v>0</v>
      </c>
      <c r="U3008" s="35"/>
      <c r="V3008" s="35"/>
      <c r="W3008" s="35"/>
      <c r="X3008" s="35"/>
      <c r="Y3008" s="35"/>
      <c r="Z3008" s="35"/>
      <c r="AA3008" s="35"/>
      <c r="AB3008" s="35"/>
      <c r="AC3008" s="35"/>
      <c r="AD3008" s="35"/>
      <c r="AE3008" s="35"/>
      <c r="AR3008" s="193" t="s">
        <v>123</v>
      </c>
      <c r="AT3008" s="193" t="s">
        <v>118</v>
      </c>
      <c r="AU3008" s="193" t="s">
        <v>72</v>
      </c>
      <c r="AY3008" s="14" t="s">
        <v>124</v>
      </c>
      <c r="BE3008" s="194">
        <f>IF(N3008="základní",J3008,0)</f>
        <v>0</v>
      </c>
      <c r="BF3008" s="194">
        <f>IF(N3008="snížená",J3008,0)</f>
        <v>0</v>
      </c>
      <c r="BG3008" s="194">
        <f>IF(N3008="zákl. přenesená",J3008,0)</f>
        <v>0</v>
      </c>
      <c r="BH3008" s="194">
        <f>IF(N3008="sníž. přenesená",J3008,0)</f>
        <v>0</v>
      </c>
      <c r="BI3008" s="194">
        <f>IF(N3008="nulová",J3008,0)</f>
        <v>0</v>
      </c>
      <c r="BJ3008" s="14" t="s">
        <v>79</v>
      </c>
      <c r="BK3008" s="194">
        <f>ROUND(I3008*H3008,2)</f>
        <v>0</v>
      </c>
      <c r="BL3008" s="14" t="s">
        <v>123</v>
      </c>
      <c r="BM3008" s="193" t="s">
        <v>5251</v>
      </c>
    </row>
    <row r="3009" s="2" customFormat="1">
      <c r="A3009" s="35"/>
      <c r="B3009" s="36"/>
      <c r="C3009" s="37"/>
      <c r="D3009" s="195" t="s">
        <v>125</v>
      </c>
      <c r="E3009" s="37"/>
      <c r="F3009" s="196" t="s">
        <v>5250</v>
      </c>
      <c r="G3009" s="37"/>
      <c r="H3009" s="37"/>
      <c r="I3009" s="197"/>
      <c r="J3009" s="37"/>
      <c r="K3009" s="37"/>
      <c r="L3009" s="41"/>
      <c r="M3009" s="198"/>
      <c r="N3009" s="199"/>
      <c r="O3009" s="81"/>
      <c r="P3009" s="81"/>
      <c r="Q3009" s="81"/>
      <c r="R3009" s="81"/>
      <c r="S3009" s="81"/>
      <c r="T3009" s="82"/>
      <c r="U3009" s="35"/>
      <c r="V3009" s="35"/>
      <c r="W3009" s="35"/>
      <c r="X3009" s="35"/>
      <c r="Y3009" s="35"/>
      <c r="Z3009" s="35"/>
      <c r="AA3009" s="35"/>
      <c r="AB3009" s="35"/>
      <c r="AC3009" s="35"/>
      <c r="AD3009" s="35"/>
      <c r="AE3009" s="35"/>
      <c r="AT3009" s="14" t="s">
        <v>125</v>
      </c>
      <c r="AU3009" s="14" t="s">
        <v>72</v>
      </c>
    </row>
    <row r="3010" s="2" customFormat="1" ht="24.15" customHeight="1">
      <c r="A3010" s="35"/>
      <c r="B3010" s="36"/>
      <c r="C3010" s="182" t="s">
        <v>5252</v>
      </c>
      <c r="D3010" s="182" t="s">
        <v>118</v>
      </c>
      <c r="E3010" s="183" t="s">
        <v>5253</v>
      </c>
      <c r="F3010" s="184" t="s">
        <v>5254</v>
      </c>
      <c r="G3010" s="185" t="s">
        <v>2926</v>
      </c>
      <c r="H3010" s="186">
        <v>40</v>
      </c>
      <c r="I3010" s="187"/>
      <c r="J3010" s="188">
        <f>ROUND(I3010*H3010,2)</f>
        <v>0</v>
      </c>
      <c r="K3010" s="184" t="s">
        <v>122</v>
      </c>
      <c r="L3010" s="41"/>
      <c r="M3010" s="189" t="s">
        <v>19</v>
      </c>
      <c r="N3010" s="190" t="s">
        <v>43</v>
      </c>
      <c r="O3010" s="81"/>
      <c r="P3010" s="191">
        <f>O3010*H3010</f>
        <v>0</v>
      </c>
      <c r="Q3010" s="191">
        <v>0</v>
      </c>
      <c r="R3010" s="191">
        <f>Q3010*H3010</f>
        <v>0</v>
      </c>
      <c r="S3010" s="191">
        <v>0</v>
      </c>
      <c r="T3010" s="192">
        <f>S3010*H3010</f>
        <v>0</v>
      </c>
      <c r="U3010" s="35"/>
      <c r="V3010" s="35"/>
      <c r="W3010" s="35"/>
      <c r="X3010" s="35"/>
      <c r="Y3010" s="35"/>
      <c r="Z3010" s="35"/>
      <c r="AA3010" s="35"/>
      <c r="AB3010" s="35"/>
      <c r="AC3010" s="35"/>
      <c r="AD3010" s="35"/>
      <c r="AE3010" s="35"/>
      <c r="AR3010" s="193" t="s">
        <v>123</v>
      </c>
      <c r="AT3010" s="193" t="s">
        <v>118</v>
      </c>
      <c r="AU3010" s="193" t="s">
        <v>72</v>
      </c>
      <c r="AY3010" s="14" t="s">
        <v>124</v>
      </c>
      <c r="BE3010" s="194">
        <f>IF(N3010="základní",J3010,0)</f>
        <v>0</v>
      </c>
      <c r="BF3010" s="194">
        <f>IF(N3010="snížená",J3010,0)</f>
        <v>0</v>
      </c>
      <c r="BG3010" s="194">
        <f>IF(N3010="zákl. přenesená",J3010,0)</f>
        <v>0</v>
      </c>
      <c r="BH3010" s="194">
        <f>IF(N3010="sníž. přenesená",J3010,0)</f>
        <v>0</v>
      </c>
      <c r="BI3010" s="194">
        <f>IF(N3010="nulová",J3010,0)</f>
        <v>0</v>
      </c>
      <c r="BJ3010" s="14" t="s">
        <v>79</v>
      </c>
      <c r="BK3010" s="194">
        <f>ROUND(I3010*H3010,2)</f>
        <v>0</v>
      </c>
      <c r="BL3010" s="14" t="s">
        <v>123</v>
      </c>
      <c r="BM3010" s="193" t="s">
        <v>5255</v>
      </c>
    </row>
    <row r="3011" s="2" customFormat="1">
      <c r="A3011" s="35"/>
      <c r="B3011" s="36"/>
      <c r="C3011" s="37"/>
      <c r="D3011" s="195" t="s">
        <v>125</v>
      </c>
      <c r="E3011" s="37"/>
      <c r="F3011" s="196" t="s">
        <v>5254</v>
      </c>
      <c r="G3011" s="37"/>
      <c r="H3011" s="37"/>
      <c r="I3011" s="197"/>
      <c r="J3011" s="37"/>
      <c r="K3011" s="37"/>
      <c r="L3011" s="41"/>
      <c r="M3011" s="198"/>
      <c r="N3011" s="199"/>
      <c r="O3011" s="81"/>
      <c r="P3011" s="81"/>
      <c r="Q3011" s="81"/>
      <c r="R3011" s="81"/>
      <c r="S3011" s="81"/>
      <c r="T3011" s="82"/>
      <c r="U3011" s="35"/>
      <c r="V3011" s="35"/>
      <c r="W3011" s="35"/>
      <c r="X3011" s="35"/>
      <c r="Y3011" s="35"/>
      <c r="Z3011" s="35"/>
      <c r="AA3011" s="35"/>
      <c r="AB3011" s="35"/>
      <c r="AC3011" s="35"/>
      <c r="AD3011" s="35"/>
      <c r="AE3011" s="35"/>
      <c r="AT3011" s="14" t="s">
        <v>125</v>
      </c>
      <c r="AU3011" s="14" t="s">
        <v>72</v>
      </c>
    </row>
    <row r="3012" s="2" customFormat="1" ht="24.15" customHeight="1">
      <c r="A3012" s="35"/>
      <c r="B3012" s="36"/>
      <c r="C3012" s="182" t="s">
        <v>2755</v>
      </c>
      <c r="D3012" s="182" t="s">
        <v>118</v>
      </c>
      <c r="E3012" s="183" t="s">
        <v>5256</v>
      </c>
      <c r="F3012" s="184" t="s">
        <v>5257</v>
      </c>
      <c r="G3012" s="185" t="s">
        <v>2926</v>
      </c>
      <c r="H3012" s="186">
        <v>50</v>
      </c>
      <c r="I3012" s="187"/>
      <c r="J3012" s="188">
        <f>ROUND(I3012*H3012,2)</f>
        <v>0</v>
      </c>
      <c r="K3012" s="184" t="s">
        <v>122</v>
      </c>
      <c r="L3012" s="41"/>
      <c r="M3012" s="189" t="s">
        <v>19</v>
      </c>
      <c r="N3012" s="190" t="s">
        <v>43</v>
      </c>
      <c r="O3012" s="81"/>
      <c r="P3012" s="191">
        <f>O3012*H3012</f>
        <v>0</v>
      </c>
      <c r="Q3012" s="191">
        <v>0</v>
      </c>
      <c r="R3012" s="191">
        <f>Q3012*H3012</f>
        <v>0</v>
      </c>
      <c r="S3012" s="191">
        <v>0</v>
      </c>
      <c r="T3012" s="192">
        <f>S3012*H3012</f>
        <v>0</v>
      </c>
      <c r="U3012" s="35"/>
      <c r="V3012" s="35"/>
      <c r="W3012" s="35"/>
      <c r="X3012" s="35"/>
      <c r="Y3012" s="35"/>
      <c r="Z3012" s="35"/>
      <c r="AA3012" s="35"/>
      <c r="AB3012" s="35"/>
      <c r="AC3012" s="35"/>
      <c r="AD3012" s="35"/>
      <c r="AE3012" s="35"/>
      <c r="AR3012" s="193" t="s">
        <v>123</v>
      </c>
      <c r="AT3012" s="193" t="s">
        <v>118</v>
      </c>
      <c r="AU3012" s="193" t="s">
        <v>72</v>
      </c>
      <c r="AY3012" s="14" t="s">
        <v>124</v>
      </c>
      <c r="BE3012" s="194">
        <f>IF(N3012="základní",J3012,0)</f>
        <v>0</v>
      </c>
      <c r="BF3012" s="194">
        <f>IF(N3012="snížená",J3012,0)</f>
        <v>0</v>
      </c>
      <c r="BG3012" s="194">
        <f>IF(N3012="zákl. přenesená",J3012,0)</f>
        <v>0</v>
      </c>
      <c r="BH3012" s="194">
        <f>IF(N3012="sníž. přenesená",J3012,0)</f>
        <v>0</v>
      </c>
      <c r="BI3012" s="194">
        <f>IF(N3012="nulová",J3012,0)</f>
        <v>0</v>
      </c>
      <c r="BJ3012" s="14" t="s">
        <v>79</v>
      </c>
      <c r="BK3012" s="194">
        <f>ROUND(I3012*H3012,2)</f>
        <v>0</v>
      </c>
      <c r="BL3012" s="14" t="s">
        <v>123</v>
      </c>
      <c r="BM3012" s="193" t="s">
        <v>5258</v>
      </c>
    </row>
    <row r="3013" s="2" customFormat="1">
      <c r="A3013" s="35"/>
      <c r="B3013" s="36"/>
      <c r="C3013" s="37"/>
      <c r="D3013" s="195" t="s">
        <v>125</v>
      </c>
      <c r="E3013" s="37"/>
      <c r="F3013" s="196" t="s">
        <v>5257</v>
      </c>
      <c r="G3013" s="37"/>
      <c r="H3013" s="37"/>
      <c r="I3013" s="197"/>
      <c r="J3013" s="37"/>
      <c r="K3013" s="37"/>
      <c r="L3013" s="41"/>
      <c r="M3013" s="198"/>
      <c r="N3013" s="199"/>
      <c r="O3013" s="81"/>
      <c r="P3013" s="81"/>
      <c r="Q3013" s="81"/>
      <c r="R3013" s="81"/>
      <c r="S3013" s="81"/>
      <c r="T3013" s="82"/>
      <c r="U3013" s="35"/>
      <c r="V3013" s="35"/>
      <c r="W3013" s="35"/>
      <c r="X3013" s="35"/>
      <c r="Y3013" s="35"/>
      <c r="Z3013" s="35"/>
      <c r="AA3013" s="35"/>
      <c r="AB3013" s="35"/>
      <c r="AC3013" s="35"/>
      <c r="AD3013" s="35"/>
      <c r="AE3013" s="35"/>
      <c r="AT3013" s="14" t="s">
        <v>125</v>
      </c>
      <c r="AU3013" s="14" t="s">
        <v>72</v>
      </c>
    </row>
    <row r="3014" s="2" customFormat="1" ht="16.5" customHeight="1">
      <c r="A3014" s="35"/>
      <c r="B3014" s="36"/>
      <c r="C3014" s="182" t="s">
        <v>5259</v>
      </c>
      <c r="D3014" s="182" t="s">
        <v>118</v>
      </c>
      <c r="E3014" s="183" t="s">
        <v>5260</v>
      </c>
      <c r="F3014" s="184" t="s">
        <v>5261</v>
      </c>
      <c r="G3014" s="185" t="s">
        <v>2926</v>
      </c>
      <c r="H3014" s="186">
        <v>50</v>
      </c>
      <c r="I3014" s="187"/>
      <c r="J3014" s="188">
        <f>ROUND(I3014*H3014,2)</f>
        <v>0</v>
      </c>
      <c r="K3014" s="184" t="s">
        <v>122</v>
      </c>
      <c r="L3014" s="41"/>
      <c r="M3014" s="189" t="s">
        <v>19</v>
      </c>
      <c r="N3014" s="190" t="s">
        <v>43</v>
      </c>
      <c r="O3014" s="81"/>
      <c r="P3014" s="191">
        <f>O3014*H3014</f>
        <v>0</v>
      </c>
      <c r="Q3014" s="191">
        <v>0</v>
      </c>
      <c r="R3014" s="191">
        <f>Q3014*H3014</f>
        <v>0</v>
      </c>
      <c r="S3014" s="191">
        <v>0</v>
      </c>
      <c r="T3014" s="192">
        <f>S3014*H3014</f>
        <v>0</v>
      </c>
      <c r="U3014" s="35"/>
      <c r="V3014" s="35"/>
      <c r="W3014" s="35"/>
      <c r="X3014" s="35"/>
      <c r="Y3014" s="35"/>
      <c r="Z3014" s="35"/>
      <c r="AA3014" s="35"/>
      <c r="AB3014" s="35"/>
      <c r="AC3014" s="35"/>
      <c r="AD3014" s="35"/>
      <c r="AE3014" s="35"/>
      <c r="AR3014" s="193" t="s">
        <v>123</v>
      </c>
      <c r="AT3014" s="193" t="s">
        <v>118</v>
      </c>
      <c r="AU3014" s="193" t="s">
        <v>72</v>
      </c>
      <c r="AY3014" s="14" t="s">
        <v>124</v>
      </c>
      <c r="BE3014" s="194">
        <f>IF(N3014="základní",J3014,0)</f>
        <v>0</v>
      </c>
      <c r="BF3014" s="194">
        <f>IF(N3014="snížená",J3014,0)</f>
        <v>0</v>
      </c>
      <c r="BG3014" s="194">
        <f>IF(N3014="zákl. přenesená",J3014,0)</f>
        <v>0</v>
      </c>
      <c r="BH3014" s="194">
        <f>IF(N3014="sníž. přenesená",J3014,0)</f>
        <v>0</v>
      </c>
      <c r="BI3014" s="194">
        <f>IF(N3014="nulová",J3014,0)</f>
        <v>0</v>
      </c>
      <c r="BJ3014" s="14" t="s">
        <v>79</v>
      </c>
      <c r="BK3014" s="194">
        <f>ROUND(I3014*H3014,2)</f>
        <v>0</v>
      </c>
      <c r="BL3014" s="14" t="s">
        <v>123</v>
      </c>
      <c r="BM3014" s="193" t="s">
        <v>5262</v>
      </c>
    </row>
    <row r="3015" s="2" customFormat="1">
      <c r="A3015" s="35"/>
      <c r="B3015" s="36"/>
      <c r="C3015" s="37"/>
      <c r="D3015" s="195" t="s">
        <v>125</v>
      </c>
      <c r="E3015" s="37"/>
      <c r="F3015" s="196" t="s">
        <v>5261</v>
      </c>
      <c r="G3015" s="37"/>
      <c r="H3015" s="37"/>
      <c r="I3015" s="197"/>
      <c r="J3015" s="37"/>
      <c r="K3015" s="37"/>
      <c r="L3015" s="41"/>
      <c r="M3015" s="198"/>
      <c r="N3015" s="199"/>
      <c r="O3015" s="81"/>
      <c r="P3015" s="81"/>
      <c r="Q3015" s="81"/>
      <c r="R3015" s="81"/>
      <c r="S3015" s="81"/>
      <c r="T3015" s="82"/>
      <c r="U3015" s="35"/>
      <c r="V3015" s="35"/>
      <c r="W3015" s="35"/>
      <c r="X3015" s="35"/>
      <c r="Y3015" s="35"/>
      <c r="Z3015" s="35"/>
      <c r="AA3015" s="35"/>
      <c r="AB3015" s="35"/>
      <c r="AC3015" s="35"/>
      <c r="AD3015" s="35"/>
      <c r="AE3015" s="35"/>
      <c r="AT3015" s="14" t="s">
        <v>125</v>
      </c>
      <c r="AU3015" s="14" t="s">
        <v>72</v>
      </c>
    </row>
    <row r="3016" s="2" customFormat="1" ht="21.75" customHeight="1">
      <c r="A3016" s="35"/>
      <c r="B3016" s="36"/>
      <c r="C3016" s="182" t="s">
        <v>2758</v>
      </c>
      <c r="D3016" s="182" t="s">
        <v>118</v>
      </c>
      <c r="E3016" s="183" t="s">
        <v>5263</v>
      </c>
      <c r="F3016" s="184" t="s">
        <v>5264</v>
      </c>
      <c r="G3016" s="185" t="s">
        <v>2926</v>
      </c>
      <c r="H3016" s="186">
        <v>50</v>
      </c>
      <c r="I3016" s="187"/>
      <c r="J3016" s="188">
        <f>ROUND(I3016*H3016,2)</f>
        <v>0</v>
      </c>
      <c r="K3016" s="184" t="s">
        <v>122</v>
      </c>
      <c r="L3016" s="41"/>
      <c r="M3016" s="189" t="s">
        <v>19</v>
      </c>
      <c r="N3016" s="190" t="s">
        <v>43</v>
      </c>
      <c r="O3016" s="81"/>
      <c r="P3016" s="191">
        <f>O3016*H3016</f>
        <v>0</v>
      </c>
      <c r="Q3016" s="191">
        <v>0</v>
      </c>
      <c r="R3016" s="191">
        <f>Q3016*H3016</f>
        <v>0</v>
      </c>
      <c r="S3016" s="191">
        <v>0</v>
      </c>
      <c r="T3016" s="192">
        <f>S3016*H3016</f>
        <v>0</v>
      </c>
      <c r="U3016" s="35"/>
      <c r="V3016" s="35"/>
      <c r="W3016" s="35"/>
      <c r="X3016" s="35"/>
      <c r="Y3016" s="35"/>
      <c r="Z3016" s="35"/>
      <c r="AA3016" s="35"/>
      <c r="AB3016" s="35"/>
      <c r="AC3016" s="35"/>
      <c r="AD3016" s="35"/>
      <c r="AE3016" s="35"/>
      <c r="AR3016" s="193" t="s">
        <v>123</v>
      </c>
      <c r="AT3016" s="193" t="s">
        <v>118</v>
      </c>
      <c r="AU3016" s="193" t="s">
        <v>72</v>
      </c>
      <c r="AY3016" s="14" t="s">
        <v>124</v>
      </c>
      <c r="BE3016" s="194">
        <f>IF(N3016="základní",J3016,0)</f>
        <v>0</v>
      </c>
      <c r="BF3016" s="194">
        <f>IF(N3016="snížená",J3016,0)</f>
        <v>0</v>
      </c>
      <c r="BG3016" s="194">
        <f>IF(N3016="zákl. přenesená",J3016,0)</f>
        <v>0</v>
      </c>
      <c r="BH3016" s="194">
        <f>IF(N3016="sníž. přenesená",J3016,0)</f>
        <v>0</v>
      </c>
      <c r="BI3016" s="194">
        <f>IF(N3016="nulová",J3016,0)</f>
        <v>0</v>
      </c>
      <c r="BJ3016" s="14" t="s">
        <v>79</v>
      </c>
      <c r="BK3016" s="194">
        <f>ROUND(I3016*H3016,2)</f>
        <v>0</v>
      </c>
      <c r="BL3016" s="14" t="s">
        <v>123</v>
      </c>
      <c r="BM3016" s="193" t="s">
        <v>5265</v>
      </c>
    </row>
    <row r="3017" s="2" customFormat="1">
      <c r="A3017" s="35"/>
      <c r="B3017" s="36"/>
      <c r="C3017" s="37"/>
      <c r="D3017" s="195" t="s">
        <v>125</v>
      </c>
      <c r="E3017" s="37"/>
      <c r="F3017" s="196" t="s">
        <v>5264</v>
      </c>
      <c r="G3017" s="37"/>
      <c r="H3017" s="37"/>
      <c r="I3017" s="197"/>
      <c r="J3017" s="37"/>
      <c r="K3017" s="37"/>
      <c r="L3017" s="41"/>
      <c r="M3017" s="198"/>
      <c r="N3017" s="199"/>
      <c r="O3017" s="81"/>
      <c r="P3017" s="81"/>
      <c r="Q3017" s="81"/>
      <c r="R3017" s="81"/>
      <c r="S3017" s="81"/>
      <c r="T3017" s="82"/>
      <c r="U3017" s="35"/>
      <c r="V3017" s="35"/>
      <c r="W3017" s="35"/>
      <c r="X3017" s="35"/>
      <c r="Y3017" s="35"/>
      <c r="Z3017" s="35"/>
      <c r="AA3017" s="35"/>
      <c r="AB3017" s="35"/>
      <c r="AC3017" s="35"/>
      <c r="AD3017" s="35"/>
      <c r="AE3017" s="35"/>
      <c r="AT3017" s="14" t="s">
        <v>125</v>
      </c>
      <c r="AU3017" s="14" t="s">
        <v>72</v>
      </c>
    </row>
    <row r="3018" s="2" customFormat="1" ht="21.75" customHeight="1">
      <c r="A3018" s="35"/>
      <c r="B3018" s="36"/>
      <c r="C3018" s="182" t="s">
        <v>5266</v>
      </c>
      <c r="D3018" s="182" t="s">
        <v>118</v>
      </c>
      <c r="E3018" s="183" t="s">
        <v>5267</v>
      </c>
      <c r="F3018" s="184" t="s">
        <v>5268</v>
      </c>
      <c r="G3018" s="185" t="s">
        <v>2926</v>
      </c>
      <c r="H3018" s="186">
        <v>50</v>
      </c>
      <c r="I3018" s="187"/>
      <c r="J3018" s="188">
        <f>ROUND(I3018*H3018,2)</f>
        <v>0</v>
      </c>
      <c r="K3018" s="184" t="s">
        <v>122</v>
      </c>
      <c r="L3018" s="41"/>
      <c r="M3018" s="189" t="s">
        <v>19</v>
      </c>
      <c r="N3018" s="190" t="s">
        <v>43</v>
      </c>
      <c r="O3018" s="81"/>
      <c r="P3018" s="191">
        <f>O3018*H3018</f>
        <v>0</v>
      </c>
      <c r="Q3018" s="191">
        <v>0</v>
      </c>
      <c r="R3018" s="191">
        <f>Q3018*H3018</f>
        <v>0</v>
      </c>
      <c r="S3018" s="191">
        <v>0</v>
      </c>
      <c r="T3018" s="192">
        <f>S3018*H3018</f>
        <v>0</v>
      </c>
      <c r="U3018" s="35"/>
      <c r="V3018" s="35"/>
      <c r="W3018" s="35"/>
      <c r="X3018" s="35"/>
      <c r="Y3018" s="35"/>
      <c r="Z3018" s="35"/>
      <c r="AA3018" s="35"/>
      <c r="AB3018" s="35"/>
      <c r="AC3018" s="35"/>
      <c r="AD3018" s="35"/>
      <c r="AE3018" s="35"/>
      <c r="AR3018" s="193" t="s">
        <v>123</v>
      </c>
      <c r="AT3018" s="193" t="s">
        <v>118</v>
      </c>
      <c r="AU3018" s="193" t="s">
        <v>72</v>
      </c>
      <c r="AY3018" s="14" t="s">
        <v>124</v>
      </c>
      <c r="BE3018" s="194">
        <f>IF(N3018="základní",J3018,0)</f>
        <v>0</v>
      </c>
      <c r="BF3018" s="194">
        <f>IF(N3018="snížená",J3018,0)</f>
        <v>0</v>
      </c>
      <c r="BG3018" s="194">
        <f>IF(N3018="zákl. přenesená",J3018,0)</f>
        <v>0</v>
      </c>
      <c r="BH3018" s="194">
        <f>IF(N3018="sníž. přenesená",J3018,0)</f>
        <v>0</v>
      </c>
      <c r="BI3018" s="194">
        <f>IF(N3018="nulová",J3018,0)</f>
        <v>0</v>
      </c>
      <c r="BJ3018" s="14" t="s">
        <v>79</v>
      </c>
      <c r="BK3018" s="194">
        <f>ROUND(I3018*H3018,2)</f>
        <v>0</v>
      </c>
      <c r="BL3018" s="14" t="s">
        <v>123</v>
      </c>
      <c r="BM3018" s="193" t="s">
        <v>5269</v>
      </c>
    </row>
    <row r="3019" s="2" customFormat="1">
      <c r="A3019" s="35"/>
      <c r="B3019" s="36"/>
      <c r="C3019" s="37"/>
      <c r="D3019" s="195" t="s">
        <v>125</v>
      </c>
      <c r="E3019" s="37"/>
      <c r="F3019" s="196" t="s">
        <v>5268</v>
      </c>
      <c r="G3019" s="37"/>
      <c r="H3019" s="37"/>
      <c r="I3019" s="197"/>
      <c r="J3019" s="37"/>
      <c r="K3019" s="37"/>
      <c r="L3019" s="41"/>
      <c r="M3019" s="198"/>
      <c r="N3019" s="199"/>
      <c r="O3019" s="81"/>
      <c r="P3019" s="81"/>
      <c r="Q3019" s="81"/>
      <c r="R3019" s="81"/>
      <c r="S3019" s="81"/>
      <c r="T3019" s="82"/>
      <c r="U3019" s="35"/>
      <c r="V3019" s="35"/>
      <c r="W3019" s="35"/>
      <c r="X3019" s="35"/>
      <c r="Y3019" s="35"/>
      <c r="Z3019" s="35"/>
      <c r="AA3019" s="35"/>
      <c r="AB3019" s="35"/>
      <c r="AC3019" s="35"/>
      <c r="AD3019" s="35"/>
      <c r="AE3019" s="35"/>
      <c r="AT3019" s="14" t="s">
        <v>125</v>
      </c>
      <c r="AU3019" s="14" t="s">
        <v>72</v>
      </c>
    </row>
    <row r="3020" s="2" customFormat="1" ht="24.15" customHeight="1">
      <c r="A3020" s="35"/>
      <c r="B3020" s="36"/>
      <c r="C3020" s="182" t="s">
        <v>2762</v>
      </c>
      <c r="D3020" s="182" t="s">
        <v>118</v>
      </c>
      <c r="E3020" s="183" t="s">
        <v>5270</v>
      </c>
      <c r="F3020" s="184" t="s">
        <v>5271</v>
      </c>
      <c r="G3020" s="185" t="s">
        <v>132</v>
      </c>
      <c r="H3020" s="186">
        <v>6</v>
      </c>
      <c r="I3020" s="187"/>
      <c r="J3020" s="188">
        <f>ROUND(I3020*H3020,2)</f>
        <v>0</v>
      </c>
      <c r="K3020" s="184" t="s">
        <v>122</v>
      </c>
      <c r="L3020" s="41"/>
      <c r="M3020" s="189" t="s">
        <v>19</v>
      </c>
      <c r="N3020" s="190" t="s">
        <v>43</v>
      </c>
      <c r="O3020" s="81"/>
      <c r="P3020" s="191">
        <f>O3020*H3020</f>
        <v>0</v>
      </c>
      <c r="Q3020" s="191">
        <v>0</v>
      </c>
      <c r="R3020" s="191">
        <f>Q3020*H3020</f>
        <v>0</v>
      </c>
      <c r="S3020" s="191">
        <v>0</v>
      </c>
      <c r="T3020" s="192">
        <f>S3020*H3020</f>
        <v>0</v>
      </c>
      <c r="U3020" s="35"/>
      <c r="V3020" s="35"/>
      <c r="W3020" s="35"/>
      <c r="X3020" s="35"/>
      <c r="Y3020" s="35"/>
      <c r="Z3020" s="35"/>
      <c r="AA3020" s="35"/>
      <c r="AB3020" s="35"/>
      <c r="AC3020" s="35"/>
      <c r="AD3020" s="35"/>
      <c r="AE3020" s="35"/>
      <c r="AR3020" s="193" t="s">
        <v>123</v>
      </c>
      <c r="AT3020" s="193" t="s">
        <v>118</v>
      </c>
      <c r="AU3020" s="193" t="s">
        <v>72</v>
      </c>
      <c r="AY3020" s="14" t="s">
        <v>124</v>
      </c>
      <c r="BE3020" s="194">
        <f>IF(N3020="základní",J3020,0)</f>
        <v>0</v>
      </c>
      <c r="BF3020" s="194">
        <f>IF(N3020="snížená",J3020,0)</f>
        <v>0</v>
      </c>
      <c r="BG3020" s="194">
        <f>IF(N3020="zákl. přenesená",J3020,0)</f>
        <v>0</v>
      </c>
      <c r="BH3020" s="194">
        <f>IF(N3020="sníž. přenesená",J3020,0)</f>
        <v>0</v>
      </c>
      <c r="BI3020" s="194">
        <f>IF(N3020="nulová",J3020,0)</f>
        <v>0</v>
      </c>
      <c r="BJ3020" s="14" t="s">
        <v>79</v>
      </c>
      <c r="BK3020" s="194">
        <f>ROUND(I3020*H3020,2)</f>
        <v>0</v>
      </c>
      <c r="BL3020" s="14" t="s">
        <v>123</v>
      </c>
      <c r="BM3020" s="193" t="s">
        <v>5272</v>
      </c>
    </row>
    <row r="3021" s="2" customFormat="1">
      <c r="A3021" s="35"/>
      <c r="B3021" s="36"/>
      <c r="C3021" s="37"/>
      <c r="D3021" s="195" t="s">
        <v>125</v>
      </c>
      <c r="E3021" s="37"/>
      <c r="F3021" s="196" t="s">
        <v>5271</v>
      </c>
      <c r="G3021" s="37"/>
      <c r="H3021" s="37"/>
      <c r="I3021" s="197"/>
      <c r="J3021" s="37"/>
      <c r="K3021" s="37"/>
      <c r="L3021" s="41"/>
      <c r="M3021" s="198"/>
      <c r="N3021" s="199"/>
      <c r="O3021" s="81"/>
      <c r="P3021" s="81"/>
      <c r="Q3021" s="81"/>
      <c r="R3021" s="81"/>
      <c r="S3021" s="81"/>
      <c r="T3021" s="82"/>
      <c r="U3021" s="35"/>
      <c r="V3021" s="35"/>
      <c r="W3021" s="35"/>
      <c r="X3021" s="35"/>
      <c r="Y3021" s="35"/>
      <c r="Z3021" s="35"/>
      <c r="AA3021" s="35"/>
      <c r="AB3021" s="35"/>
      <c r="AC3021" s="35"/>
      <c r="AD3021" s="35"/>
      <c r="AE3021" s="35"/>
      <c r="AT3021" s="14" t="s">
        <v>125</v>
      </c>
      <c r="AU3021" s="14" t="s">
        <v>72</v>
      </c>
    </row>
    <row r="3022" s="2" customFormat="1" ht="37.8" customHeight="1">
      <c r="A3022" s="35"/>
      <c r="B3022" s="36"/>
      <c r="C3022" s="182" t="s">
        <v>5273</v>
      </c>
      <c r="D3022" s="182" t="s">
        <v>118</v>
      </c>
      <c r="E3022" s="183" t="s">
        <v>5274</v>
      </c>
      <c r="F3022" s="184" t="s">
        <v>5275</v>
      </c>
      <c r="G3022" s="185" t="s">
        <v>132</v>
      </c>
      <c r="H3022" s="186">
        <v>2</v>
      </c>
      <c r="I3022" s="187"/>
      <c r="J3022" s="188">
        <f>ROUND(I3022*H3022,2)</f>
        <v>0</v>
      </c>
      <c r="K3022" s="184" t="s">
        <v>122</v>
      </c>
      <c r="L3022" s="41"/>
      <c r="M3022" s="189" t="s">
        <v>19</v>
      </c>
      <c r="N3022" s="190" t="s">
        <v>43</v>
      </c>
      <c r="O3022" s="81"/>
      <c r="P3022" s="191">
        <f>O3022*H3022</f>
        <v>0</v>
      </c>
      <c r="Q3022" s="191">
        <v>0</v>
      </c>
      <c r="R3022" s="191">
        <f>Q3022*H3022</f>
        <v>0</v>
      </c>
      <c r="S3022" s="191">
        <v>0</v>
      </c>
      <c r="T3022" s="192">
        <f>S3022*H3022</f>
        <v>0</v>
      </c>
      <c r="U3022" s="35"/>
      <c r="V3022" s="35"/>
      <c r="W3022" s="35"/>
      <c r="X3022" s="35"/>
      <c r="Y3022" s="35"/>
      <c r="Z3022" s="35"/>
      <c r="AA3022" s="35"/>
      <c r="AB3022" s="35"/>
      <c r="AC3022" s="35"/>
      <c r="AD3022" s="35"/>
      <c r="AE3022" s="35"/>
      <c r="AR3022" s="193" t="s">
        <v>123</v>
      </c>
      <c r="AT3022" s="193" t="s">
        <v>118</v>
      </c>
      <c r="AU3022" s="193" t="s">
        <v>72</v>
      </c>
      <c r="AY3022" s="14" t="s">
        <v>124</v>
      </c>
      <c r="BE3022" s="194">
        <f>IF(N3022="základní",J3022,0)</f>
        <v>0</v>
      </c>
      <c r="BF3022" s="194">
        <f>IF(N3022="snížená",J3022,0)</f>
        <v>0</v>
      </c>
      <c r="BG3022" s="194">
        <f>IF(N3022="zákl. přenesená",J3022,0)</f>
        <v>0</v>
      </c>
      <c r="BH3022" s="194">
        <f>IF(N3022="sníž. přenesená",J3022,0)</f>
        <v>0</v>
      </c>
      <c r="BI3022" s="194">
        <f>IF(N3022="nulová",J3022,0)</f>
        <v>0</v>
      </c>
      <c r="BJ3022" s="14" t="s">
        <v>79</v>
      </c>
      <c r="BK3022" s="194">
        <f>ROUND(I3022*H3022,2)</f>
        <v>0</v>
      </c>
      <c r="BL3022" s="14" t="s">
        <v>123</v>
      </c>
      <c r="BM3022" s="193" t="s">
        <v>5276</v>
      </c>
    </row>
    <row r="3023" s="2" customFormat="1">
      <c r="A3023" s="35"/>
      <c r="B3023" s="36"/>
      <c r="C3023" s="37"/>
      <c r="D3023" s="195" t="s">
        <v>125</v>
      </c>
      <c r="E3023" s="37"/>
      <c r="F3023" s="196" t="s">
        <v>5275</v>
      </c>
      <c r="G3023" s="37"/>
      <c r="H3023" s="37"/>
      <c r="I3023" s="197"/>
      <c r="J3023" s="37"/>
      <c r="K3023" s="37"/>
      <c r="L3023" s="41"/>
      <c r="M3023" s="198"/>
      <c r="N3023" s="199"/>
      <c r="O3023" s="81"/>
      <c r="P3023" s="81"/>
      <c r="Q3023" s="81"/>
      <c r="R3023" s="81"/>
      <c r="S3023" s="81"/>
      <c r="T3023" s="82"/>
      <c r="U3023" s="35"/>
      <c r="V3023" s="35"/>
      <c r="W3023" s="35"/>
      <c r="X3023" s="35"/>
      <c r="Y3023" s="35"/>
      <c r="Z3023" s="35"/>
      <c r="AA3023" s="35"/>
      <c r="AB3023" s="35"/>
      <c r="AC3023" s="35"/>
      <c r="AD3023" s="35"/>
      <c r="AE3023" s="35"/>
      <c r="AT3023" s="14" t="s">
        <v>125</v>
      </c>
      <c r="AU3023" s="14" t="s">
        <v>72</v>
      </c>
    </row>
    <row r="3024" s="2" customFormat="1" ht="33" customHeight="1">
      <c r="A3024" s="35"/>
      <c r="B3024" s="36"/>
      <c r="C3024" s="182" t="s">
        <v>2765</v>
      </c>
      <c r="D3024" s="182" t="s">
        <v>118</v>
      </c>
      <c r="E3024" s="183" t="s">
        <v>5277</v>
      </c>
      <c r="F3024" s="184" t="s">
        <v>5278</v>
      </c>
      <c r="G3024" s="185" t="s">
        <v>132</v>
      </c>
      <c r="H3024" s="186">
        <v>4</v>
      </c>
      <c r="I3024" s="187"/>
      <c r="J3024" s="188">
        <f>ROUND(I3024*H3024,2)</f>
        <v>0</v>
      </c>
      <c r="K3024" s="184" t="s">
        <v>122</v>
      </c>
      <c r="L3024" s="41"/>
      <c r="M3024" s="189" t="s">
        <v>19</v>
      </c>
      <c r="N3024" s="190" t="s">
        <v>43</v>
      </c>
      <c r="O3024" s="81"/>
      <c r="P3024" s="191">
        <f>O3024*H3024</f>
        <v>0</v>
      </c>
      <c r="Q3024" s="191">
        <v>0</v>
      </c>
      <c r="R3024" s="191">
        <f>Q3024*H3024</f>
        <v>0</v>
      </c>
      <c r="S3024" s="191">
        <v>0</v>
      </c>
      <c r="T3024" s="192">
        <f>S3024*H3024</f>
        <v>0</v>
      </c>
      <c r="U3024" s="35"/>
      <c r="V3024" s="35"/>
      <c r="W3024" s="35"/>
      <c r="X3024" s="35"/>
      <c r="Y3024" s="35"/>
      <c r="Z3024" s="35"/>
      <c r="AA3024" s="35"/>
      <c r="AB3024" s="35"/>
      <c r="AC3024" s="35"/>
      <c r="AD3024" s="35"/>
      <c r="AE3024" s="35"/>
      <c r="AR3024" s="193" t="s">
        <v>123</v>
      </c>
      <c r="AT3024" s="193" t="s">
        <v>118</v>
      </c>
      <c r="AU3024" s="193" t="s">
        <v>72</v>
      </c>
      <c r="AY3024" s="14" t="s">
        <v>124</v>
      </c>
      <c r="BE3024" s="194">
        <f>IF(N3024="základní",J3024,0)</f>
        <v>0</v>
      </c>
      <c r="BF3024" s="194">
        <f>IF(N3024="snížená",J3024,0)</f>
        <v>0</v>
      </c>
      <c r="BG3024" s="194">
        <f>IF(N3024="zákl. přenesená",J3024,0)</f>
        <v>0</v>
      </c>
      <c r="BH3024" s="194">
        <f>IF(N3024="sníž. přenesená",J3024,0)</f>
        <v>0</v>
      </c>
      <c r="BI3024" s="194">
        <f>IF(N3024="nulová",J3024,0)</f>
        <v>0</v>
      </c>
      <c r="BJ3024" s="14" t="s">
        <v>79</v>
      </c>
      <c r="BK3024" s="194">
        <f>ROUND(I3024*H3024,2)</f>
        <v>0</v>
      </c>
      <c r="BL3024" s="14" t="s">
        <v>123</v>
      </c>
      <c r="BM3024" s="193" t="s">
        <v>5279</v>
      </c>
    </row>
    <row r="3025" s="2" customFormat="1">
      <c r="A3025" s="35"/>
      <c r="B3025" s="36"/>
      <c r="C3025" s="37"/>
      <c r="D3025" s="195" t="s">
        <v>125</v>
      </c>
      <c r="E3025" s="37"/>
      <c r="F3025" s="196" t="s">
        <v>5278</v>
      </c>
      <c r="G3025" s="37"/>
      <c r="H3025" s="37"/>
      <c r="I3025" s="197"/>
      <c r="J3025" s="37"/>
      <c r="K3025" s="37"/>
      <c r="L3025" s="41"/>
      <c r="M3025" s="198"/>
      <c r="N3025" s="199"/>
      <c r="O3025" s="81"/>
      <c r="P3025" s="81"/>
      <c r="Q3025" s="81"/>
      <c r="R3025" s="81"/>
      <c r="S3025" s="81"/>
      <c r="T3025" s="82"/>
      <c r="U3025" s="35"/>
      <c r="V3025" s="35"/>
      <c r="W3025" s="35"/>
      <c r="X3025" s="35"/>
      <c r="Y3025" s="35"/>
      <c r="Z3025" s="35"/>
      <c r="AA3025" s="35"/>
      <c r="AB3025" s="35"/>
      <c r="AC3025" s="35"/>
      <c r="AD3025" s="35"/>
      <c r="AE3025" s="35"/>
      <c r="AT3025" s="14" t="s">
        <v>125</v>
      </c>
      <c r="AU3025" s="14" t="s">
        <v>72</v>
      </c>
    </row>
    <row r="3026" s="2" customFormat="1" ht="33" customHeight="1">
      <c r="A3026" s="35"/>
      <c r="B3026" s="36"/>
      <c r="C3026" s="182" t="s">
        <v>5280</v>
      </c>
      <c r="D3026" s="182" t="s">
        <v>118</v>
      </c>
      <c r="E3026" s="183" t="s">
        <v>5281</v>
      </c>
      <c r="F3026" s="184" t="s">
        <v>5282</v>
      </c>
      <c r="G3026" s="185" t="s">
        <v>132</v>
      </c>
      <c r="H3026" s="186">
        <v>10</v>
      </c>
      <c r="I3026" s="187"/>
      <c r="J3026" s="188">
        <f>ROUND(I3026*H3026,2)</f>
        <v>0</v>
      </c>
      <c r="K3026" s="184" t="s">
        <v>122</v>
      </c>
      <c r="L3026" s="41"/>
      <c r="M3026" s="189" t="s">
        <v>19</v>
      </c>
      <c r="N3026" s="190" t="s">
        <v>43</v>
      </c>
      <c r="O3026" s="81"/>
      <c r="P3026" s="191">
        <f>O3026*H3026</f>
        <v>0</v>
      </c>
      <c r="Q3026" s="191">
        <v>0</v>
      </c>
      <c r="R3026" s="191">
        <f>Q3026*H3026</f>
        <v>0</v>
      </c>
      <c r="S3026" s="191">
        <v>0</v>
      </c>
      <c r="T3026" s="192">
        <f>S3026*H3026</f>
        <v>0</v>
      </c>
      <c r="U3026" s="35"/>
      <c r="V3026" s="35"/>
      <c r="W3026" s="35"/>
      <c r="X3026" s="35"/>
      <c r="Y3026" s="35"/>
      <c r="Z3026" s="35"/>
      <c r="AA3026" s="35"/>
      <c r="AB3026" s="35"/>
      <c r="AC3026" s="35"/>
      <c r="AD3026" s="35"/>
      <c r="AE3026" s="35"/>
      <c r="AR3026" s="193" t="s">
        <v>123</v>
      </c>
      <c r="AT3026" s="193" t="s">
        <v>118</v>
      </c>
      <c r="AU3026" s="193" t="s">
        <v>72</v>
      </c>
      <c r="AY3026" s="14" t="s">
        <v>124</v>
      </c>
      <c r="BE3026" s="194">
        <f>IF(N3026="základní",J3026,0)</f>
        <v>0</v>
      </c>
      <c r="BF3026" s="194">
        <f>IF(N3026="snížená",J3026,0)</f>
        <v>0</v>
      </c>
      <c r="BG3026" s="194">
        <f>IF(N3026="zákl. přenesená",J3026,0)</f>
        <v>0</v>
      </c>
      <c r="BH3026" s="194">
        <f>IF(N3026="sníž. přenesená",J3026,0)</f>
        <v>0</v>
      </c>
      <c r="BI3026" s="194">
        <f>IF(N3026="nulová",J3026,0)</f>
        <v>0</v>
      </c>
      <c r="BJ3026" s="14" t="s">
        <v>79</v>
      </c>
      <c r="BK3026" s="194">
        <f>ROUND(I3026*H3026,2)</f>
        <v>0</v>
      </c>
      <c r="BL3026" s="14" t="s">
        <v>123</v>
      </c>
      <c r="BM3026" s="193" t="s">
        <v>5283</v>
      </c>
    </row>
    <row r="3027" s="2" customFormat="1">
      <c r="A3027" s="35"/>
      <c r="B3027" s="36"/>
      <c r="C3027" s="37"/>
      <c r="D3027" s="195" t="s">
        <v>125</v>
      </c>
      <c r="E3027" s="37"/>
      <c r="F3027" s="196" t="s">
        <v>5284</v>
      </c>
      <c r="G3027" s="37"/>
      <c r="H3027" s="37"/>
      <c r="I3027" s="197"/>
      <c r="J3027" s="37"/>
      <c r="K3027" s="37"/>
      <c r="L3027" s="41"/>
      <c r="M3027" s="198"/>
      <c r="N3027" s="199"/>
      <c r="O3027" s="81"/>
      <c r="P3027" s="81"/>
      <c r="Q3027" s="81"/>
      <c r="R3027" s="81"/>
      <c r="S3027" s="81"/>
      <c r="T3027" s="82"/>
      <c r="U3027" s="35"/>
      <c r="V3027" s="35"/>
      <c r="W3027" s="35"/>
      <c r="X3027" s="35"/>
      <c r="Y3027" s="35"/>
      <c r="Z3027" s="35"/>
      <c r="AA3027" s="35"/>
      <c r="AB3027" s="35"/>
      <c r="AC3027" s="35"/>
      <c r="AD3027" s="35"/>
      <c r="AE3027" s="35"/>
      <c r="AT3027" s="14" t="s">
        <v>125</v>
      </c>
      <c r="AU3027" s="14" t="s">
        <v>72</v>
      </c>
    </row>
    <row r="3028" s="2" customFormat="1" ht="33" customHeight="1">
      <c r="A3028" s="35"/>
      <c r="B3028" s="36"/>
      <c r="C3028" s="182" t="s">
        <v>2934</v>
      </c>
      <c r="D3028" s="182" t="s">
        <v>118</v>
      </c>
      <c r="E3028" s="183" t="s">
        <v>5285</v>
      </c>
      <c r="F3028" s="184" t="s">
        <v>5286</v>
      </c>
      <c r="G3028" s="185" t="s">
        <v>132</v>
      </c>
      <c r="H3028" s="186">
        <v>10</v>
      </c>
      <c r="I3028" s="187"/>
      <c r="J3028" s="188">
        <f>ROUND(I3028*H3028,2)</f>
        <v>0</v>
      </c>
      <c r="K3028" s="184" t="s">
        <v>122</v>
      </c>
      <c r="L3028" s="41"/>
      <c r="M3028" s="189" t="s">
        <v>19</v>
      </c>
      <c r="N3028" s="190" t="s">
        <v>43</v>
      </c>
      <c r="O3028" s="81"/>
      <c r="P3028" s="191">
        <f>O3028*H3028</f>
        <v>0</v>
      </c>
      <c r="Q3028" s="191">
        <v>0</v>
      </c>
      <c r="R3028" s="191">
        <f>Q3028*H3028</f>
        <v>0</v>
      </c>
      <c r="S3028" s="191">
        <v>0</v>
      </c>
      <c r="T3028" s="192">
        <f>S3028*H3028</f>
        <v>0</v>
      </c>
      <c r="U3028" s="35"/>
      <c r="V3028" s="35"/>
      <c r="W3028" s="35"/>
      <c r="X3028" s="35"/>
      <c r="Y3028" s="35"/>
      <c r="Z3028" s="35"/>
      <c r="AA3028" s="35"/>
      <c r="AB3028" s="35"/>
      <c r="AC3028" s="35"/>
      <c r="AD3028" s="35"/>
      <c r="AE3028" s="35"/>
      <c r="AR3028" s="193" t="s">
        <v>123</v>
      </c>
      <c r="AT3028" s="193" t="s">
        <v>118</v>
      </c>
      <c r="AU3028" s="193" t="s">
        <v>72</v>
      </c>
      <c r="AY3028" s="14" t="s">
        <v>124</v>
      </c>
      <c r="BE3028" s="194">
        <f>IF(N3028="základní",J3028,0)</f>
        <v>0</v>
      </c>
      <c r="BF3028" s="194">
        <f>IF(N3028="snížená",J3028,0)</f>
        <v>0</v>
      </c>
      <c r="BG3028" s="194">
        <f>IF(N3028="zákl. přenesená",J3028,0)</f>
        <v>0</v>
      </c>
      <c r="BH3028" s="194">
        <f>IF(N3028="sníž. přenesená",J3028,0)</f>
        <v>0</v>
      </c>
      <c r="BI3028" s="194">
        <f>IF(N3028="nulová",J3028,0)</f>
        <v>0</v>
      </c>
      <c r="BJ3028" s="14" t="s">
        <v>79</v>
      </c>
      <c r="BK3028" s="194">
        <f>ROUND(I3028*H3028,2)</f>
        <v>0</v>
      </c>
      <c r="BL3028" s="14" t="s">
        <v>123</v>
      </c>
      <c r="BM3028" s="193" t="s">
        <v>5287</v>
      </c>
    </row>
    <row r="3029" s="2" customFormat="1">
      <c r="A3029" s="35"/>
      <c r="B3029" s="36"/>
      <c r="C3029" s="37"/>
      <c r="D3029" s="195" t="s">
        <v>125</v>
      </c>
      <c r="E3029" s="37"/>
      <c r="F3029" s="196" t="s">
        <v>5288</v>
      </c>
      <c r="G3029" s="37"/>
      <c r="H3029" s="37"/>
      <c r="I3029" s="197"/>
      <c r="J3029" s="37"/>
      <c r="K3029" s="37"/>
      <c r="L3029" s="41"/>
      <c r="M3029" s="198"/>
      <c r="N3029" s="199"/>
      <c r="O3029" s="81"/>
      <c r="P3029" s="81"/>
      <c r="Q3029" s="81"/>
      <c r="R3029" s="81"/>
      <c r="S3029" s="81"/>
      <c r="T3029" s="82"/>
      <c r="U3029" s="35"/>
      <c r="V3029" s="35"/>
      <c r="W3029" s="35"/>
      <c r="X3029" s="35"/>
      <c r="Y3029" s="35"/>
      <c r="Z3029" s="35"/>
      <c r="AA3029" s="35"/>
      <c r="AB3029" s="35"/>
      <c r="AC3029" s="35"/>
      <c r="AD3029" s="35"/>
      <c r="AE3029" s="35"/>
      <c r="AT3029" s="14" t="s">
        <v>125</v>
      </c>
      <c r="AU3029" s="14" t="s">
        <v>72</v>
      </c>
    </row>
    <row r="3030" s="2" customFormat="1" ht="33" customHeight="1">
      <c r="A3030" s="35"/>
      <c r="B3030" s="36"/>
      <c r="C3030" s="182" t="s">
        <v>5289</v>
      </c>
      <c r="D3030" s="182" t="s">
        <v>118</v>
      </c>
      <c r="E3030" s="183" t="s">
        <v>5290</v>
      </c>
      <c r="F3030" s="184" t="s">
        <v>5291</v>
      </c>
      <c r="G3030" s="185" t="s">
        <v>132</v>
      </c>
      <c r="H3030" s="186">
        <v>10</v>
      </c>
      <c r="I3030" s="187"/>
      <c r="J3030" s="188">
        <f>ROUND(I3030*H3030,2)</f>
        <v>0</v>
      </c>
      <c r="K3030" s="184" t="s">
        <v>122</v>
      </c>
      <c r="L3030" s="41"/>
      <c r="M3030" s="189" t="s">
        <v>19</v>
      </c>
      <c r="N3030" s="190" t="s">
        <v>43</v>
      </c>
      <c r="O3030" s="81"/>
      <c r="P3030" s="191">
        <f>O3030*H3030</f>
        <v>0</v>
      </c>
      <c r="Q3030" s="191">
        <v>0</v>
      </c>
      <c r="R3030" s="191">
        <f>Q3030*H3030</f>
        <v>0</v>
      </c>
      <c r="S3030" s="191">
        <v>0</v>
      </c>
      <c r="T3030" s="192">
        <f>S3030*H3030</f>
        <v>0</v>
      </c>
      <c r="U3030" s="35"/>
      <c r="V3030" s="35"/>
      <c r="W3030" s="35"/>
      <c r="X3030" s="35"/>
      <c r="Y3030" s="35"/>
      <c r="Z3030" s="35"/>
      <c r="AA3030" s="35"/>
      <c r="AB3030" s="35"/>
      <c r="AC3030" s="35"/>
      <c r="AD3030" s="35"/>
      <c r="AE3030" s="35"/>
      <c r="AR3030" s="193" t="s">
        <v>123</v>
      </c>
      <c r="AT3030" s="193" t="s">
        <v>118</v>
      </c>
      <c r="AU3030" s="193" t="s">
        <v>72</v>
      </c>
      <c r="AY3030" s="14" t="s">
        <v>124</v>
      </c>
      <c r="BE3030" s="194">
        <f>IF(N3030="základní",J3030,0)</f>
        <v>0</v>
      </c>
      <c r="BF3030" s="194">
        <f>IF(N3030="snížená",J3030,0)</f>
        <v>0</v>
      </c>
      <c r="BG3030" s="194">
        <f>IF(N3030="zákl. přenesená",J3030,0)</f>
        <v>0</v>
      </c>
      <c r="BH3030" s="194">
        <f>IF(N3030="sníž. přenesená",J3030,0)</f>
        <v>0</v>
      </c>
      <c r="BI3030" s="194">
        <f>IF(N3030="nulová",J3030,0)</f>
        <v>0</v>
      </c>
      <c r="BJ3030" s="14" t="s">
        <v>79</v>
      </c>
      <c r="BK3030" s="194">
        <f>ROUND(I3030*H3030,2)</f>
        <v>0</v>
      </c>
      <c r="BL3030" s="14" t="s">
        <v>123</v>
      </c>
      <c r="BM3030" s="193" t="s">
        <v>5292</v>
      </c>
    </row>
    <row r="3031" s="2" customFormat="1">
      <c r="A3031" s="35"/>
      <c r="B3031" s="36"/>
      <c r="C3031" s="37"/>
      <c r="D3031" s="195" t="s">
        <v>125</v>
      </c>
      <c r="E3031" s="37"/>
      <c r="F3031" s="196" t="s">
        <v>5293</v>
      </c>
      <c r="G3031" s="37"/>
      <c r="H3031" s="37"/>
      <c r="I3031" s="197"/>
      <c r="J3031" s="37"/>
      <c r="K3031" s="37"/>
      <c r="L3031" s="41"/>
      <c r="M3031" s="198"/>
      <c r="N3031" s="199"/>
      <c r="O3031" s="81"/>
      <c r="P3031" s="81"/>
      <c r="Q3031" s="81"/>
      <c r="R3031" s="81"/>
      <c r="S3031" s="81"/>
      <c r="T3031" s="82"/>
      <c r="U3031" s="35"/>
      <c r="V3031" s="35"/>
      <c r="W3031" s="35"/>
      <c r="X3031" s="35"/>
      <c r="Y3031" s="35"/>
      <c r="Z3031" s="35"/>
      <c r="AA3031" s="35"/>
      <c r="AB3031" s="35"/>
      <c r="AC3031" s="35"/>
      <c r="AD3031" s="35"/>
      <c r="AE3031" s="35"/>
      <c r="AT3031" s="14" t="s">
        <v>125</v>
      </c>
      <c r="AU3031" s="14" t="s">
        <v>72</v>
      </c>
    </row>
    <row r="3032" s="2" customFormat="1" ht="33" customHeight="1">
      <c r="A3032" s="35"/>
      <c r="B3032" s="36"/>
      <c r="C3032" s="182" t="s">
        <v>2938</v>
      </c>
      <c r="D3032" s="182" t="s">
        <v>118</v>
      </c>
      <c r="E3032" s="183" t="s">
        <v>5294</v>
      </c>
      <c r="F3032" s="184" t="s">
        <v>5295</v>
      </c>
      <c r="G3032" s="185" t="s">
        <v>132</v>
      </c>
      <c r="H3032" s="186">
        <v>10</v>
      </c>
      <c r="I3032" s="187"/>
      <c r="J3032" s="188">
        <f>ROUND(I3032*H3032,2)</f>
        <v>0</v>
      </c>
      <c r="K3032" s="184" t="s">
        <v>122</v>
      </c>
      <c r="L3032" s="41"/>
      <c r="M3032" s="189" t="s">
        <v>19</v>
      </c>
      <c r="N3032" s="190" t="s">
        <v>43</v>
      </c>
      <c r="O3032" s="81"/>
      <c r="P3032" s="191">
        <f>O3032*H3032</f>
        <v>0</v>
      </c>
      <c r="Q3032" s="191">
        <v>0</v>
      </c>
      <c r="R3032" s="191">
        <f>Q3032*H3032</f>
        <v>0</v>
      </c>
      <c r="S3032" s="191">
        <v>0</v>
      </c>
      <c r="T3032" s="192">
        <f>S3032*H3032</f>
        <v>0</v>
      </c>
      <c r="U3032" s="35"/>
      <c r="V3032" s="35"/>
      <c r="W3032" s="35"/>
      <c r="X3032" s="35"/>
      <c r="Y3032" s="35"/>
      <c r="Z3032" s="35"/>
      <c r="AA3032" s="35"/>
      <c r="AB3032" s="35"/>
      <c r="AC3032" s="35"/>
      <c r="AD3032" s="35"/>
      <c r="AE3032" s="35"/>
      <c r="AR3032" s="193" t="s">
        <v>123</v>
      </c>
      <c r="AT3032" s="193" t="s">
        <v>118</v>
      </c>
      <c r="AU3032" s="193" t="s">
        <v>72</v>
      </c>
      <c r="AY3032" s="14" t="s">
        <v>124</v>
      </c>
      <c r="BE3032" s="194">
        <f>IF(N3032="základní",J3032,0)</f>
        <v>0</v>
      </c>
      <c r="BF3032" s="194">
        <f>IF(N3032="snížená",J3032,0)</f>
        <v>0</v>
      </c>
      <c r="BG3032" s="194">
        <f>IF(N3032="zákl. přenesená",J3032,0)</f>
        <v>0</v>
      </c>
      <c r="BH3032" s="194">
        <f>IF(N3032="sníž. přenesená",J3032,0)</f>
        <v>0</v>
      </c>
      <c r="BI3032" s="194">
        <f>IF(N3032="nulová",J3032,0)</f>
        <v>0</v>
      </c>
      <c r="BJ3032" s="14" t="s">
        <v>79</v>
      </c>
      <c r="BK3032" s="194">
        <f>ROUND(I3032*H3032,2)</f>
        <v>0</v>
      </c>
      <c r="BL3032" s="14" t="s">
        <v>123</v>
      </c>
      <c r="BM3032" s="193" t="s">
        <v>5296</v>
      </c>
    </row>
    <row r="3033" s="2" customFormat="1">
      <c r="A3033" s="35"/>
      <c r="B3033" s="36"/>
      <c r="C3033" s="37"/>
      <c r="D3033" s="195" t="s">
        <v>125</v>
      </c>
      <c r="E3033" s="37"/>
      <c r="F3033" s="196" t="s">
        <v>5297</v>
      </c>
      <c r="G3033" s="37"/>
      <c r="H3033" s="37"/>
      <c r="I3033" s="197"/>
      <c r="J3033" s="37"/>
      <c r="K3033" s="37"/>
      <c r="L3033" s="41"/>
      <c r="M3033" s="198"/>
      <c r="N3033" s="199"/>
      <c r="O3033" s="81"/>
      <c r="P3033" s="81"/>
      <c r="Q3033" s="81"/>
      <c r="R3033" s="81"/>
      <c r="S3033" s="81"/>
      <c r="T3033" s="82"/>
      <c r="U3033" s="35"/>
      <c r="V3033" s="35"/>
      <c r="W3033" s="35"/>
      <c r="X3033" s="35"/>
      <c r="Y3033" s="35"/>
      <c r="Z3033" s="35"/>
      <c r="AA3033" s="35"/>
      <c r="AB3033" s="35"/>
      <c r="AC3033" s="35"/>
      <c r="AD3033" s="35"/>
      <c r="AE3033" s="35"/>
      <c r="AT3033" s="14" t="s">
        <v>125</v>
      </c>
      <c r="AU3033" s="14" t="s">
        <v>72</v>
      </c>
    </row>
    <row r="3034" s="2" customFormat="1" ht="16.5" customHeight="1">
      <c r="A3034" s="35"/>
      <c r="B3034" s="36"/>
      <c r="C3034" s="182" t="s">
        <v>2962</v>
      </c>
      <c r="D3034" s="182" t="s">
        <v>118</v>
      </c>
      <c r="E3034" s="183" t="s">
        <v>5298</v>
      </c>
      <c r="F3034" s="184" t="s">
        <v>5299</v>
      </c>
      <c r="G3034" s="185" t="s">
        <v>132</v>
      </c>
      <c r="H3034" s="186">
        <v>6</v>
      </c>
      <c r="I3034" s="187"/>
      <c r="J3034" s="188">
        <f>ROUND(I3034*H3034,2)</f>
        <v>0</v>
      </c>
      <c r="K3034" s="184" t="s">
        <v>122</v>
      </c>
      <c r="L3034" s="41"/>
      <c r="M3034" s="189" t="s">
        <v>19</v>
      </c>
      <c r="N3034" s="190" t="s">
        <v>43</v>
      </c>
      <c r="O3034" s="81"/>
      <c r="P3034" s="191">
        <f>O3034*H3034</f>
        <v>0</v>
      </c>
      <c r="Q3034" s="191">
        <v>0</v>
      </c>
      <c r="R3034" s="191">
        <f>Q3034*H3034</f>
        <v>0</v>
      </c>
      <c r="S3034" s="191">
        <v>0</v>
      </c>
      <c r="T3034" s="192">
        <f>S3034*H3034</f>
        <v>0</v>
      </c>
      <c r="U3034" s="35"/>
      <c r="V3034" s="35"/>
      <c r="W3034" s="35"/>
      <c r="X3034" s="35"/>
      <c r="Y3034" s="35"/>
      <c r="Z3034" s="35"/>
      <c r="AA3034" s="35"/>
      <c r="AB3034" s="35"/>
      <c r="AC3034" s="35"/>
      <c r="AD3034" s="35"/>
      <c r="AE3034" s="35"/>
      <c r="AR3034" s="193" t="s">
        <v>123</v>
      </c>
      <c r="AT3034" s="193" t="s">
        <v>118</v>
      </c>
      <c r="AU3034" s="193" t="s">
        <v>72</v>
      </c>
      <c r="AY3034" s="14" t="s">
        <v>124</v>
      </c>
      <c r="BE3034" s="194">
        <f>IF(N3034="základní",J3034,0)</f>
        <v>0</v>
      </c>
      <c r="BF3034" s="194">
        <f>IF(N3034="snížená",J3034,0)</f>
        <v>0</v>
      </c>
      <c r="BG3034" s="194">
        <f>IF(N3034="zákl. přenesená",J3034,0)</f>
        <v>0</v>
      </c>
      <c r="BH3034" s="194">
        <f>IF(N3034="sníž. přenesená",J3034,0)</f>
        <v>0</v>
      </c>
      <c r="BI3034" s="194">
        <f>IF(N3034="nulová",J3034,0)</f>
        <v>0</v>
      </c>
      <c r="BJ3034" s="14" t="s">
        <v>79</v>
      </c>
      <c r="BK3034" s="194">
        <f>ROUND(I3034*H3034,2)</f>
        <v>0</v>
      </c>
      <c r="BL3034" s="14" t="s">
        <v>123</v>
      </c>
      <c r="BM3034" s="193" t="s">
        <v>5300</v>
      </c>
    </row>
    <row r="3035" s="2" customFormat="1">
      <c r="A3035" s="35"/>
      <c r="B3035" s="36"/>
      <c r="C3035" s="37"/>
      <c r="D3035" s="195" t="s">
        <v>125</v>
      </c>
      <c r="E3035" s="37"/>
      <c r="F3035" s="196" t="s">
        <v>5299</v>
      </c>
      <c r="G3035" s="37"/>
      <c r="H3035" s="37"/>
      <c r="I3035" s="197"/>
      <c r="J3035" s="37"/>
      <c r="K3035" s="37"/>
      <c r="L3035" s="41"/>
      <c r="M3035" s="198"/>
      <c r="N3035" s="199"/>
      <c r="O3035" s="81"/>
      <c r="P3035" s="81"/>
      <c r="Q3035" s="81"/>
      <c r="R3035" s="81"/>
      <c r="S3035" s="81"/>
      <c r="T3035" s="82"/>
      <c r="U3035" s="35"/>
      <c r="V3035" s="35"/>
      <c r="W3035" s="35"/>
      <c r="X3035" s="35"/>
      <c r="Y3035" s="35"/>
      <c r="Z3035" s="35"/>
      <c r="AA3035" s="35"/>
      <c r="AB3035" s="35"/>
      <c r="AC3035" s="35"/>
      <c r="AD3035" s="35"/>
      <c r="AE3035" s="35"/>
      <c r="AT3035" s="14" t="s">
        <v>125</v>
      </c>
      <c r="AU3035" s="14" t="s">
        <v>72</v>
      </c>
    </row>
    <row r="3036" s="2" customFormat="1" ht="24.15" customHeight="1">
      <c r="A3036" s="35"/>
      <c r="B3036" s="36"/>
      <c r="C3036" s="182" t="s">
        <v>5301</v>
      </c>
      <c r="D3036" s="182" t="s">
        <v>118</v>
      </c>
      <c r="E3036" s="183" t="s">
        <v>5302</v>
      </c>
      <c r="F3036" s="184" t="s">
        <v>5303</v>
      </c>
      <c r="G3036" s="185" t="s">
        <v>132</v>
      </c>
      <c r="H3036" s="186">
        <v>6</v>
      </c>
      <c r="I3036" s="187"/>
      <c r="J3036" s="188">
        <f>ROUND(I3036*H3036,2)</f>
        <v>0</v>
      </c>
      <c r="K3036" s="184" t="s">
        <v>122</v>
      </c>
      <c r="L3036" s="41"/>
      <c r="M3036" s="189" t="s">
        <v>19</v>
      </c>
      <c r="N3036" s="190" t="s">
        <v>43</v>
      </c>
      <c r="O3036" s="81"/>
      <c r="P3036" s="191">
        <f>O3036*H3036</f>
        <v>0</v>
      </c>
      <c r="Q3036" s="191">
        <v>0</v>
      </c>
      <c r="R3036" s="191">
        <f>Q3036*H3036</f>
        <v>0</v>
      </c>
      <c r="S3036" s="191">
        <v>0</v>
      </c>
      <c r="T3036" s="192">
        <f>S3036*H3036</f>
        <v>0</v>
      </c>
      <c r="U3036" s="35"/>
      <c r="V3036" s="35"/>
      <c r="W3036" s="35"/>
      <c r="X3036" s="35"/>
      <c r="Y3036" s="35"/>
      <c r="Z3036" s="35"/>
      <c r="AA3036" s="35"/>
      <c r="AB3036" s="35"/>
      <c r="AC3036" s="35"/>
      <c r="AD3036" s="35"/>
      <c r="AE3036" s="35"/>
      <c r="AR3036" s="193" t="s">
        <v>123</v>
      </c>
      <c r="AT3036" s="193" t="s">
        <v>118</v>
      </c>
      <c r="AU3036" s="193" t="s">
        <v>72</v>
      </c>
      <c r="AY3036" s="14" t="s">
        <v>124</v>
      </c>
      <c r="BE3036" s="194">
        <f>IF(N3036="základní",J3036,0)</f>
        <v>0</v>
      </c>
      <c r="BF3036" s="194">
        <f>IF(N3036="snížená",J3036,0)</f>
        <v>0</v>
      </c>
      <c r="BG3036" s="194">
        <f>IF(N3036="zákl. přenesená",J3036,0)</f>
        <v>0</v>
      </c>
      <c r="BH3036" s="194">
        <f>IF(N3036="sníž. přenesená",J3036,0)</f>
        <v>0</v>
      </c>
      <c r="BI3036" s="194">
        <f>IF(N3036="nulová",J3036,0)</f>
        <v>0</v>
      </c>
      <c r="BJ3036" s="14" t="s">
        <v>79</v>
      </c>
      <c r="BK3036" s="194">
        <f>ROUND(I3036*H3036,2)</f>
        <v>0</v>
      </c>
      <c r="BL3036" s="14" t="s">
        <v>123</v>
      </c>
      <c r="BM3036" s="193" t="s">
        <v>5304</v>
      </c>
    </row>
    <row r="3037" s="2" customFormat="1">
      <c r="A3037" s="35"/>
      <c r="B3037" s="36"/>
      <c r="C3037" s="37"/>
      <c r="D3037" s="195" t="s">
        <v>125</v>
      </c>
      <c r="E3037" s="37"/>
      <c r="F3037" s="196" t="s">
        <v>5303</v>
      </c>
      <c r="G3037" s="37"/>
      <c r="H3037" s="37"/>
      <c r="I3037" s="197"/>
      <c r="J3037" s="37"/>
      <c r="K3037" s="37"/>
      <c r="L3037" s="41"/>
      <c r="M3037" s="198"/>
      <c r="N3037" s="199"/>
      <c r="O3037" s="81"/>
      <c r="P3037" s="81"/>
      <c r="Q3037" s="81"/>
      <c r="R3037" s="81"/>
      <c r="S3037" s="81"/>
      <c r="T3037" s="82"/>
      <c r="U3037" s="35"/>
      <c r="V3037" s="35"/>
      <c r="W3037" s="35"/>
      <c r="X3037" s="35"/>
      <c r="Y3037" s="35"/>
      <c r="Z3037" s="35"/>
      <c r="AA3037" s="35"/>
      <c r="AB3037" s="35"/>
      <c r="AC3037" s="35"/>
      <c r="AD3037" s="35"/>
      <c r="AE3037" s="35"/>
      <c r="AT3037" s="14" t="s">
        <v>125</v>
      </c>
      <c r="AU3037" s="14" t="s">
        <v>72</v>
      </c>
    </row>
    <row r="3038" s="2" customFormat="1" ht="24.15" customHeight="1">
      <c r="A3038" s="35"/>
      <c r="B3038" s="36"/>
      <c r="C3038" s="182" t="s">
        <v>2966</v>
      </c>
      <c r="D3038" s="182" t="s">
        <v>118</v>
      </c>
      <c r="E3038" s="183" t="s">
        <v>5305</v>
      </c>
      <c r="F3038" s="184" t="s">
        <v>5306</v>
      </c>
      <c r="G3038" s="185" t="s">
        <v>132</v>
      </c>
      <c r="H3038" s="186">
        <v>6</v>
      </c>
      <c r="I3038" s="187"/>
      <c r="J3038" s="188">
        <f>ROUND(I3038*H3038,2)</f>
        <v>0</v>
      </c>
      <c r="K3038" s="184" t="s">
        <v>122</v>
      </c>
      <c r="L3038" s="41"/>
      <c r="M3038" s="189" t="s">
        <v>19</v>
      </c>
      <c r="N3038" s="190" t="s">
        <v>43</v>
      </c>
      <c r="O3038" s="81"/>
      <c r="P3038" s="191">
        <f>O3038*H3038</f>
        <v>0</v>
      </c>
      <c r="Q3038" s="191">
        <v>0</v>
      </c>
      <c r="R3038" s="191">
        <f>Q3038*H3038</f>
        <v>0</v>
      </c>
      <c r="S3038" s="191">
        <v>0</v>
      </c>
      <c r="T3038" s="192">
        <f>S3038*H3038</f>
        <v>0</v>
      </c>
      <c r="U3038" s="35"/>
      <c r="V3038" s="35"/>
      <c r="W3038" s="35"/>
      <c r="X3038" s="35"/>
      <c r="Y3038" s="35"/>
      <c r="Z3038" s="35"/>
      <c r="AA3038" s="35"/>
      <c r="AB3038" s="35"/>
      <c r="AC3038" s="35"/>
      <c r="AD3038" s="35"/>
      <c r="AE3038" s="35"/>
      <c r="AR3038" s="193" t="s">
        <v>123</v>
      </c>
      <c r="AT3038" s="193" t="s">
        <v>118</v>
      </c>
      <c r="AU3038" s="193" t="s">
        <v>72</v>
      </c>
      <c r="AY3038" s="14" t="s">
        <v>124</v>
      </c>
      <c r="BE3038" s="194">
        <f>IF(N3038="základní",J3038,0)</f>
        <v>0</v>
      </c>
      <c r="BF3038" s="194">
        <f>IF(N3038="snížená",J3038,0)</f>
        <v>0</v>
      </c>
      <c r="BG3038" s="194">
        <f>IF(N3038="zákl. přenesená",J3038,0)</f>
        <v>0</v>
      </c>
      <c r="BH3038" s="194">
        <f>IF(N3038="sníž. přenesená",J3038,0)</f>
        <v>0</v>
      </c>
      <c r="BI3038" s="194">
        <f>IF(N3038="nulová",J3038,0)</f>
        <v>0</v>
      </c>
      <c r="BJ3038" s="14" t="s">
        <v>79</v>
      </c>
      <c r="BK3038" s="194">
        <f>ROUND(I3038*H3038,2)</f>
        <v>0</v>
      </c>
      <c r="BL3038" s="14" t="s">
        <v>123</v>
      </c>
      <c r="BM3038" s="193" t="s">
        <v>5307</v>
      </c>
    </row>
    <row r="3039" s="2" customFormat="1">
      <c r="A3039" s="35"/>
      <c r="B3039" s="36"/>
      <c r="C3039" s="37"/>
      <c r="D3039" s="195" t="s">
        <v>125</v>
      </c>
      <c r="E3039" s="37"/>
      <c r="F3039" s="196" t="s">
        <v>5308</v>
      </c>
      <c r="G3039" s="37"/>
      <c r="H3039" s="37"/>
      <c r="I3039" s="197"/>
      <c r="J3039" s="37"/>
      <c r="K3039" s="37"/>
      <c r="L3039" s="41"/>
      <c r="M3039" s="198"/>
      <c r="N3039" s="199"/>
      <c r="O3039" s="81"/>
      <c r="P3039" s="81"/>
      <c r="Q3039" s="81"/>
      <c r="R3039" s="81"/>
      <c r="S3039" s="81"/>
      <c r="T3039" s="82"/>
      <c r="U3039" s="35"/>
      <c r="V3039" s="35"/>
      <c r="W3039" s="35"/>
      <c r="X3039" s="35"/>
      <c r="Y3039" s="35"/>
      <c r="Z3039" s="35"/>
      <c r="AA3039" s="35"/>
      <c r="AB3039" s="35"/>
      <c r="AC3039" s="35"/>
      <c r="AD3039" s="35"/>
      <c r="AE3039" s="35"/>
      <c r="AT3039" s="14" t="s">
        <v>125</v>
      </c>
      <c r="AU3039" s="14" t="s">
        <v>72</v>
      </c>
    </row>
    <row r="3040" s="2" customFormat="1" ht="16.5" customHeight="1">
      <c r="A3040" s="35"/>
      <c r="B3040" s="36"/>
      <c r="C3040" s="182" t="s">
        <v>5309</v>
      </c>
      <c r="D3040" s="182" t="s">
        <v>118</v>
      </c>
      <c r="E3040" s="183" t="s">
        <v>5310</v>
      </c>
      <c r="F3040" s="184" t="s">
        <v>5311</v>
      </c>
      <c r="G3040" s="185" t="s">
        <v>132</v>
      </c>
      <c r="H3040" s="186">
        <v>6</v>
      </c>
      <c r="I3040" s="187"/>
      <c r="J3040" s="188">
        <f>ROUND(I3040*H3040,2)</f>
        <v>0</v>
      </c>
      <c r="K3040" s="184" t="s">
        <v>122</v>
      </c>
      <c r="L3040" s="41"/>
      <c r="M3040" s="189" t="s">
        <v>19</v>
      </c>
      <c r="N3040" s="190" t="s">
        <v>43</v>
      </c>
      <c r="O3040" s="81"/>
      <c r="P3040" s="191">
        <f>O3040*H3040</f>
        <v>0</v>
      </c>
      <c r="Q3040" s="191">
        <v>0</v>
      </c>
      <c r="R3040" s="191">
        <f>Q3040*H3040</f>
        <v>0</v>
      </c>
      <c r="S3040" s="191">
        <v>0</v>
      </c>
      <c r="T3040" s="192">
        <f>S3040*H3040</f>
        <v>0</v>
      </c>
      <c r="U3040" s="35"/>
      <c r="V3040" s="35"/>
      <c r="W3040" s="35"/>
      <c r="X3040" s="35"/>
      <c r="Y3040" s="35"/>
      <c r="Z3040" s="35"/>
      <c r="AA3040" s="35"/>
      <c r="AB3040" s="35"/>
      <c r="AC3040" s="35"/>
      <c r="AD3040" s="35"/>
      <c r="AE3040" s="35"/>
      <c r="AR3040" s="193" t="s">
        <v>123</v>
      </c>
      <c r="AT3040" s="193" t="s">
        <v>118</v>
      </c>
      <c r="AU3040" s="193" t="s">
        <v>72</v>
      </c>
      <c r="AY3040" s="14" t="s">
        <v>124</v>
      </c>
      <c r="BE3040" s="194">
        <f>IF(N3040="základní",J3040,0)</f>
        <v>0</v>
      </c>
      <c r="BF3040" s="194">
        <f>IF(N3040="snížená",J3040,0)</f>
        <v>0</v>
      </c>
      <c r="BG3040" s="194">
        <f>IF(N3040="zákl. přenesená",J3040,0)</f>
        <v>0</v>
      </c>
      <c r="BH3040" s="194">
        <f>IF(N3040="sníž. přenesená",J3040,0)</f>
        <v>0</v>
      </c>
      <c r="BI3040" s="194">
        <f>IF(N3040="nulová",J3040,0)</f>
        <v>0</v>
      </c>
      <c r="BJ3040" s="14" t="s">
        <v>79</v>
      </c>
      <c r="BK3040" s="194">
        <f>ROUND(I3040*H3040,2)</f>
        <v>0</v>
      </c>
      <c r="BL3040" s="14" t="s">
        <v>123</v>
      </c>
      <c r="BM3040" s="193" t="s">
        <v>5312</v>
      </c>
    </row>
    <row r="3041" s="2" customFormat="1">
      <c r="A3041" s="35"/>
      <c r="B3041" s="36"/>
      <c r="C3041" s="37"/>
      <c r="D3041" s="195" t="s">
        <v>125</v>
      </c>
      <c r="E3041" s="37"/>
      <c r="F3041" s="196" t="s">
        <v>5313</v>
      </c>
      <c r="G3041" s="37"/>
      <c r="H3041" s="37"/>
      <c r="I3041" s="197"/>
      <c r="J3041" s="37"/>
      <c r="K3041" s="37"/>
      <c r="L3041" s="41"/>
      <c r="M3041" s="198"/>
      <c r="N3041" s="199"/>
      <c r="O3041" s="81"/>
      <c r="P3041" s="81"/>
      <c r="Q3041" s="81"/>
      <c r="R3041" s="81"/>
      <c r="S3041" s="81"/>
      <c r="T3041" s="82"/>
      <c r="U3041" s="35"/>
      <c r="V3041" s="35"/>
      <c r="W3041" s="35"/>
      <c r="X3041" s="35"/>
      <c r="Y3041" s="35"/>
      <c r="Z3041" s="35"/>
      <c r="AA3041" s="35"/>
      <c r="AB3041" s="35"/>
      <c r="AC3041" s="35"/>
      <c r="AD3041" s="35"/>
      <c r="AE3041" s="35"/>
      <c r="AT3041" s="14" t="s">
        <v>125</v>
      </c>
      <c r="AU3041" s="14" t="s">
        <v>72</v>
      </c>
    </row>
    <row r="3042" s="2" customFormat="1" ht="24.15" customHeight="1">
      <c r="A3042" s="35"/>
      <c r="B3042" s="36"/>
      <c r="C3042" s="182" t="s">
        <v>2969</v>
      </c>
      <c r="D3042" s="182" t="s">
        <v>118</v>
      </c>
      <c r="E3042" s="183" t="s">
        <v>5314</v>
      </c>
      <c r="F3042" s="184" t="s">
        <v>5315</v>
      </c>
      <c r="G3042" s="185" t="s">
        <v>132</v>
      </c>
      <c r="H3042" s="186">
        <v>6</v>
      </c>
      <c r="I3042" s="187"/>
      <c r="J3042" s="188">
        <f>ROUND(I3042*H3042,2)</f>
        <v>0</v>
      </c>
      <c r="K3042" s="184" t="s">
        <v>122</v>
      </c>
      <c r="L3042" s="41"/>
      <c r="M3042" s="189" t="s">
        <v>19</v>
      </c>
      <c r="N3042" s="190" t="s">
        <v>43</v>
      </c>
      <c r="O3042" s="81"/>
      <c r="P3042" s="191">
        <f>O3042*H3042</f>
        <v>0</v>
      </c>
      <c r="Q3042" s="191">
        <v>0</v>
      </c>
      <c r="R3042" s="191">
        <f>Q3042*H3042</f>
        <v>0</v>
      </c>
      <c r="S3042" s="191">
        <v>0</v>
      </c>
      <c r="T3042" s="192">
        <f>S3042*H3042</f>
        <v>0</v>
      </c>
      <c r="U3042" s="35"/>
      <c r="V3042" s="35"/>
      <c r="W3042" s="35"/>
      <c r="X3042" s="35"/>
      <c r="Y3042" s="35"/>
      <c r="Z3042" s="35"/>
      <c r="AA3042" s="35"/>
      <c r="AB3042" s="35"/>
      <c r="AC3042" s="35"/>
      <c r="AD3042" s="35"/>
      <c r="AE3042" s="35"/>
      <c r="AR3042" s="193" t="s">
        <v>123</v>
      </c>
      <c r="AT3042" s="193" t="s">
        <v>118</v>
      </c>
      <c r="AU3042" s="193" t="s">
        <v>72</v>
      </c>
      <c r="AY3042" s="14" t="s">
        <v>124</v>
      </c>
      <c r="BE3042" s="194">
        <f>IF(N3042="základní",J3042,0)</f>
        <v>0</v>
      </c>
      <c r="BF3042" s="194">
        <f>IF(N3042="snížená",J3042,0)</f>
        <v>0</v>
      </c>
      <c r="BG3042" s="194">
        <f>IF(N3042="zákl. přenesená",J3042,0)</f>
        <v>0</v>
      </c>
      <c r="BH3042" s="194">
        <f>IF(N3042="sníž. přenesená",J3042,0)</f>
        <v>0</v>
      </c>
      <c r="BI3042" s="194">
        <f>IF(N3042="nulová",J3042,0)</f>
        <v>0</v>
      </c>
      <c r="BJ3042" s="14" t="s">
        <v>79</v>
      </c>
      <c r="BK3042" s="194">
        <f>ROUND(I3042*H3042,2)</f>
        <v>0</v>
      </c>
      <c r="BL3042" s="14" t="s">
        <v>123</v>
      </c>
      <c r="BM3042" s="193" t="s">
        <v>5316</v>
      </c>
    </row>
    <row r="3043" s="2" customFormat="1">
      <c r="A3043" s="35"/>
      <c r="B3043" s="36"/>
      <c r="C3043" s="37"/>
      <c r="D3043" s="195" t="s">
        <v>125</v>
      </c>
      <c r="E3043" s="37"/>
      <c r="F3043" s="196" t="s">
        <v>5315</v>
      </c>
      <c r="G3043" s="37"/>
      <c r="H3043" s="37"/>
      <c r="I3043" s="197"/>
      <c r="J3043" s="37"/>
      <c r="K3043" s="37"/>
      <c r="L3043" s="41"/>
      <c r="M3043" s="198"/>
      <c r="N3043" s="199"/>
      <c r="O3043" s="81"/>
      <c r="P3043" s="81"/>
      <c r="Q3043" s="81"/>
      <c r="R3043" s="81"/>
      <c r="S3043" s="81"/>
      <c r="T3043" s="82"/>
      <c r="U3043" s="35"/>
      <c r="V3043" s="35"/>
      <c r="W3043" s="35"/>
      <c r="X3043" s="35"/>
      <c r="Y3043" s="35"/>
      <c r="Z3043" s="35"/>
      <c r="AA3043" s="35"/>
      <c r="AB3043" s="35"/>
      <c r="AC3043" s="35"/>
      <c r="AD3043" s="35"/>
      <c r="AE3043" s="35"/>
      <c r="AT3043" s="14" t="s">
        <v>125</v>
      </c>
      <c r="AU3043" s="14" t="s">
        <v>72</v>
      </c>
    </row>
    <row r="3044" s="2" customFormat="1" ht="24.15" customHeight="1">
      <c r="A3044" s="35"/>
      <c r="B3044" s="36"/>
      <c r="C3044" s="182" t="s">
        <v>5317</v>
      </c>
      <c r="D3044" s="182" t="s">
        <v>118</v>
      </c>
      <c r="E3044" s="183" t="s">
        <v>5318</v>
      </c>
      <c r="F3044" s="184" t="s">
        <v>5319</v>
      </c>
      <c r="G3044" s="185" t="s">
        <v>132</v>
      </c>
      <c r="H3044" s="186">
        <v>6</v>
      </c>
      <c r="I3044" s="187"/>
      <c r="J3044" s="188">
        <f>ROUND(I3044*H3044,2)</f>
        <v>0</v>
      </c>
      <c r="K3044" s="184" t="s">
        <v>122</v>
      </c>
      <c r="L3044" s="41"/>
      <c r="M3044" s="189" t="s">
        <v>19</v>
      </c>
      <c r="N3044" s="190" t="s">
        <v>43</v>
      </c>
      <c r="O3044" s="81"/>
      <c r="P3044" s="191">
        <f>O3044*H3044</f>
        <v>0</v>
      </c>
      <c r="Q3044" s="191">
        <v>0</v>
      </c>
      <c r="R3044" s="191">
        <f>Q3044*H3044</f>
        <v>0</v>
      </c>
      <c r="S3044" s="191">
        <v>0</v>
      </c>
      <c r="T3044" s="192">
        <f>S3044*H3044</f>
        <v>0</v>
      </c>
      <c r="U3044" s="35"/>
      <c r="V3044" s="35"/>
      <c r="W3044" s="35"/>
      <c r="X3044" s="35"/>
      <c r="Y3044" s="35"/>
      <c r="Z3044" s="35"/>
      <c r="AA3044" s="35"/>
      <c r="AB3044" s="35"/>
      <c r="AC3044" s="35"/>
      <c r="AD3044" s="35"/>
      <c r="AE3044" s="35"/>
      <c r="AR3044" s="193" t="s">
        <v>123</v>
      </c>
      <c r="AT3044" s="193" t="s">
        <v>118</v>
      </c>
      <c r="AU3044" s="193" t="s">
        <v>72</v>
      </c>
      <c r="AY3044" s="14" t="s">
        <v>124</v>
      </c>
      <c r="BE3044" s="194">
        <f>IF(N3044="základní",J3044,0)</f>
        <v>0</v>
      </c>
      <c r="BF3044" s="194">
        <f>IF(N3044="snížená",J3044,0)</f>
        <v>0</v>
      </c>
      <c r="BG3044" s="194">
        <f>IF(N3044="zákl. přenesená",J3044,0)</f>
        <v>0</v>
      </c>
      <c r="BH3044" s="194">
        <f>IF(N3044="sníž. přenesená",J3044,0)</f>
        <v>0</v>
      </c>
      <c r="BI3044" s="194">
        <f>IF(N3044="nulová",J3044,0)</f>
        <v>0</v>
      </c>
      <c r="BJ3044" s="14" t="s">
        <v>79</v>
      </c>
      <c r="BK3044" s="194">
        <f>ROUND(I3044*H3044,2)</f>
        <v>0</v>
      </c>
      <c r="BL3044" s="14" t="s">
        <v>123</v>
      </c>
      <c r="BM3044" s="193" t="s">
        <v>5320</v>
      </c>
    </row>
    <row r="3045" s="2" customFormat="1">
      <c r="A3045" s="35"/>
      <c r="B3045" s="36"/>
      <c r="C3045" s="37"/>
      <c r="D3045" s="195" t="s">
        <v>125</v>
      </c>
      <c r="E3045" s="37"/>
      <c r="F3045" s="196" t="s">
        <v>5319</v>
      </c>
      <c r="G3045" s="37"/>
      <c r="H3045" s="37"/>
      <c r="I3045" s="197"/>
      <c r="J3045" s="37"/>
      <c r="K3045" s="37"/>
      <c r="L3045" s="41"/>
      <c r="M3045" s="198"/>
      <c r="N3045" s="199"/>
      <c r="O3045" s="81"/>
      <c r="P3045" s="81"/>
      <c r="Q3045" s="81"/>
      <c r="R3045" s="81"/>
      <c r="S3045" s="81"/>
      <c r="T3045" s="82"/>
      <c r="U3045" s="35"/>
      <c r="V3045" s="35"/>
      <c r="W3045" s="35"/>
      <c r="X3045" s="35"/>
      <c r="Y3045" s="35"/>
      <c r="Z3045" s="35"/>
      <c r="AA3045" s="35"/>
      <c r="AB3045" s="35"/>
      <c r="AC3045" s="35"/>
      <c r="AD3045" s="35"/>
      <c r="AE3045" s="35"/>
      <c r="AT3045" s="14" t="s">
        <v>125</v>
      </c>
      <c r="AU3045" s="14" t="s">
        <v>72</v>
      </c>
    </row>
    <row r="3046" s="2" customFormat="1" ht="24.15" customHeight="1">
      <c r="A3046" s="35"/>
      <c r="B3046" s="36"/>
      <c r="C3046" s="182" t="s">
        <v>2973</v>
      </c>
      <c r="D3046" s="182" t="s">
        <v>118</v>
      </c>
      <c r="E3046" s="183" t="s">
        <v>5321</v>
      </c>
      <c r="F3046" s="184" t="s">
        <v>5322</v>
      </c>
      <c r="G3046" s="185" t="s">
        <v>132</v>
      </c>
      <c r="H3046" s="186">
        <v>6</v>
      </c>
      <c r="I3046" s="187"/>
      <c r="J3046" s="188">
        <f>ROUND(I3046*H3046,2)</f>
        <v>0</v>
      </c>
      <c r="K3046" s="184" t="s">
        <v>122</v>
      </c>
      <c r="L3046" s="41"/>
      <c r="M3046" s="189" t="s">
        <v>19</v>
      </c>
      <c r="N3046" s="190" t="s">
        <v>43</v>
      </c>
      <c r="O3046" s="81"/>
      <c r="P3046" s="191">
        <f>O3046*H3046</f>
        <v>0</v>
      </c>
      <c r="Q3046" s="191">
        <v>0</v>
      </c>
      <c r="R3046" s="191">
        <f>Q3046*H3046</f>
        <v>0</v>
      </c>
      <c r="S3046" s="191">
        <v>0</v>
      </c>
      <c r="T3046" s="192">
        <f>S3046*H3046</f>
        <v>0</v>
      </c>
      <c r="U3046" s="35"/>
      <c r="V3046" s="35"/>
      <c r="W3046" s="35"/>
      <c r="X3046" s="35"/>
      <c r="Y3046" s="35"/>
      <c r="Z3046" s="35"/>
      <c r="AA3046" s="35"/>
      <c r="AB3046" s="35"/>
      <c r="AC3046" s="35"/>
      <c r="AD3046" s="35"/>
      <c r="AE3046" s="35"/>
      <c r="AR3046" s="193" t="s">
        <v>123</v>
      </c>
      <c r="AT3046" s="193" t="s">
        <v>118</v>
      </c>
      <c r="AU3046" s="193" t="s">
        <v>72</v>
      </c>
      <c r="AY3046" s="14" t="s">
        <v>124</v>
      </c>
      <c r="BE3046" s="194">
        <f>IF(N3046="základní",J3046,0)</f>
        <v>0</v>
      </c>
      <c r="BF3046" s="194">
        <f>IF(N3046="snížená",J3046,0)</f>
        <v>0</v>
      </c>
      <c r="BG3046" s="194">
        <f>IF(N3046="zákl. přenesená",J3046,0)</f>
        <v>0</v>
      </c>
      <c r="BH3046" s="194">
        <f>IF(N3046="sníž. přenesená",J3046,0)</f>
        <v>0</v>
      </c>
      <c r="BI3046" s="194">
        <f>IF(N3046="nulová",J3046,0)</f>
        <v>0</v>
      </c>
      <c r="BJ3046" s="14" t="s">
        <v>79</v>
      </c>
      <c r="BK3046" s="194">
        <f>ROUND(I3046*H3046,2)</f>
        <v>0</v>
      </c>
      <c r="BL3046" s="14" t="s">
        <v>123</v>
      </c>
      <c r="BM3046" s="193" t="s">
        <v>5323</v>
      </c>
    </row>
    <row r="3047" s="2" customFormat="1">
      <c r="A3047" s="35"/>
      <c r="B3047" s="36"/>
      <c r="C3047" s="37"/>
      <c r="D3047" s="195" t="s">
        <v>125</v>
      </c>
      <c r="E3047" s="37"/>
      <c r="F3047" s="196" t="s">
        <v>5322</v>
      </c>
      <c r="G3047" s="37"/>
      <c r="H3047" s="37"/>
      <c r="I3047" s="197"/>
      <c r="J3047" s="37"/>
      <c r="K3047" s="37"/>
      <c r="L3047" s="41"/>
      <c r="M3047" s="198"/>
      <c r="N3047" s="199"/>
      <c r="O3047" s="81"/>
      <c r="P3047" s="81"/>
      <c r="Q3047" s="81"/>
      <c r="R3047" s="81"/>
      <c r="S3047" s="81"/>
      <c r="T3047" s="82"/>
      <c r="U3047" s="35"/>
      <c r="V3047" s="35"/>
      <c r="W3047" s="35"/>
      <c r="X3047" s="35"/>
      <c r="Y3047" s="35"/>
      <c r="Z3047" s="35"/>
      <c r="AA3047" s="35"/>
      <c r="AB3047" s="35"/>
      <c r="AC3047" s="35"/>
      <c r="AD3047" s="35"/>
      <c r="AE3047" s="35"/>
      <c r="AT3047" s="14" t="s">
        <v>125</v>
      </c>
      <c r="AU3047" s="14" t="s">
        <v>72</v>
      </c>
    </row>
    <row r="3048" s="2" customFormat="1" ht="33" customHeight="1">
      <c r="A3048" s="35"/>
      <c r="B3048" s="36"/>
      <c r="C3048" s="182" t="s">
        <v>5324</v>
      </c>
      <c r="D3048" s="182" t="s">
        <v>118</v>
      </c>
      <c r="E3048" s="183" t="s">
        <v>5325</v>
      </c>
      <c r="F3048" s="184" t="s">
        <v>5326</v>
      </c>
      <c r="G3048" s="185" t="s">
        <v>132</v>
      </c>
      <c r="H3048" s="186">
        <v>2</v>
      </c>
      <c r="I3048" s="187"/>
      <c r="J3048" s="188">
        <f>ROUND(I3048*H3048,2)</f>
        <v>0</v>
      </c>
      <c r="K3048" s="184" t="s">
        <v>122</v>
      </c>
      <c r="L3048" s="41"/>
      <c r="M3048" s="189" t="s">
        <v>19</v>
      </c>
      <c r="N3048" s="190" t="s">
        <v>43</v>
      </c>
      <c r="O3048" s="81"/>
      <c r="P3048" s="191">
        <f>O3048*H3048</f>
        <v>0</v>
      </c>
      <c r="Q3048" s="191">
        <v>0</v>
      </c>
      <c r="R3048" s="191">
        <f>Q3048*H3048</f>
        <v>0</v>
      </c>
      <c r="S3048" s="191">
        <v>0</v>
      </c>
      <c r="T3048" s="192">
        <f>S3048*H3048</f>
        <v>0</v>
      </c>
      <c r="U3048" s="35"/>
      <c r="V3048" s="35"/>
      <c r="W3048" s="35"/>
      <c r="X3048" s="35"/>
      <c r="Y3048" s="35"/>
      <c r="Z3048" s="35"/>
      <c r="AA3048" s="35"/>
      <c r="AB3048" s="35"/>
      <c r="AC3048" s="35"/>
      <c r="AD3048" s="35"/>
      <c r="AE3048" s="35"/>
      <c r="AR3048" s="193" t="s">
        <v>123</v>
      </c>
      <c r="AT3048" s="193" t="s">
        <v>118</v>
      </c>
      <c r="AU3048" s="193" t="s">
        <v>72</v>
      </c>
      <c r="AY3048" s="14" t="s">
        <v>124</v>
      </c>
      <c r="BE3048" s="194">
        <f>IF(N3048="základní",J3048,0)</f>
        <v>0</v>
      </c>
      <c r="BF3048" s="194">
        <f>IF(N3048="snížená",J3048,0)</f>
        <v>0</v>
      </c>
      <c r="BG3048" s="194">
        <f>IF(N3048="zákl. přenesená",J3048,0)</f>
        <v>0</v>
      </c>
      <c r="BH3048" s="194">
        <f>IF(N3048="sníž. přenesená",J3048,0)</f>
        <v>0</v>
      </c>
      <c r="BI3048" s="194">
        <f>IF(N3048="nulová",J3048,0)</f>
        <v>0</v>
      </c>
      <c r="BJ3048" s="14" t="s">
        <v>79</v>
      </c>
      <c r="BK3048" s="194">
        <f>ROUND(I3048*H3048,2)</f>
        <v>0</v>
      </c>
      <c r="BL3048" s="14" t="s">
        <v>123</v>
      </c>
      <c r="BM3048" s="193" t="s">
        <v>5327</v>
      </c>
    </row>
    <row r="3049" s="2" customFormat="1">
      <c r="A3049" s="35"/>
      <c r="B3049" s="36"/>
      <c r="C3049" s="37"/>
      <c r="D3049" s="195" t="s">
        <v>125</v>
      </c>
      <c r="E3049" s="37"/>
      <c r="F3049" s="196" t="s">
        <v>5326</v>
      </c>
      <c r="G3049" s="37"/>
      <c r="H3049" s="37"/>
      <c r="I3049" s="197"/>
      <c r="J3049" s="37"/>
      <c r="K3049" s="37"/>
      <c r="L3049" s="41"/>
      <c r="M3049" s="198"/>
      <c r="N3049" s="199"/>
      <c r="O3049" s="81"/>
      <c r="P3049" s="81"/>
      <c r="Q3049" s="81"/>
      <c r="R3049" s="81"/>
      <c r="S3049" s="81"/>
      <c r="T3049" s="82"/>
      <c r="U3049" s="35"/>
      <c r="V3049" s="35"/>
      <c r="W3049" s="35"/>
      <c r="X3049" s="35"/>
      <c r="Y3049" s="35"/>
      <c r="Z3049" s="35"/>
      <c r="AA3049" s="35"/>
      <c r="AB3049" s="35"/>
      <c r="AC3049" s="35"/>
      <c r="AD3049" s="35"/>
      <c r="AE3049" s="35"/>
      <c r="AT3049" s="14" t="s">
        <v>125</v>
      </c>
      <c r="AU3049" s="14" t="s">
        <v>72</v>
      </c>
    </row>
    <row r="3050" s="2" customFormat="1" ht="24.15" customHeight="1">
      <c r="A3050" s="35"/>
      <c r="B3050" s="36"/>
      <c r="C3050" s="182" t="s">
        <v>2976</v>
      </c>
      <c r="D3050" s="182" t="s">
        <v>118</v>
      </c>
      <c r="E3050" s="183" t="s">
        <v>5328</v>
      </c>
      <c r="F3050" s="184" t="s">
        <v>5329</v>
      </c>
      <c r="G3050" s="185" t="s">
        <v>132</v>
      </c>
      <c r="H3050" s="186">
        <v>2</v>
      </c>
      <c r="I3050" s="187"/>
      <c r="J3050" s="188">
        <f>ROUND(I3050*H3050,2)</f>
        <v>0</v>
      </c>
      <c r="K3050" s="184" t="s">
        <v>122</v>
      </c>
      <c r="L3050" s="41"/>
      <c r="M3050" s="189" t="s">
        <v>19</v>
      </c>
      <c r="N3050" s="190" t="s">
        <v>43</v>
      </c>
      <c r="O3050" s="81"/>
      <c r="P3050" s="191">
        <f>O3050*H3050</f>
        <v>0</v>
      </c>
      <c r="Q3050" s="191">
        <v>0</v>
      </c>
      <c r="R3050" s="191">
        <f>Q3050*H3050</f>
        <v>0</v>
      </c>
      <c r="S3050" s="191">
        <v>0</v>
      </c>
      <c r="T3050" s="192">
        <f>S3050*H3050</f>
        <v>0</v>
      </c>
      <c r="U3050" s="35"/>
      <c r="V3050" s="35"/>
      <c r="W3050" s="35"/>
      <c r="X3050" s="35"/>
      <c r="Y3050" s="35"/>
      <c r="Z3050" s="35"/>
      <c r="AA3050" s="35"/>
      <c r="AB3050" s="35"/>
      <c r="AC3050" s="35"/>
      <c r="AD3050" s="35"/>
      <c r="AE3050" s="35"/>
      <c r="AR3050" s="193" t="s">
        <v>123</v>
      </c>
      <c r="AT3050" s="193" t="s">
        <v>118</v>
      </c>
      <c r="AU3050" s="193" t="s">
        <v>72</v>
      </c>
      <c r="AY3050" s="14" t="s">
        <v>124</v>
      </c>
      <c r="BE3050" s="194">
        <f>IF(N3050="základní",J3050,0)</f>
        <v>0</v>
      </c>
      <c r="BF3050" s="194">
        <f>IF(N3050="snížená",J3050,0)</f>
        <v>0</v>
      </c>
      <c r="BG3050" s="194">
        <f>IF(N3050="zákl. přenesená",J3050,0)</f>
        <v>0</v>
      </c>
      <c r="BH3050" s="194">
        <f>IF(N3050="sníž. přenesená",J3050,0)</f>
        <v>0</v>
      </c>
      <c r="BI3050" s="194">
        <f>IF(N3050="nulová",J3050,0)</f>
        <v>0</v>
      </c>
      <c r="BJ3050" s="14" t="s">
        <v>79</v>
      </c>
      <c r="BK3050" s="194">
        <f>ROUND(I3050*H3050,2)</f>
        <v>0</v>
      </c>
      <c r="BL3050" s="14" t="s">
        <v>123</v>
      </c>
      <c r="BM3050" s="193" t="s">
        <v>5330</v>
      </c>
    </row>
    <row r="3051" s="2" customFormat="1">
      <c r="A3051" s="35"/>
      <c r="B3051" s="36"/>
      <c r="C3051" s="37"/>
      <c r="D3051" s="195" t="s">
        <v>125</v>
      </c>
      <c r="E3051" s="37"/>
      <c r="F3051" s="196" t="s">
        <v>5329</v>
      </c>
      <c r="G3051" s="37"/>
      <c r="H3051" s="37"/>
      <c r="I3051" s="197"/>
      <c r="J3051" s="37"/>
      <c r="K3051" s="37"/>
      <c r="L3051" s="41"/>
      <c r="M3051" s="198"/>
      <c r="N3051" s="199"/>
      <c r="O3051" s="81"/>
      <c r="P3051" s="81"/>
      <c r="Q3051" s="81"/>
      <c r="R3051" s="81"/>
      <c r="S3051" s="81"/>
      <c r="T3051" s="82"/>
      <c r="U3051" s="35"/>
      <c r="V3051" s="35"/>
      <c r="W3051" s="35"/>
      <c r="X3051" s="35"/>
      <c r="Y3051" s="35"/>
      <c r="Z3051" s="35"/>
      <c r="AA3051" s="35"/>
      <c r="AB3051" s="35"/>
      <c r="AC3051" s="35"/>
      <c r="AD3051" s="35"/>
      <c r="AE3051" s="35"/>
      <c r="AT3051" s="14" t="s">
        <v>125</v>
      </c>
      <c r="AU3051" s="14" t="s">
        <v>72</v>
      </c>
    </row>
    <row r="3052" s="2" customFormat="1" ht="24.15" customHeight="1">
      <c r="A3052" s="35"/>
      <c r="B3052" s="36"/>
      <c r="C3052" s="182" t="s">
        <v>5331</v>
      </c>
      <c r="D3052" s="182" t="s">
        <v>118</v>
      </c>
      <c r="E3052" s="183" t="s">
        <v>5332</v>
      </c>
      <c r="F3052" s="184" t="s">
        <v>5333</v>
      </c>
      <c r="G3052" s="185" t="s">
        <v>132</v>
      </c>
      <c r="H3052" s="186">
        <v>2</v>
      </c>
      <c r="I3052" s="187"/>
      <c r="J3052" s="188">
        <f>ROUND(I3052*H3052,2)</f>
        <v>0</v>
      </c>
      <c r="K3052" s="184" t="s">
        <v>122</v>
      </c>
      <c r="L3052" s="41"/>
      <c r="M3052" s="189" t="s">
        <v>19</v>
      </c>
      <c r="N3052" s="190" t="s">
        <v>43</v>
      </c>
      <c r="O3052" s="81"/>
      <c r="P3052" s="191">
        <f>O3052*H3052</f>
        <v>0</v>
      </c>
      <c r="Q3052" s="191">
        <v>0</v>
      </c>
      <c r="R3052" s="191">
        <f>Q3052*H3052</f>
        <v>0</v>
      </c>
      <c r="S3052" s="191">
        <v>0</v>
      </c>
      <c r="T3052" s="192">
        <f>S3052*H3052</f>
        <v>0</v>
      </c>
      <c r="U3052" s="35"/>
      <c r="V3052" s="35"/>
      <c r="W3052" s="35"/>
      <c r="X3052" s="35"/>
      <c r="Y3052" s="35"/>
      <c r="Z3052" s="35"/>
      <c r="AA3052" s="35"/>
      <c r="AB3052" s="35"/>
      <c r="AC3052" s="35"/>
      <c r="AD3052" s="35"/>
      <c r="AE3052" s="35"/>
      <c r="AR3052" s="193" t="s">
        <v>123</v>
      </c>
      <c r="AT3052" s="193" t="s">
        <v>118</v>
      </c>
      <c r="AU3052" s="193" t="s">
        <v>72</v>
      </c>
      <c r="AY3052" s="14" t="s">
        <v>124</v>
      </c>
      <c r="BE3052" s="194">
        <f>IF(N3052="základní",J3052,0)</f>
        <v>0</v>
      </c>
      <c r="BF3052" s="194">
        <f>IF(N3052="snížená",J3052,0)</f>
        <v>0</v>
      </c>
      <c r="BG3052" s="194">
        <f>IF(N3052="zákl. přenesená",J3052,0)</f>
        <v>0</v>
      </c>
      <c r="BH3052" s="194">
        <f>IF(N3052="sníž. přenesená",J3052,0)</f>
        <v>0</v>
      </c>
      <c r="BI3052" s="194">
        <f>IF(N3052="nulová",J3052,0)</f>
        <v>0</v>
      </c>
      <c r="BJ3052" s="14" t="s">
        <v>79</v>
      </c>
      <c r="BK3052" s="194">
        <f>ROUND(I3052*H3052,2)</f>
        <v>0</v>
      </c>
      <c r="BL3052" s="14" t="s">
        <v>123</v>
      </c>
      <c r="BM3052" s="193" t="s">
        <v>5334</v>
      </c>
    </row>
    <row r="3053" s="2" customFormat="1">
      <c r="A3053" s="35"/>
      <c r="B3053" s="36"/>
      <c r="C3053" s="37"/>
      <c r="D3053" s="195" t="s">
        <v>125</v>
      </c>
      <c r="E3053" s="37"/>
      <c r="F3053" s="196" t="s">
        <v>5333</v>
      </c>
      <c r="G3053" s="37"/>
      <c r="H3053" s="37"/>
      <c r="I3053" s="197"/>
      <c r="J3053" s="37"/>
      <c r="K3053" s="37"/>
      <c r="L3053" s="41"/>
      <c r="M3053" s="198"/>
      <c r="N3053" s="199"/>
      <c r="O3053" s="81"/>
      <c r="P3053" s="81"/>
      <c r="Q3053" s="81"/>
      <c r="R3053" s="81"/>
      <c r="S3053" s="81"/>
      <c r="T3053" s="82"/>
      <c r="U3053" s="35"/>
      <c r="V3053" s="35"/>
      <c r="W3053" s="35"/>
      <c r="X3053" s="35"/>
      <c r="Y3053" s="35"/>
      <c r="Z3053" s="35"/>
      <c r="AA3053" s="35"/>
      <c r="AB3053" s="35"/>
      <c r="AC3053" s="35"/>
      <c r="AD3053" s="35"/>
      <c r="AE3053" s="35"/>
      <c r="AT3053" s="14" t="s">
        <v>125</v>
      </c>
      <c r="AU3053" s="14" t="s">
        <v>72</v>
      </c>
    </row>
    <row r="3054" s="2" customFormat="1" ht="24.15" customHeight="1">
      <c r="A3054" s="35"/>
      <c r="B3054" s="36"/>
      <c r="C3054" s="182" t="s">
        <v>2980</v>
      </c>
      <c r="D3054" s="182" t="s">
        <v>118</v>
      </c>
      <c r="E3054" s="183" t="s">
        <v>5335</v>
      </c>
      <c r="F3054" s="184" t="s">
        <v>5336</v>
      </c>
      <c r="G3054" s="185" t="s">
        <v>132</v>
      </c>
      <c r="H3054" s="186">
        <v>2</v>
      </c>
      <c r="I3054" s="187"/>
      <c r="J3054" s="188">
        <f>ROUND(I3054*H3054,2)</f>
        <v>0</v>
      </c>
      <c r="K3054" s="184" t="s">
        <v>122</v>
      </c>
      <c r="L3054" s="41"/>
      <c r="M3054" s="189" t="s">
        <v>19</v>
      </c>
      <c r="N3054" s="190" t="s">
        <v>43</v>
      </c>
      <c r="O3054" s="81"/>
      <c r="P3054" s="191">
        <f>O3054*H3054</f>
        <v>0</v>
      </c>
      <c r="Q3054" s="191">
        <v>0</v>
      </c>
      <c r="R3054" s="191">
        <f>Q3054*H3054</f>
        <v>0</v>
      </c>
      <c r="S3054" s="191">
        <v>0</v>
      </c>
      <c r="T3054" s="192">
        <f>S3054*H3054</f>
        <v>0</v>
      </c>
      <c r="U3054" s="35"/>
      <c r="V3054" s="35"/>
      <c r="W3054" s="35"/>
      <c r="X3054" s="35"/>
      <c r="Y3054" s="35"/>
      <c r="Z3054" s="35"/>
      <c r="AA3054" s="35"/>
      <c r="AB3054" s="35"/>
      <c r="AC3054" s="35"/>
      <c r="AD3054" s="35"/>
      <c r="AE3054" s="35"/>
      <c r="AR3054" s="193" t="s">
        <v>123</v>
      </c>
      <c r="AT3054" s="193" t="s">
        <v>118</v>
      </c>
      <c r="AU3054" s="193" t="s">
        <v>72</v>
      </c>
      <c r="AY3054" s="14" t="s">
        <v>124</v>
      </c>
      <c r="BE3054" s="194">
        <f>IF(N3054="základní",J3054,0)</f>
        <v>0</v>
      </c>
      <c r="BF3054" s="194">
        <f>IF(N3054="snížená",J3054,0)</f>
        <v>0</v>
      </c>
      <c r="BG3054" s="194">
        <f>IF(N3054="zákl. přenesená",J3054,0)</f>
        <v>0</v>
      </c>
      <c r="BH3054" s="194">
        <f>IF(N3054="sníž. přenesená",J3054,0)</f>
        <v>0</v>
      </c>
      <c r="BI3054" s="194">
        <f>IF(N3054="nulová",J3054,0)</f>
        <v>0</v>
      </c>
      <c r="BJ3054" s="14" t="s">
        <v>79</v>
      </c>
      <c r="BK3054" s="194">
        <f>ROUND(I3054*H3054,2)</f>
        <v>0</v>
      </c>
      <c r="BL3054" s="14" t="s">
        <v>123</v>
      </c>
      <c r="BM3054" s="193" t="s">
        <v>5337</v>
      </c>
    </row>
    <row r="3055" s="2" customFormat="1">
      <c r="A3055" s="35"/>
      <c r="B3055" s="36"/>
      <c r="C3055" s="37"/>
      <c r="D3055" s="195" t="s">
        <v>125</v>
      </c>
      <c r="E3055" s="37"/>
      <c r="F3055" s="196" t="s">
        <v>5336</v>
      </c>
      <c r="G3055" s="37"/>
      <c r="H3055" s="37"/>
      <c r="I3055" s="197"/>
      <c r="J3055" s="37"/>
      <c r="K3055" s="37"/>
      <c r="L3055" s="41"/>
      <c r="M3055" s="198"/>
      <c r="N3055" s="199"/>
      <c r="O3055" s="81"/>
      <c r="P3055" s="81"/>
      <c r="Q3055" s="81"/>
      <c r="R3055" s="81"/>
      <c r="S3055" s="81"/>
      <c r="T3055" s="82"/>
      <c r="U3055" s="35"/>
      <c r="V3055" s="35"/>
      <c r="W3055" s="35"/>
      <c r="X3055" s="35"/>
      <c r="Y3055" s="35"/>
      <c r="Z3055" s="35"/>
      <c r="AA3055" s="35"/>
      <c r="AB3055" s="35"/>
      <c r="AC3055" s="35"/>
      <c r="AD3055" s="35"/>
      <c r="AE3055" s="35"/>
      <c r="AT3055" s="14" t="s">
        <v>125</v>
      </c>
      <c r="AU3055" s="14" t="s">
        <v>72</v>
      </c>
    </row>
    <row r="3056" s="2" customFormat="1" ht="33" customHeight="1">
      <c r="A3056" s="35"/>
      <c r="B3056" s="36"/>
      <c r="C3056" s="182" t="s">
        <v>5338</v>
      </c>
      <c r="D3056" s="182" t="s">
        <v>118</v>
      </c>
      <c r="E3056" s="183" t="s">
        <v>5339</v>
      </c>
      <c r="F3056" s="184" t="s">
        <v>5340</v>
      </c>
      <c r="G3056" s="185" t="s">
        <v>132</v>
      </c>
      <c r="H3056" s="186">
        <v>2</v>
      </c>
      <c r="I3056" s="187"/>
      <c r="J3056" s="188">
        <f>ROUND(I3056*H3056,2)</f>
        <v>0</v>
      </c>
      <c r="K3056" s="184" t="s">
        <v>122</v>
      </c>
      <c r="L3056" s="41"/>
      <c r="M3056" s="189" t="s">
        <v>19</v>
      </c>
      <c r="N3056" s="190" t="s">
        <v>43</v>
      </c>
      <c r="O3056" s="81"/>
      <c r="P3056" s="191">
        <f>O3056*H3056</f>
        <v>0</v>
      </c>
      <c r="Q3056" s="191">
        <v>0</v>
      </c>
      <c r="R3056" s="191">
        <f>Q3056*H3056</f>
        <v>0</v>
      </c>
      <c r="S3056" s="191">
        <v>0</v>
      </c>
      <c r="T3056" s="192">
        <f>S3056*H3056</f>
        <v>0</v>
      </c>
      <c r="U3056" s="35"/>
      <c r="V3056" s="35"/>
      <c r="W3056" s="35"/>
      <c r="X3056" s="35"/>
      <c r="Y3056" s="35"/>
      <c r="Z3056" s="35"/>
      <c r="AA3056" s="35"/>
      <c r="AB3056" s="35"/>
      <c r="AC3056" s="35"/>
      <c r="AD3056" s="35"/>
      <c r="AE3056" s="35"/>
      <c r="AR3056" s="193" t="s">
        <v>123</v>
      </c>
      <c r="AT3056" s="193" t="s">
        <v>118</v>
      </c>
      <c r="AU3056" s="193" t="s">
        <v>72</v>
      </c>
      <c r="AY3056" s="14" t="s">
        <v>124</v>
      </c>
      <c r="BE3056" s="194">
        <f>IF(N3056="základní",J3056,0)</f>
        <v>0</v>
      </c>
      <c r="BF3056" s="194">
        <f>IF(N3056="snížená",J3056,0)</f>
        <v>0</v>
      </c>
      <c r="BG3056" s="194">
        <f>IF(N3056="zákl. přenesená",J3056,0)</f>
        <v>0</v>
      </c>
      <c r="BH3056" s="194">
        <f>IF(N3056="sníž. přenesená",J3056,0)</f>
        <v>0</v>
      </c>
      <c r="BI3056" s="194">
        <f>IF(N3056="nulová",J3056,0)</f>
        <v>0</v>
      </c>
      <c r="BJ3056" s="14" t="s">
        <v>79</v>
      </c>
      <c r="BK3056" s="194">
        <f>ROUND(I3056*H3056,2)</f>
        <v>0</v>
      </c>
      <c r="BL3056" s="14" t="s">
        <v>123</v>
      </c>
      <c r="BM3056" s="193" t="s">
        <v>5341</v>
      </c>
    </row>
    <row r="3057" s="2" customFormat="1">
      <c r="A3057" s="35"/>
      <c r="B3057" s="36"/>
      <c r="C3057" s="37"/>
      <c r="D3057" s="195" t="s">
        <v>125</v>
      </c>
      <c r="E3057" s="37"/>
      <c r="F3057" s="196" t="s">
        <v>5340</v>
      </c>
      <c r="G3057" s="37"/>
      <c r="H3057" s="37"/>
      <c r="I3057" s="197"/>
      <c r="J3057" s="37"/>
      <c r="K3057" s="37"/>
      <c r="L3057" s="41"/>
      <c r="M3057" s="198"/>
      <c r="N3057" s="199"/>
      <c r="O3057" s="81"/>
      <c r="P3057" s="81"/>
      <c r="Q3057" s="81"/>
      <c r="R3057" s="81"/>
      <c r="S3057" s="81"/>
      <c r="T3057" s="82"/>
      <c r="U3057" s="35"/>
      <c r="V3057" s="35"/>
      <c r="W3057" s="35"/>
      <c r="X3057" s="35"/>
      <c r="Y3057" s="35"/>
      <c r="Z3057" s="35"/>
      <c r="AA3057" s="35"/>
      <c r="AB3057" s="35"/>
      <c r="AC3057" s="35"/>
      <c r="AD3057" s="35"/>
      <c r="AE3057" s="35"/>
      <c r="AT3057" s="14" t="s">
        <v>125</v>
      </c>
      <c r="AU3057" s="14" t="s">
        <v>72</v>
      </c>
    </row>
    <row r="3058" s="2" customFormat="1" ht="33" customHeight="1">
      <c r="A3058" s="35"/>
      <c r="B3058" s="36"/>
      <c r="C3058" s="200" t="s">
        <v>2983</v>
      </c>
      <c r="D3058" s="200" t="s">
        <v>4509</v>
      </c>
      <c r="E3058" s="201" t="s">
        <v>5342</v>
      </c>
      <c r="F3058" s="202" t="s">
        <v>5343</v>
      </c>
      <c r="G3058" s="203" t="s">
        <v>128</v>
      </c>
      <c r="H3058" s="204">
        <v>50</v>
      </c>
      <c r="I3058" s="205"/>
      <c r="J3058" s="206">
        <f>ROUND(I3058*H3058,2)</f>
        <v>0</v>
      </c>
      <c r="K3058" s="202" t="s">
        <v>122</v>
      </c>
      <c r="L3058" s="207"/>
      <c r="M3058" s="208" t="s">
        <v>19</v>
      </c>
      <c r="N3058" s="209" t="s">
        <v>43</v>
      </c>
      <c r="O3058" s="81"/>
      <c r="P3058" s="191">
        <f>O3058*H3058</f>
        <v>0</v>
      </c>
      <c r="Q3058" s="191">
        <v>0</v>
      </c>
      <c r="R3058" s="191">
        <f>Q3058*H3058</f>
        <v>0</v>
      </c>
      <c r="S3058" s="191">
        <v>0</v>
      </c>
      <c r="T3058" s="192">
        <f>S3058*H3058</f>
        <v>0</v>
      </c>
      <c r="U3058" s="35"/>
      <c r="V3058" s="35"/>
      <c r="W3058" s="35"/>
      <c r="X3058" s="35"/>
      <c r="Y3058" s="35"/>
      <c r="Z3058" s="35"/>
      <c r="AA3058" s="35"/>
      <c r="AB3058" s="35"/>
      <c r="AC3058" s="35"/>
      <c r="AD3058" s="35"/>
      <c r="AE3058" s="35"/>
      <c r="AR3058" s="193" t="s">
        <v>137</v>
      </c>
      <c r="AT3058" s="193" t="s">
        <v>4509</v>
      </c>
      <c r="AU3058" s="193" t="s">
        <v>72</v>
      </c>
      <c r="AY3058" s="14" t="s">
        <v>124</v>
      </c>
      <c r="BE3058" s="194">
        <f>IF(N3058="základní",J3058,0)</f>
        <v>0</v>
      </c>
      <c r="BF3058" s="194">
        <f>IF(N3058="snížená",J3058,0)</f>
        <v>0</v>
      </c>
      <c r="BG3058" s="194">
        <f>IF(N3058="zákl. přenesená",J3058,0)</f>
        <v>0</v>
      </c>
      <c r="BH3058" s="194">
        <f>IF(N3058="sníž. přenesená",J3058,0)</f>
        <v>0</v>
      </c>
      <c r="BI3058" s="194">
        <f>IF(N3058="nulová",J3058,0)</f>
        <v>0</v>
      </c>
      <c r="BJ3058" s="14" t="s">
        <v>79</v>
      </c>
      <c r="BK3058" s="194">
        <f>ROUND(I3058*H3058,2)</f>
        <v>0</v>
      </c>
      <c r="BL3058" s="14" t="s">
        <v>123</v>
      </c>
      <c r="BM3058" s="193" t="s">
        <v>5344</v>
      </c>
    </row>
    <row r="3059" s="2" customFormat="1">
      <c r="A3059" s="35"/>
      <c r="B3059" s="36"/>
      <c r="C3059" s="37"/>
      <c r="D3059" s="195" t="s">
        <v>125</v>
      </c>
      <c r="E3059" s="37"/>
      <c r="F3059" s="196" t="s">
        <v>5343</v>
      </c>
      <c r="G3059" s="37"/>
      <c r="H3059" s="37"/>
      <c r="I3059" s="197"/>
      <c r="J3059" s="37"/>
      <c r="K3059" s="37"/>
      <c r="L3059" s="41"/>
      <c r="M3059" s="198"/>
      <c r="N3059" s="199"/>
      <c r="O3059" s="81"/>
      <c r="P3059" s="81"/>
      <c r="Q3059" s="81"/>
      <c r="R3059" s="81"/>
      <c r="S3059" s="81"/>
      <c r="T3059" s="82"/>
      <c r="U3059" s="35"/>
      <c r="V3059" s="35"/>
      <c r="W3059" s="35"/>
      <c r="X3059" s="35"/>
      <c r="Y3059" s="35"/>
      <c r="Z3059" s="35"/>
      <c r="AA3059" s="35"/>
      <c r="AB3059" s="35"/>
      <c r="AC3059" s="35"/>
      <c r="AD3059" s="35"/>
      <c r="AE3059" s="35"/>
      <c r="AT3059" s="14" t="s">
        <v>125</v>
      </c>
      <c r="AU3059" s="14" t="s">
        <v>72</v>
      </c>
    </row>
    <row r="3060" s="2" customFormat="1" ht="33" customHeight="1">
      <c r="A3060" s="35"/>
      <c r="B3060" s="36"/>
      <c r="C3060" s="200" t="s">
        <v>5345</v>
      </c>
      <c r="D3060" s="200" t="s">
        <v>4509</v>
      </c>
      <c r="E3060" s="201" t="s">
        <v>5346</v>
      </c>
      <c r="F3060" s="202" t="s">
        <v>5347</v>
      </c>
      <c r="G3060" s="203" t="s">
        <v>128</v>
      </c>
      <c r="H3060" s="204">
        <v>50</v>
      </c>
      <c r="I3060" s="205"/>
      <c r="J3060" s="206">
        <f>ROUND(I3060*H3060,2)</f>
        <v>0</v>
      </c>
      <c r="K3060" s="202" t="s">
        <v>122</v>
      </c>
      <c r="L3060" s="207"/>
      <c r="M3060" s="208" t="s">
        <v>19</v>
      </c>
      <c r="N3060" s="209" t="s">
        <v>43</v>
      </c>
      <c r="O3060" s="81"/>
      <c r="P3060" s="191">
        <f>O3060*H3060</f>
        <v>0</v>
      </c>
      <c r="Q3060" s="191">
        <v>0</v>
      </c>
      <c r="R3060" s="191">
        <f>Q3060*H3060</f>
        <v>0</v>
      </c>
      <c r="S3060" s="191">
        <v>0</v>
      </c>
      <c r="T3060" s="192">
        <f>S3060*H3060</f>
        <v>0</v>
      </c>
      <c r="U3060" s="35"/>
      <c r="V3060" s="35"/>
      <c r="W3060" s="35"/>
      <c r="X3060" s="35"/>
      <c r="Y3060" s="35"/>
      <c r="Z3060" s="35"/>
      <c r="AA3060" s="35"/>
      <c r="AB3060" s="35"/>
      <c r="AC3060" s="35"/>
      <c r="AD3060" s="35"/>
      <c r="AE3060" s="35"/>
      <c r="AR3060" s="193" t="s">
        <v>137</v>
      </c>
      <c r="AT3060" s="193" t="s">
        <v>4509</v>
      </c>
      <c r="AU3060" s="193" t="s">
        <v>72</v>
      </c>
      <c r="AY3060" s="14" t="s">
        <v>124</v>
      </c>
      <c r="BE3060" s="194">
        <f>IF(N3060="základní",J3060,0)</f>
        <v>0</v>
      </c>
      <c r="BF3060" s="194">
        <f>IF(N3060="snížená",J3060,0)</f>
        <v>0</v>
      </c>
      <c r="BG3060" s="194">
        <f>IF(N3060="zákl. přenesená",J3060,0)</f>
        <v>0</v>
      </c>
      <c r="BH3060" s="194">
        <f>IF(N3060="sníž. přenesená",J3060,0)</f>
        <v>0</v>
      </c>
      <c r="BI3060" s="194">
        <f>IF(N3060="nulová",J3060,0)</f>
        <v>0</v>
      </c>
      <c r="BJ3060" s="14" t="s">
        <v>79</v>
      </c>
      <c r="BK3060" s="194">
        <f>ROUND(I3060*H3060,2)</f>
        <v>0</v>
      </c>
      <c r="BL3060" s="14" t="s">
        <v>123</v>
      </c>
      <c r="BM3060" s="193" t="s">
        <v>5348</v>
      </c>
    </row>
    <row r="3061" s="2" customFormat="1">
      <c r="A3061" s="35"/>
      <c r="B3061" s="36"/>
      <c r="C3061" s="37"/>
      <c r="D3061" s="195" t="s">
        <v>125</v>
      </c>
      <c r="E3061" s="37"/>
      <c r="F3061" s="196" t="s">
        <v>5347</v>
      </c>
      <c r="G3061" s="37"/>
      <c r="H3061" s="37"/>
      <c r="I3061" s="197"/>
      <c r="J3061" s="37"/>
      <c r="K3061" s="37"/>
      <c r="L3061" s="41"/>
      <c r="M3061" s="198"/>
      <c r="N3061" s="199"/>
      <c r="O3061" s="81"/>
      <c r="P3061" s="81"/>
      <c r="Q3061" s="81"/>
      <c r="R3061" s="81"/>
      <c r="S3061" s="81"/>
      <c r="T3061" s="82"/>
      <c r="U3061" s="35"/>
      <c r="V3061" s="35"/>
      <c r="W3061" s="35"/>
      <c r="X3061" s="35"/>
      <c r="Y3061" s="35"/>
      <c r="Z3061" s="35"/>
      <c r="AA3061" s="35"/>
      <c r="AB3061" s="35"/>
      <c r="AC3061" s="35"/>
      <c r="AD3061" s="35"/>
      <c r="AE3061" s="35"/>
      <c r="AT3061" s="14" t="s">
        <v>125</v>
      </c>
      <c r="AU3061" s="14" t="s">
        <v>72</v>
      </c>
    </row>
    <row r="3062" s="2" customFormat="1" ht="16.5" customHeight="1">
      <c r="A3062" s="35"/>
      <c r="B3062" s="36"/>
      <c r="C3062" s="182" t="s">
        <v>2987</v>
      </c>
      <c r="D3062" s="182" t="s">
        <v>118</v>
      </c>
      <c r="E3062" s="183" t="s">
        <v>5349</v>
      </c>
      <c r="F3062" s="184" t="s">
        <v>5350</v>
      </c>
      <c r="G3062" s="185" t="s">
        <v>132</v>
      </c>
      <c r="H3062" s="186">
        <v>2</v>
      </c>
      <c r="I3062" s="187"/>
      <c r="J3062" s="188">
        <f>ROUND(I3062*H3062,2)</f>
        <v>0</v>
      </c>
      <c r="K3062" s="184" t="s">
        <v>122</v>
      </c>
      <c r="L3062" s="41"/>
      <c r="M3062" s="189" t="s">
        <v>19</v>
      </c>
      <c r="N3062" s="190" t="s">
        <v>43</v>
      </c>
      <c r="O3062" s="81"/>
      <c r="P3062" s="191">
        <f>O3062*H3062</f>
        <v>0</v>
      </c>
      <c r="Q3062" s="191">
        <v>0</v>
      </c>
      <c r="R3062" s="191">
        <f>Q3062*H3062</f>
        <v>0</v>
      </c>
      <c r="S3062" s="191">
        <v>0</v>
      </c>
      <c r="T3062" s="192">
        <f>S3062*H3062</f>
        <v>0</v>
      </c>
      <c r="U3062" s="35"/>
      <c r="V3062" s="35"/>
      <c r="W3062" s="35"/>
      <c r="X3062" s="35"/>
      <c r="Y3062" s="35"/>
      <c r="Z3062" s="35"/>
      <c r="AA3062" s="35"/>
      <c r="AB3062" s="35"/>
      <c r="AC3062" s="35"/>
      <c r="AD3062" s="35"/>
      <c r="AE3062" s="35"/>
      <c r="AR3062" s="193" t="s">
        <v>123</v>
      </c>
      <c r="AT3062" s="193" t="s">
        <v>118</v>
      </c>
      <c r="AU3062" s="193" t="s">
        <v>72</v>
      </c>
      <c r="AY3062" s="14" t="s">
        <v>124</v>
      </c>
      <c r="BE3062" s="194">
        <f>IF(N3062="základní",J3062,0)</f>
        <v>0</v>
      </c>
      <c r="BF3062" s="194">
        <f>IF(N3062="snížená",J3062,0)</f>
        <v>0</v>
      </c>
      <c r="BG3062" s="194">
        <f>IF(N3062="zákl. přenesená",J3062,0)</f>
        <v>0</v>
      </c>
      <c r="BH3062" s="194">
        <f>IF(N3062="sníž. přenesená",J3062,0)</f>
        <v>0</v>
      </c>
      <c r="BI3062" s="194">
        <f>IF(N3062="nulová",J3062,0)</f>
        <v>0</v>
      </c>
      <c r="BJ3062" s="14" t="s">
        <v>79</v>
      </c>
      <c r="BK3062" s="194">
        <f>ROUND(I3062*H3062,2)</f>
        <v>0</v>
      </c>
      <c r="BL3062" s="14" t="s">
        <v>123</v>
      </c>
      <c r="BM3062" s="193" t="s">
        <v>5351</v>
      </c>
    </row>
    <row r="3063" s="2" customFormat="1">
      <c r="A3063" s="35"/>
      <c r="B3063" s="36"/>
      <c r="C3063" s="37"/>
      <c r="D3063" s="195" t="s">
        <v>125</v>
      </c>
      <c r="E3063" s="37"/>
      <c r="F3063" s="196" t="s">
        <v>5352</v>
      </c>
      <c r="G3063" s="37"/>
      <c r="H3063" s="37"/>
      <c r="I3063" s="197"/>
      <c r="J3063" s="37"/>
      <c r="K3063" s="37"/>
      <c r="L3063" s="41"/>
      <c r="M3063" s="198"/>
      <c r="N3063" s="199"/>
      <c r="O3063" s="81"/>
      <c r="P3063" s="81"/>
      <c r="Q3063" s="81"/>
      <c r="R3063" s="81"/>
      <c r="S3063" s="81"/>
      <c r="T3063" s="82"/>
      <c r="U3063" s="35"/>
      <c r="V3063" s="35"/>
      <c r="W3063" s="35"/>
      <c r="X3063" s="35"/>
      <c r="Y3063" s="35"/>
      <c r="Z3063" s="35"/>
      <c r="AA3063" s="35"/>
      <c r="AB3063" s="35"/>
      <c r="AC3063" s="35"/>
      <c r="AD3063" s="35"/>
      <c r="AE3063" s="35"/>
      <c r="AT3063" s="14" t="s">
        <v>125</v>
      </c>
      <c r="AU3063" s="14" t="s">
        <v>72</v>
      </c>
    </row>
    <row r="3064" s="2" customFormat="1" ht="21.75" customHeight="1">
      <c r="A3064" s="35"/>
      <c r="B3064" s="36"/>
      <c r="C3064" s="182" t="s">
        <v>5353</v>
      </c>
      <c r="D3064" s="182" t="s">
        <v>118</v>
      </c>
      <c r="E3064" s="183" t="s">
        <v>5354</v>
      </c>
      <c r="F3064" s="184" t="s">
        <v>5355</v>
      </c>
      <c r="G3064" s="185" t="s">
        <v>132</v>
      </c>
      <c r="H3064" s="186">
        <v>2</v>
      </c>
      <c r="I3064" s="187"/>
      <c r="J3064" s="188">
        <f>ROUND(I3064*H3064,2)</f>
        <v>0</v>
      </c>
      <c r="K3064" s="184" t="s">
        <v>122</v>
      </c>
      <c r="L3064" s="41"/>
      <c r="M3064" s="189" t="s">
        <v>19</v>
      </c>
      <c r="N3064" s="190" t="s">
        <v>43</v>
      </c>
      <c r="O3064" s="81"/>
      <c r="P3064" s="191">
        <f>O3064*H3064</f>
        <v>0</v>
      </c>
      <c r="Q3064" s="191">
        <v>0</v>
      </c>
      <c r="R3064" s="191">
        <f>Q3064*H3064</f>
        <v>0</v>
      </c>
      <c r="S3064" s="191">
        <v>0</v>
      </c>
      <c r="T3064" s="192">
        <f>S3064*H3064</f>
        <v>0</v>
      </c>
      <c r="U3064" s="35"/>
      <c r="V3064" s="35"/>
      <c r="W3064" s="35"/>
      <c r="X3064" s="35"/>
      <c r="Y3064" s="35"/>
      <c r="Z3064" s="35"/>
      <c r="AA3064" s="35"/>
      <c r="AB3064" s="35"/>
      <c r="AC3064" s="35"/>
      <c r="AD3064" s="35"/>
      <c r="AE3064" s="35"/>
      <c r="AR3064" s="193" t="s">
        <v>123</v>
      </c>
      <c r="AT3064" s="193" t="s">
        <v>118</v>
      </c>
      <c r="AU3064" s="193" t="s">
        <v>72</v>
      </c>
      <c r="AY3064" s="14" t="s">
        <v>124</v>
      </c>
      <c r="BE3064" s="194">
        <f>IF(N3064="základní",J3064,0)</f>
        <v>0</v>
      </c>
      <c r="BF3064" s="194">
        <f>IF(N3064="snížená",J3064,0)</f>
        <v>0</v>
      </c>
      <c r="BG3064" s="194">
        <f>IF(N3064="zákl. přenesená",J3064,0)</f>
        <v>0</v>
      </c>
      <c r="BH3064" s="194">
        <f>IF(N3064="sníž. přenesená",J3064,0)</f>
        <v>0</v>
      </c>
      <c r="BI3064" s="194">
        <f>IF(N3064="nulová",J3064,0)</f>
        <v>0</v>
      </c>
      <c r="BJ3064" s="14" t="s">
        <v>79</v>
      </c>
      <c r="BK3064" s="194">
        <f>ROUND(I3064*H3064,2)</f>
        <v>0</v>
      </c>
      <c r="BL3064" s="14" t="s">
        <v>123</v>
      </c>
      <c r="BM3064" s="193" t="s">
        <v>5356</v>
      </c>
    </row>
    <row r="3065" s="2" customFormat="1">
      <c r="A3065" s="35"/>
      <c r="B3065" s="36"/>
      <c r="C3065" s="37"/>
      <c r="D3065" s="195" t="s">
        <v>125</v>
      </c>
      <c r="E3065" s="37"/>
      <c r="F3065" s="196" t="s">
        <v>5357</v>
      </c>
      <c r="G3065" s="37"/>
      <c r="H3065" s="37"/>
      <c r="I3065" s="197"/>
      <c r="J3065" s="37"/>
      <c r="K3065" s="37"/>
      <c r="L3065" s="41"/>
      <c r="M3065" s="198"/>
      <c r="N3065" s="199"/>
      <c r="O3065" s="81"/>
      <c r="P3065" s="81"/>
      <c r="Q3065" s="81"/>
      <c r="R3065" s="81"/>
      <c r="S3065" s="81"/>
      <c r="T3065" s="82"/>
      <c r="U3065" s="35"/>
      <c r="V3065" s="35"/>
      <c r="W3065" s="35"/>
      <c r="X3065" s="35"/>
      <c r="Y3065" s="35"/>
      <c r="Z3065" s="35"/>
      <c r="AA3065" s="35"/>
      <c r="AB3065" s="35"/>
      <c r="AC3065" s="35"/>
      <c r="AD3065" s="35"/>
      <c r="AE3065" s="35"/>
      <c r="AT3065" s="14" t="s">
        <v>125</v>
      </c>
      <c r="AU3065" s="14" t="s">
        <v>72</v>
      </c>
    </row>
    <row r="3066" s="2" customFormat="1" ht="21.75" customHeight="1">
      <c r="A3066" s="35"/>
      <c r="B3066" s="36"/>
      <c r="C3066" s="182" t="s">
        <v>2990</v>
      </c>
      <c r="D3066" s="182" t="s">
        <v>118</v>
      </c>
      <c r="E3066" s="183" t="s">
        <v>5358</v>
      </c>
      <c r="F3066" s="184" t="s">
        <v>5359</v>
      </c>
      <c r="G3066" s="185" t="s">
        <v>132</v>
      </c>
      <c r="H3066" s="186">
        <v>2</v>
      </c>
      <c r="I3066" s="187"/>
      <c r="J3066" s="188">
        <f>ROUND(I3066*H3066,2)</f>
        <v>0</v>
      </c>
      <c r="K3066" s="184" t="s">
        <v>122</v>
      </c>
      <c r="L3066" s="41"/>
      <c r="M3066" s="189" t="s">
        <v>19</v>
      </c>
      <c r="N3066" s="190" t="s">
        <v>43</v>
      </c>
      <c r="O3066" s="81"/>
      <c r="P3066" s="191">
        <f>O3066*H3066</f>
        <v>0</v>
      </c>
      <c r="Q3066" s="191">
        <v>0</v>
      </c>
      <c r="R3066" s="191">
        <f>Q3066*H3066</f>
        <v>0</v>
      </c>
      <c r="S3066" s="191">
        <v>0</v>
      </c>
      <c r="T3066" s="192">
        <f>S3066*H3066</f>
        <v>0</v>
      </c>
      <c r="U3066" s="35"/>
      <c r="V3066" s="35"/>
      <c r="W3066" s="35"/>
      <c r="X3066" s="35"/>
      <c r="Y3066" s="35"/>
      <c r="Z3066" s="35"/>
      <c r="AA3066" s="35"/>
      <c r="AB3066" s="35"/>
      <c r="AC3066" s="35"/>
      <c r="AD3066" s="35"/>
      <c r="AE3066" s="35"/>
      <c r="AR3066" s="193" t="s">
        <v>123</v>
      </c>
      <c r="AT3066" s="193" t="s">
        <v>118</v>
      </c>
      <c r="AU3066" s="193" t="s">
        <v>72</v>
      </c>
      <c r="AY3066" s="14" t="s">
        <v>124</v>
      </c>
      <c r="BE3066" s="194">
        <f>IF(N3066="základní",J3066,0)</f>
        <v>0</v>
      </c>
      <c r="BF3066" s="194">
        <f>IF(N3066="snížená",J3066,0)</f>
        <v>0</v>
      </c>
      <c r="BG3066" s="194">
        <f>IF(N3066="zákl. přenesená",J3066,0)</f>
        <v>0</v>
      </c>
      <c r="BH3066" s="194">
        <f>IF(N3066="sníž. přenesená",J3066,0)</f>
        <v>0</v>
      </c>
      <c r="BI3066" s="194">
        <f>IF(N3066="nulová",J3066,0)</f>
        <v>0</v>
      </c>
      <c r="BJ3066" s="14" t="s">
        <v>79</v>
      </c>
      <c r="BK3066" s="194">
        <f>ROUND(I3066*H3066,2)</f>
        <v>0</v>
      </c>
      <c r="BL3066" s="14" t="s">
        <v>123</v>
      </c>
      <c r="BM3066" s="193" t="s">
        <v>5360</v>
      </c>
    </row>
    <row r="3067" s="2" customFormat="1">
      <c r="A3067" s="35"/>
      <c r="B3067" s="36"/>
      <c r="C3067" s="37"/>
      <c r="D3067" s="195" t="s">
        <v>125</v>
      </c>
      <c r="E3067" s="37"/>
      <c r="F3067" s="196" t="s">
        <v>5359</v>
      </c>
      <c r="G3067" s="37"/>
      <c r="H3067" s="37"/>
      <c r="I3067" s="197"/>
      <c r="J3067" s="37"/>
      <c r="K3067" s="37"/>
      <c r="L3067" s="41"/>
      <c r="M3067" s="198"/>
      <c r="N3067" s="199"/>
      <c r="O3067" s="81"/>
      <c r="P3067" s="81"/>
      <c r="Q3067" s="81"/>
      <c r="R3067" s="81"/>
      <c r="S3067" s="81"/>
      <c r="T3067" s="82"/>
      <c r="U3067" s="35"/>
      <c r="V3067" s="35"/>
      <c r="W3067" s="35"/>
      <c r="X3067" s="35"/>
      <c r="Y3067" s="35"/>
      <c r="Z3067" s="35"/>
      <c r="AA3067" s="35"/>
      <c r="AB3067" s="35"/>
      <c r="AC3067" s="35"/>
      <c r="AD3067" s="35"/>
      <c r="AE3067" s="35"/>
      <c r="AT3067" s="14" t="s">
        <v>125</v>
      </c>
      <c r="AU3067" s="14" t="s">
        <v>72</v>
      </c>
    </row>
    <row r="3068" s="2" customFormat="1" ht="21.75" customHeight="1">
      <c r="A3068" s="35"/>
      <c r="B3068" s="36"/>
      <c r="C3068" s="182" t="s">
        <v>5361</v>
      </c>
      <c r="D3068" s="182" t="s">
        <v>118</v>
      </c>
      <c r="E3068" s="183" t="s">
        <v>5362</v>
      </c>
      <c r="F3068" s="184" t="s">
        <v>5363</v>
      </c>
      <c r="G3068" s="185" t="s">
        <v>132</v>
      </c>
      <c r="H3068" s="186">
        <v>2</v>
      </c>
      <c r="I3068" s="187"/>
      <c r="J3068" s="188">
        <f>ROUND(I3068*H3068,2)</f>
        <v>0</v>
      </c>
      <c r="K3068" s="184" t="s">
        <v>122</v>
      </c>
      <c r="L3068" s="41"/>
      <c r="M3068" s="189" t="s">
        <v>19</v>
      </c>
      <c r="N3068" s="190" t="s">
        <v>43</v>
      </c>
      <c r="O3068" s="81"/>
      <c r="P3068" s="191">
        <f>O3068*H3068</f>
        <v>0</v>
      </c>
      <c r="Q3068" s="191">
        <v>0</v>
      </c>
      <c r="R3068" s="191">
        <f>Q3068*H3068</f>
        <v>0</v>
      </c>
      <c r="S3068" s="191">
        <v>0</v>
      </c>
      <c r="T3068" s="192">
        <f>S3068*H3068</f>
        <v>0</v>
      </c>
      <c r="U3068" s="35"/>
      <c r="V3068" s="35"/>
      <c r="W3068" s="35"/>
      <c r="X3068" s="35"/>
      <c r="Y3068" s="35"/>
      <c r="Z3068" s="35"/>
      <c r="AA3068" s="35"/>
      <c r="AB3068" s="35"/>
      <c r="AC3068" s="35"/>
      <c r="AD3068" s="35"/>
      <c r="AE3068" s="35"/>
      <c r="AR3068" s="193" t="s">
        <v>123</v>
      </c>
      <c r="AT3068" s="193" t="s">
        <v>118</v>
      </c>
      <c r="AU3068" s="193" t="s">
        <v>72</v>
      </c>
      <c r="AY3068" s="14" t="s">
        <v>124</v>
      </c>
      <c r="BE3068" s="194">
        <f>IF(N3068="základní",J3068,0)</f>
        <v>0</v>
      </c>
      <c r="BF3068" s="194">
        <f>IF(N3068="snížená",J3068,0)</f>
        <v>0</v>
      </c>
      <c r="BG3068" s="194">
        <f>IF(N3068="zákl. přenesená",J3068,0)</f>
        <v>0</v>
      </c>
      <c r="BH3068" s="194">
        <f>IF(N3068="sníž. přenesená",J3068,0)</f>
        <v>0</v>
      </c>
      <c r="BI3068" s="194">
        <f>IF(N3068="nulová",J3068,0)</f>
        <v>0</v>
      </c>
      <c r="BJ3068" s="14" t="s">
        <v>79</v>
      </c>
      <c r="BK3068" s="194">
        <f>ROUND(I3068*H3068,2)</f>
        <v>0</v>
      </c>
      <c r="BL3068" s="14" t="s">
        <v>123</v>
      </c>
      <c r="BM3068" s="193" t="s">
        <v>5364</v>
      </c>
    </row>
    <row r="3069" s="2" customFormat="1">
      <c r="A3069" s="35"/>
      <c r="B3069" s="36"/>
      <c r="C3069" s="37"/>
      <c r="D3069" s="195" t="s">
        <v>125</v>
      </c>
      <c r="E3069" s="37"/>
      <c r="F3069" s="196" t="s">
        <v>5363</v>
      </c>
      <c r="G3069" s="37"/>
      <c r="H3069" s="37"/>
      <c r="I3069" s="197"/>
      <c r="J3069" s="37"/>
      <c r="K3069" s="37"/>
      <c r="L3069" s="41"/>
      <c r="M3069" s="198"/>
      <c r="N3069" s="199"/>
      <c r="O3069" s="81"/>
      <c r="P3069" s="81"/>
      <c r="Q3069" s="81"/>
      <c r="R3069" s="81"/>
      <c r="S3069" s="81"/>
      <c r="T3069" s="82"/>
      <c r="U3069" s="35"/>
      <c r="V3069" s="35"/>
      <c r="W3069" s="35"/>
      <c r="X3069" s="35"/>
      <c r="Y3069" s="35"/>
      <c r="Z3069" s="35"/>
      <c r="AA3069" s="35"/>
      <c r="AB3069" s="35"/>
      <c r="AC3069" s="35"/>
      <c r="AD3069" s="35"/>
      <c r="AE3069" s="35"/>
      <c r="AT3069" s="14" t="s">
        <v>125</v>
      </c>
      <c r="AU3069" s="14" t="s">
        <v>72</v>
      </c>
    </row>
    <row r="3070" s="2" customFormat="1" ht="21.75" customHeight="1">
      <c r="A3070" s="35"/>
      <c r="B3070" s="36"/>
      <c r="C3070" s="182" t="s">
        <v>2994</v>
      </c>
      <c r="D3070" s="182" t="s">
        <v>118</v>
      </c>
      <c r="E3070" s="183" t="s">
        <v>5365</v>
      </c>
      <c r="F3070" s="184" t="s">
        <v>5366</v>
      </c>
      <c r="G3070" s="185" t="s">
        <v>132</v>
      </c>
      <c r="H3070" s="186">
        <v>2</v>
      </c>
      <c r="I3070" s="187"/>
      <c r="J3070" s="188">
        <f>ROUND(I3070*H3070,2)</f>
        <v>0</v>
      </c>
      <c r="K3070" s="184" t="s">
        <v>122</v>
      </c>
      <c r="L3070" s="41"/>
      <c r="M3070" s="189" t="s">
        <v>19</v>
      </c>
      <c r="N3070" s="190" t="s">
        <v>43</v>
      </c>
      <c r="O3070" s="81"/>
      <c r="P3070" s="191">
        <f>O3070*H3070</f>
        <v>0</v>
      </c>
      <c r="Q3070" s="191">
        <v>0</v>
      </c>
      <c r="R3070" s="191">
        <f>Q3070*H3070</f>
        <v>0</v>
      </c>
      <c r="S3070" s="191">
        <v>0</v>
      </c>
      <c r="T3070" s="192">
        <f>S3070*H3070</f>
        <v>0</v>
      </c>
      <c r="U3070" s="35"/>
      <c r="V3070" s="35"/>
      <c r="W3070" s="35"/>
      <c r="X3070" s="35"/>
      <c r="Y3070" s="35"/>
      <c r="Z3070" s="35"/>
      <c r="AA3070" s="35"/>
      <c r="AB3070" s="35"/>
      <c r="AC3070" s="35"/>
      <c r="AD3070" s="35"/>
      <c r="AE3070" s="35"/>
      <c r="AR3070" s="193" t="s">
        <v>123</v>
      </c>
      <c r="AT3070" s="193" t="s">
        <v>118</v>
      </c>
      <c r="AU3070" s="193" t="s">
        <v>72</v>
      </c>
      <c r="AY3070" s="14" t="s">
        <v>124</v>
      </c>
      <c r="BE3070" s="194">
        <f>IF(N3070="základní",J3070,0)</f>
        <v>0</v>
      </c>
      <c r="BF3070" s="194">
        <f>IF(N3070="snížená",J3070,0)</f>
        <v>0</v>
      </c>
      <c r="BG3070" s="194">
        <f>IF(N3070="zákl. přenesená",J3070,0)</f>
        <v>0</v>
      </c>
      <c r="BH3070" s="194">
        <f>IF(N3070="sníž. přenesená",J3070,0)</f>
        <v>0</v>
      </c>
      <c r="BI3070" s="194">
        <f>IF(N3070="nulová",J3070,0)</f>
        <v>0</v>
      </c>
      <c r="BJ3070" s="14" t="s">
        <v>79</v>
      </c>
      <c r="BK3070" s="194">
        <f>ROUND(I3070*H3070,2)</f>
        <v>0</v>
      </c>
      <c r="BL3070" s="14" t="s">
        <v>123</v>
      </c>
      <c r="BM3070" s="193" t="s">
        <v>5367</v>
      </c>
    </row>
    <row r="3071" s="2" customFormat="1">
      <c r="A3071" s="35"/>
      <c r="B3071" s="36"/>
      <c r="C3071" s="37"/>
      <c r="D3071" s="195" t="s">
        <v>125</v>
      </c>
      <c r="E3071" s="37"/>
      <c r="F3071" s="196" t="s">
        <v>5366</v>
      </c>
      <c r="G3071" s="37"/>
      <c r="H3071" s="37"/>
      <c r="I3071" s="197"/>
      <c r="J3071" s="37"/>
      <c r="K3071" s="37"/>
      <c r="L3071" s="41"/>
      <c r="M3071" s="198"/>
      <c r="N3071" s="199"/>
      <c r="O3071" s="81"/>
      <c r="P3071" s="81"/>
      <c r="Q3071" s="81"/>
      <c r="R3071" s="81"/>
      <c r="S3071" s="81"/>
      <c r="T3071" s="82"/>
      <c r="U3071" s="35"/>
      <c r="V3071" s="35"/>
      <c r="W3071" s="35"/>
      <c r="X3071" s="35"/>
      <c r="Y3071" s="35"/>
      <c r="Z3071" s="35"/>
      <c r="AA3071" s="35"/>
      <c r="AB3071" s="35"/>
      <c r="AC3071" s="35"/>
      <c r="AD3071" s="35"/>
      <c r="AE3071" s="35"/>
      <c r="AT3071" s="14" t="s">
        <v>125</v>
      </c>
      <c r="AU3071" s="14" t="s">
        <v>72</v>
      </c>
    </row>
    <row r="3072" s="2" customFormat="1" ht="21.75" customHeight="1">
      <c r="A3072" s="35"/>
      <c r="B3072" s="36"/>
      <c r="C3072" s="182" t="s">
        <v>5368</v>
      </c>
      <c r="D3072" s="182" t="s">
        <v>118</v>
      </c>
      <c r="E3072" s="183" t="s">
        <v>5369</v>
      </c>
      <c r="F3072" s="184" t="s">
        <v>5370</v>
      </c>
      <c r="G3072" s="185" t="s">
        <v>132</v>
      </c>
      <c r="H3072" s="186">
        <v>2</v>
      </c>
      <c r="I3072" s="187"/>
      <c r="J3072" s="188">
        <f>ROUND(I3072*H3072,2)</f>
        <v>0</v>
      </c>
      <c r="K3072" s="184" t="s">
        <v>122</v>
      </c>
      <c r="L3072" s="41"/>
      <c r="M3072" s="189" t="s">
        <v>19</v>
      </c>
      <c r="N3072" s="190" t="s">
        <v>43</v>
      </c>
      <c r="O3072" s="81"/>
      <c r="P3072" s="191">
        <f>O3072*H3072</f>
        <v>0</v>
      </c>
      <c r="Q3072" s="191">
        <v>0</v>
      </c>
      <c r="R3072" s="191">
        <f>Q3072*H3072</f>
        <v>0</v>
      </c>
      <c r="S3072" s="191">
        <v>0</v>
      </c>
      <c r="T3072" s="192">
        <f>S3072*H3072</f>
        <v>0</v>
      </c>
      <c r="U3072" s="35"/>
      <c r="V3072" s="35"/>
      <c r="W3072" s="35"/>
      <c r="X3072" s="35"/>
      <c r="Y3072" s="35"/>
      <c r="Z3072" s="35"/>
      <c r="AA3072" s="35"/>
      <c r="AB3072" s="35"/>
      <c r="AC3072" s="35"/>
      <c r="AD3072" s="35"/>
      <c r="AE3072" s="35"/>
      <c r="AR3072" s="193" t="s">
        <v>123</v>
      </c>
      <c r="AT3072" s="193" t="s">
        <v>118</v>
      </c>
      <c r="AU3072" s="193" t="s">
        <v>72</v>
      </c>
      <c r="AY3072" s="14" t="s">
        <v>124</v>
      </c>
      <c r="BE3072" s="194">
        <f>IF(N3072="základní",J3072,0)</f>
        <v>0</v>
      </c>
      <c r="BF3072" s="194">
        <f>IF(N3072="snížená",J3072,0)</f>
        <v>0</v>
      </c>
      <c r="BG3072" s="194">
        <f>IF(N3072="zákl. přenesená",J3072,0)</f>
        <v>0</v>
      </c>
      <c r="BH3072" s="194">
        <f>IF(N3072="sníž. přenesená",J3072,0)</f>
        <v>0</v>
      </c>
      <c r="BI3072" s="194">
        <f>IF(N3072="nulová",J3072,0)</f>
        <v>0</v>
      </c>
      <c r="BJ3072" s="14" t="s">
        <v>79</v>
      </c>
      <c r="BK3072" s="194">
        <f>ROUND(I3072*H3072,2)</f>
        <v>0</v>
      </c>
      <c r="BL3072" s="14" t="s">
        <v>123</v>
      </c>
      <c r="BM3072" s="193" t="s">
        <v>5371</v>
      </c>
    </row>
    <row r="3073" s="2" customFormat="1">
      <c r="A3073" s="35"/>
      <c r="B3073" s="36"/>
      <c r="C3073" s="37"/>
      <c r="D3073" s="195" t="s">
        <v>125</v>
      </c>
      <c r="E3073" s="37"/>
      <c r="F3073" s="196" t="s">
        <v>5370</v>
      </c>
      <c r="G3073" s="37"/>
      <c r="H3073" s="37"/>
      <c r="I3073" s="197"/>
      <c r="J3073" s="37"/>
      <c r="K3073" s="37"/>
      <c r="L3073" s="41"/>
      <c r="M3073" s="198"/>
      <c r="N3073" s="199"/>
      <c r="O3073" s="81"/>
      <c r="P3073" s="81"/>
      <c r="Q3073" s="81"/>
      <c r="R3073" s="81"/>
      <c r="S3073" s="81"/>
      <c r="T3073" s="82"/>
      <c r="U3073" s="35"/>
      <c r="V3073" s="35"/>
      <c r="W3073" s="35"/>
      <c r="X3073" s="35"/>
      <c r="Y3073" s="35"/>
      <c r="Z3073" s="35"/>
      <c r="AA3073" s="35"/>
      <c r="AB3073" s="35"/>
      <c r="AC3073" s="35"/>
      <c r="AD3073" s="35"/>
      <c r="AE3073" s="35"/>
      <c r="AT3073" s="14" t="s">
        <v>125</v>
      </c>
      <c r="AU3073" s="14" t="s">
        <v>72</v>
      </c>
    </row>
    <row r="3074" s="2" customFormat="1" ht="21.75" customHeight="1">
      <c r="A3074" s="35"/>
      <c r="B3074" s="36"/>
      <c r="C3074" s="182" t="s">
        <v>2997</v>
      </c>
      <c r="D3074" s="182" t="s">
        <v>118</v>
      </c>
      <c r="E3074" s="183" t="s">
        <v>5372</v>
      </c>
      <c r="F3074" s="184" t="s">
        <v>5373</v>
      </c>
      <c r="G3074" s="185" t="s">
        <v>132</v>
      </c>
      <c r="H3074" s="186">
        <v>2</v>
      </c>
      <c r="I3074" s="187"/>
      <c r="J3074" s="188">
        <f>ROUND(I3074*H3074,2)</f>
        <v>0</v>
      </c>
      <c r="K3074" s="184" t="s">
        <v>122</v>
      </c>
      <c r="L3074" s="41"/>
      <c r="M3074" s="189" t="s">
        <v>19</v>
      </c>
      <c r="N3074" s="190" t="s">
        <v>43</v>
      </c>
      <c r="O3074" s="81"/>
      <c r="P3074" s="191">
        <f>O3074*H3074</f>
        <v>0</v>
      </c>
      <c r="Q3074" s="191">
        <v>0</v>
      </c>
      <c r="R3074" s="191">
        <f>Q3074*H3074</f>
        <v>0</v>
      </c>
      <c r="S3074" s="191">
        <v>0</v>
      </c>
      <c r="T3074" s="192">
        <f>S3074*H3074</f>
        <v>0</v>
      </c>
      <c r="U3074" s="35"/>
      <c r="V3074" s="35"/>
      <c r="W3074" s="35"/>
      <c r="X3074" s="35"/>
      <c r="Y3074" s="35"/>
      <c r="Z3074" s="35"/>
      <c r="AA3074" s="35"/>
      <c r="AB3074" s="35"/>
      <c r="AC3074" s="35"/>
      <c r="AD3074" s="35"/>
      <c r="AE3074" s="35"/>
      <c r="AR3074" s="193" t="s">
        <v>123</v>
      </c>
      <c r="AT3074" s="193" t="s">
        <v>118</v>
      </c>
      <c r="AU3074" s="193" t="s">
        <v>72</v>
      </c>
      <c r="AY3074" s="14" t="s">
        <v>124</v>
      </c>
      <c r="BE3074" s="194">
        <f>IF(N3074="základní",J3074,0)</f>
        <v>0</v>
      </c>
      <c r="BF3074" s="194">
        <f>IF(N3074="snížená",J3074,0)</f>
        <v>0</v>
      </c>
      <c r="BG3074" s="194">
        <f>IF(N3074="zákl. přenesená",J3074,0)</f>
        <v>0</v>
      </c>
      <c r="BH3074" s="194">
        <f>IF(N3074="sníž. přenesená",J3074,0)</f>
        <v>0</v>
      </c>
      <c r="BI3074" s="194">
        <f>IF(N3074="nulová",J3074,0)</f>
        <v>0</v>
      </c>
      <c r="BJ3074" s="14" t="s">
        <v>79</v>
      </c>
      <c r="BK3074" s="194">
        <f>ROUND(I3074*H3074,2)</f>
        <v>0</v>
      </c>
      <c r="BL3074" s="14" t="s">
        <v>123</v>
      </c>
      <c r="BM3074" s="193" t="s">
        <v>5374</v>
      </c>
    </row>
    <row r="3075" s="2" customFormat="1">
      <c r="A3075" s="35"/>
      <c r="B3075" s="36"/>
      <c r="C3075" s="37"/>
      <c r="D3075" s="195" t="s">
        <v>125</v>
      </c>
      <c r="E3075" s="37"/>
      <c r="F3075" s="196" t="s">
        <v>5373</v>
      </c>
      <c r="G3075" s="37"/>
      <c r="H3075" s="37"/>
      <c r="I3075" s="197"/>
      <c r="J3075" s="37"/>
      <c r="K3075" s="37"/>
      <c r="L3075" s="41"/>
      <c r="M3075" s="198"/>
      <c r="N3075" s="199"/>
      <c r="O3075" s="81"/>
      <c r="P3075" s="81"/>
      <c r="Q3075" s="81"/>
      <c r="R3075" s="81"/>
      <c r="S3075" s="81"/>
      <c r="T3075" s="82"/>
      <c r="U3075" s="35"/>
      <c r="V3075" s="35"/>
      <c r="W3075" s="35"/>
      <c r="X3075" s="35"/>
      <c r="Y3075" s="35"/>
      <c r="Z3075" s="35"/>
      <c r="AA3075" s="35"/>
      <c r="AB3075" s="35"/>
      <c r="AC3075" s="35"/>
      <c r="AD3075" s="35"/>
      <c r="AE3075" s="35"/>
      <c r="AT3075" s="14" t="s">
        <v>125</v>
      </c>
      <c r="AU3075" s="14" t="s">
        <v>72</v>
      </c>
    </row>
    <row r="3076" s="2" customFormat="1" ht="21.75" customHeight="1">
      <c r="A3076" s="35"/>
      <c r="B3076" s="36"/>
      <c r="C3076" s="182" t="s">
        <v>5375</v>
      </c>
      <c r="D3076" s="182" t="s">
        <v>118</v>
      </c>
      <c r="E3076" s="183" t="s">
        <v>5376</v>
      </c>
      <c r="F3076" s="184" t="s">
        <v>5377</v>
      </c>
      <c r="G3076" s="185" t="s">
        <v>132</v>
      </c>
      <c r="H3076" s="186">
        <v>2</v>
      </c>
      <c r="I3076" s="187"/>
      <c r="J3076" s="188">
        <f>ROUND(I3076*H3076,2)</f>
        <v>0</v>
      </c>
      <c r="K3076" s="184" t="s">
        <v>122</v>
      </c>
      <c r="L3076" s="41"/>
      <c r="M3076" s="189" t="s">
        <v>19</v>
      </c>
      <c r="N3076" s="190" t="s">
        <v>43</v>
      </c>
      <c r="O3076" s="81"/>
      <c r="P3076" s="191">
        <f>O3076*H3076</f>
        <v>0</v>
      </c>
      <c r="Q3076" s="191">
        <v>0</v>
      </c>
      <c r="R3076" s="191">
        <f>Q3076*H3076</f>
        <v>0</v>
      </c>
      <c r="S3076" s="191">
        <v>0</v>
      </c>
      <c r="T3076" s="192">
        <f>S3076*H3076</f>
        <v>0</v>
      </c>
      <c r="U3076" s="35"/>
      <c r="V3076" s="35"/>
      <c r="W3076" s="35"/>
      <c r="X3076" s="35"/>
      <c r="Y3076" s="35"/>
      <c r="Z3076" s="35"/>
      <c r="AA3076" s="35"/>
      <c r="AB3076" s="35"/>
      <c r="AC3076" s="35"/>
      <c r="AD3076" s="35"/>
      <c r="AE3076" s="35"/>
      <c r="AR3076" s="193" t="s">
        <v>123</v>
      </c>
      <c r="AT3076" s="193" t="s">
        <v>118</v>
      </c>
      <c r="AU3076" s="193" t="s">
        <v>72</v>
      </c>
      <c r="AY3076" s="14" t="s">
        <v>124</v>
      </c>
      <c r="BE3076" s="194">
        <f>IF(N3076="základní",J3076,0)</f>
        <v>0</v>
      </c>
      <c r="BF3076" s="194">
        <f>IF(N3076="snížená",J3076,0)</f>
        <v>0</v>
      </c>
      <c r="BG3076" s="194">
        <f>IF(N3076="zákl. přenesená",J3076,0)</f>
        <v>0</v>
      </c>
      <c r="BH3076" s="194">
        <f>IF(N3076="sníž. přenesená",J3076,0)</f>
        <v>0</v>
      </c>
      <c r="BI3076" s="194">
        <f>IF(N3076="nulová",J3076,0)</f>
        <v>0</v>
      </c>
      <c r="BJ3076" s="14" t="s">
        <v>79</v>
      </c>
      <c r="BK3076" s="194">
        <f>ROUND(I3076*H3076,2)</f>
        <v>0</v>
      </c>
      <c r="BL3076" s="14" t="s">
        <v>123</v>
      </c>
      <c r="BM3076" s="193" t="s">
        <v>5378</v>
      </c>
    </row>
    <row r="3077" s="2" customFormat="1">
      <c r="A3077" s="35"/>
      <c r="B3077" s="36"/>
      <c r="C3077" s="37"/>
      <c r="D3077" s="195" t="s">
        <v>125</v>
      </c>
      <c r="E3077" s="37"/>
      <c r="F3077" s="196" t="s">
        <v>5377</v>
      </c>
      <c r="G3077" s="37"/>
      <c r="H3077" s="37"/>
      <c r="I3077" s="197"/>
      <c r="J3077" s="37"/>
      <c r="K3077" s="37"/>
      <c r="L3077" s="41"/>
      <c r="M3077" s="198"/>
      <c r="N3077" s="199"/>
      <c r="O3077" s="81"/>
      <c r="P3077" s="81"/>
      <c r="Q3077" s="81"/>
      <c r="R3077" s="81"/>
      <c r="S3077" s="81"/>
      <c r="T3077" s="82"/>
      <c r="U3077" s="35"/>
      <c r="V3077" s="35"/>
      <c r="W3077" s="35"/>
      <c r="X3077" s="35"/>
      <c r="Y3077" s="35"/>
      <c r="Z3077" s="35"/>
      <c r="AA3077" s="35"/>
      <c r="AB3077" s="35"/>
      <c r="AC3077" s="35"/>
      <c r="AD3077" s="35"/>
      <c r="AE3077" s="35"/>
      <c r="AT3077" s="14" t="s">
        <v>125</v>
      </c>
      <c r="AU3077" s="14" t="s">
        <v>72</v>
      </c>
    </row>
    <row r="3078" s="2" customFormat="1" ht="21.75" customHeight="1">
      <c r="A3078" s="35"/>
      <c r="B3078" s="36"/>
      <c r="C3078" s="182" t="s">
        <v>3001</v>
      </c>
      <c r="D3078" s="182" t="s">
        <v>118</v>
      </c>
      <c r="E3078" s="183" t="s">
        <v>5379</v>
      </c>
      <c r="F3078" s="184" t="s">
        <v>5380</v>
      </c>
      <c r="G3078" s="185" t="s">
        <v>132</v>
      </c>
      <c r="H3078" s="186">
        <v>2</v>
      </c>
      <c r="I3078" s="187"/>
      <c r="J3078" s="188">
        <f>ROUND(I3078*H3078,2)</f>
        <v>0</v>
      </c>
      <c r="K3078" s="184" t="s">
        <v>122</v>
      </c>
      <c r="L3078" s="41"/>
      <c r="M3078" s="189" t="s">
        <v>19</v>
      </c>
      <c r="N3078" s="190" t="s">
        <v>43</v>
      </c>
      <c r="O3078" s="81"/>
      <c r="P3078" s="191">
        <f>O3078*H3078</f>
        <v>0</v>
      </c>
      <c r="Q3078" s="191">
        <v>0</v>
      </c>
      <c r="R3078" s="191">
        <f>Q3078*H3078</f>
        <v>0</v>
      </c>
      <c r="S3078" s="191">
        <v>0</v>
      </c>
      <c r="T3078" s="192">
        <f>S3078*H3078</f>
        <v>0</v>
      </c>
      <c r="U3078" s="35"/>
      <c r="V3078" s="35"/>
      <c r="W3078" s="35"/>
      <c r="X3078" s="35"/>
      <c r="Y3078" s="35"/>
      <c r="Z3078" s="35"/>
      <c r="AA3078" s="35"/>
      <c r="AB3078" s="35"/>
      <c r="AC3078" s="35"/>
      <c r="AD3078" s="35"/>
      <c r="AE3078" s="35"/>
      <c r="AR3078" s="193" t="s">
        <v>123</v>
      </c>
      <c r="AT3078" s="193" t="s">
        <v>118</v>
      </c>
      <c r="AU3078" s="193" t="s">
        <v>72</v>
      </c>
      <c r="AY3078" s="14" t="s">
        <v>124</v>
      </c>
      <c r="BE3078" s="194">
        <f>IF(N3078="základní",J3078,0)</f>
        <v>0</v>
      </c>
      <c r="BF3078" s="194">
        <f>IF(N3078="snížená",J3078,0)</f>
        <v>0</v>
      </c>
      <c r="BG3078" s="194">
        <f>IF(N3078="zákl. přenesená",J3078,0)</f>
        <v>0</v>
      </c>
      <c r="BH3078" s="194">
        <f>IF(N3078="sníž. přenesená",J3078,0)</f>
        <v>0</v>
      </c>
      <c r="BI3078" s="194">
        <f>IF(N3078="nulová",J3078,0)</f>
        <v>0</v>
      </c>
      <c r="BJ3078" s="14" t="s">
        <v>79</v>
      </c>
      <c r="BK3078" s="194">
        <f>ROUND(I3078*H3078,2)</f>
        <v>0</v>
      </c>
      <c r="BL3078" s="14" t="s">
        <v>123</v>
      </c>
      <c r="BM3078" s="193" t="s">
        <v>5381</v>
      </c>
    </row>
    <row r="3079" s="2" customFormat="1">
      <c r="A3079" s="35"/>
      <c r="B3079" s="36"/>
      <c r="C3079" s="37"/>
      <c r="D3079" s="195" t="s">
        <v>125</v>
      </c>
      <c r="E3079" s="37"/>
      <c r="F3079" s="196" t="s">
        <v>5380</v>
      </c>
      <c r="G3079" s="37"/>
      <c r="H3079" s="37"/>
      <c r="I3079" s="197"/>
      <c r="J3079" s="37"/>
      <c r="K3079" s="37"/>
      <c r="L3079" s="41"/>
      <c r="M3079" s="198"/>
      <c r="N3079" s="199"/>
      <c r="O3079" s="81"/>
      <c r="P3079" s="81"/>
      <c r="Q3079" s="81"/>
      <c r="R3079" s="81"/>
      <c r="S3079" s="81"/>
      <c r="T3079" s="82"/>
      <c r="U3079" s="35"/>
      <c r="V3079" s="35"/>
      <c r="W3079" s="35"/>
      <c r="X3079" s="35"/>
      <c r="Y3079" s="35"/>
      <c r="Z3079" s="35"/>
      <c r="AA3079" s="35"/>
      <c r="AB3079" s="35"/>
      <c r="AC3079" s="35"/>
      <c r="AD3079" s="35"/>
      <c r="AE3079" s="35"/>
      <c r="AT3079" s="14" t="s">
        <v>125</v>
      </c>
      <c r="AU3079" s="14" t="s">
        <v>72</v>
      </c>
    </row>
    <row r="3080" s="2" customFormat="1" ht="24.15" customHeight="1">
      <c r="A3080" s="35"/>
      <c r="B3080" s="36"/>
      <c r="C3080" s="200" t="s">
        <v>5382</v>
      </c>
      <c r="D3080" s="200" t="s">
        <v>4509</v>
      </c>
      <c r="E3080" s="201" t="s">
        <v>5383</v>
      </c>
      <c r="F3080" s="202" t="s">
        <v>5384</v>
      </c>
      <c r="G3080" s="203" t="s">
        <v>128</v>
      </c>
      <c r="H3080" s="204">
        <v>2</v>
      </c>
      <c r="I3080" s="205"/>
      <c r="J3080" s="206">
        <f>ROUND(I3080*H3080,2)</f>
        <v>0</v>
      </c>
      <c r="K3080" s="202" t="s">
        <v>122</v>
      </c>
      <c r="L3080" s="207"/>
      <c r="M3080" s="208" t="s">
        <v>19</v>
      </c>
      <c r="N3080" s="209" t="s">
        <v>43</v>
      </c>
      <c r="O3080" s="81"/>
      <c r="P3080" s="191">
        <f>O3080*H3080</f>
        <v>0</v>
      </c>
      <c r="Q3080" s="191">
        <v>0</v>
      </c>
      <c r="R3080" s="191">
        <f>Q3080*H3080</f>
        <v>0</v>
      </c>
      <c r="S3080" s="191">
        <v>0</v>
      </c>
      <c r="T3080" s="192">
        <f>S3080*H3080</f>
        <v>0</v>
      </c>
      <c r="U3080" s="35"/>
      <c r="V3080" s="35"/>
      <c r="W3080" s="35"/>
      <c r="X3080" s="35"/>
      <c r="Y3080" s="35"/>
      <c r="Z3080" s="35"/>
      <c r="AA3080" s="35"/>
      <c r="AB3080" s="35"/>
      <c r="AC3080" s="35"/>
      <c r="AD3080" s="35"/>
      <c r="AE3080" s="35"/>
      <c r="AR3080" s="193" t="s">
        <v>572</v>
      </c>
      <c r="AT3080" s="193" t="s">
        <v>4509</v>
      </c>
      <c r="AU3080" s="193" t="s">
        <v>72</v>
      </c>
      <c r="AY3080" s="14" t="s">
        <v>124</v>
      </c>
      <c r="BE3080" s="194">
        <f>IF(N3080="základní",J3080,0)</f>
        <v>0</v>
      </c>
      <c r="BF3080" s="194">
        <f>IF(N3080="snížená",J3080,0)</f>
        <v>0</v>
      </c>
      <c r="BG3080" s="194">
        <f>IF(N3080="zákl. přenesená",J3080,0)</f>
        <v>0</v>
      </c>
      <c r="BH3080" s="194">
        <f>IF(N3080="sníž. přenesená",J3080,0)</f>
        <v>0</v>
      </c>
      <c r="BI3080" s="194">
        <f>IF(N3080="nulová",J3080,0)</f>
        <v>0</v>
      </c>
      <c r="BJ3080" s="14" t="s">
        <v>79</v>
      </c>
      <c r="BK3080" s="194">
        <f>ROUND(I3080*H3080,2)</f>
        <v>0</v>
      </c>
      <c r="BL3080" s="14" t="s">
        <v>235</v>
      </c>
      <c r="BM3080" s="193" t="s">
        <v>5385</v>
      </c>
    </row>
    <row r="3081" s="2" customFormat="1">
      <c r="A3081" s="35"/>
      <c r="B3081" s="36"/>
      <c r="C3081" s="37"/>
      <c r="D3081" s="195" t="s">
        <v>125</v>
      </c>
      <c r="E3081" s="37"/>
      <c r="F3081" s="196" t="s">
        <v>5384</v>
      </c>
      <c r="G3081" s="37"/>
      <c r="H3081" s="37"/>
      <c r="I3081" s="197"/>
      <c r="J3081" s="37"/>
      <c r="K3081" s="37"/>
      <c r="L3081" s="41"/>
      <c r="M3081" s="198"/>
      <c r="N3081" s="199"/>
      <c r="O3081" s="81"/>
      <c r="P3081" s="81"/>
      <c r="Q3081" s="81"/>
      <c r="R3081" s="81"/>
      <c r="S3081" s="81"/>
      <c r="T3081" s="82"/>
      <c r="U3081" s="35"/>
      <c r="V3081" s="35"/>
      <c r="W3081" s="35"/>
      <c r="X3081" s="35"/>
      <c r="Y3081" s="35"/>
      <c r="Z3081" s="35"/>
      <c r="AA3081" s="35"/>
      <c r="AB3081" s="35"/>
      <c r="AC3081" s="35"/>
      <c r="AD3081" s="35"/>
      <c r="AE3081" s="35"/>
      <c r="AT3081" s="14" t="s">
        <v>125</v>
      </c>
      <c r="AU3081" s="14" t="s">
        <v>72</v>
      </c>
    </row>
    <row r="3082" s="2" customFormat="1" ht="24.15" customHeight="1">
      <c r="A3082" s="35"/>
      <c r="B3082" s="36"/>
      <c r="C3082" s="200" t="s">
        <v>3029</v>
      </c>
      <c r="D3082" s="200" t="s">
        <v>4509</v>
      </c>
      <c r="E3082" s="201" t="s">
        <v>5386</v>
      </c>
      <c r="F3082" s="202" t="s">
        <v>5387</v>
      </c>
      <c r="G3082" s="203" t="s">
        <v>132</v>
      </c>
      <c r="H3082" s="204">
        <v>2</v>
      </c>
      <c r="I3082" s="205"/>
      <c r="J3082" s="206">
        <f>ROUND(I3082*H3082,2)</f>
        <v>0</v>
      </c>
      <c r="K3082" s="202" t="s">
        <v>122</v>
      </c>
      <c r="L3082" s="207"/>
      <c r="M3082" s="208" t="s">
        <v>19</v>
      </c>
      <c r="N3082" s="209" t="s">
        <v>43</v>
      </c>
      <c r="O3082" s="81"/>
      <c r="P3082" s="191">
        <f>O3082*H3082</f>
        <v>0</v>
      </c>
      <c r="Q3082" s="191">
        <v>0</v>
      </c>
      <c r="R3082" s="191">
        <f>Q3082*H3082</f>
        <v>0</v>
      </c>
      <c r="S3082" s="191">
        <v>0</v>
      </c>
      <c r="T3082" s="192">
        <f>S3082*H3082</f>
        <v>0</v>
      </c>
      <c r="U3082" s="35"/>
      <c r="V3082" s="35"/>
      <c r="W3082" s="35"/>
      <c r="X3082" s="35"/>
      <c r="Y3082" s="35"/>
      <c r="Z3082" s="35"/>
      <c r="AA3082" s="35"/>
      <c r="AB3082" s="35"/>
      <c r="AC3082" s="35"/>
      <c r="AD3082" s="35"/>
      <c r="AE3082" s="35"/>
      <c r="AR3082" s="193" t="s">
        <v>572</v>
      </c>
      <c r="AT3082" s="193" t="s">
        <v>4509</v>
      </c>
      <c r="AU3082" s="193" t="s">
        <v>72</v>
      </c>
      <c r="AY3082" s="14" t="s">
        <v>124</v>
      </c>
      <c r="BE3082" s="194">
        <f>IF(N3082="základní",J3082,0)</f>
        <v>0</v>
      </c>
      <c r="BF3082" s="194">
        <f>IF(N3082="snížená",J3082,0)</f>
        <v>0</v>
      </c>
      <c r="BG3082" s="194">
        <f>IF(N3082="zákl. přenesená",J3082,0)</f>
        <v>0</v>
      </c>
      <c r="BH3082" s="194">
        <f>IF(N3082="sníž. přenesená",J3082,0)</f>
        <v>0</v>
      </c>
      <c r="BI3082" s="194">
        <f>IF(N3082="nulová",J3082,0)</f>
        <v>0</v>
      </c>
      <c r="BJ3082" s="14" t="s">
        <v>79</v>
      </c>
      <c r="BK3082" s="194">
        <f>ROUND(I3082*H3082,2)</f>
        <v>0</v>
      </c>
      <c r="BL3082" s="14" t="s">
        <v>235</v>
      </c>
      <c r="BM3082" s="193" t="s">
        <v>5388</v>
      </c>
    </row>
    <row r="3083" s="2" customFormat="1">
      <c r="A3083" s="35"/>
      <c r="B3083" s="36"/>
      <c r="C3083" s="37"/>
      <c r="D3083" s="195" t="s">
        <v>125</v>
      </c>
      <c r="E3083" s="37"/>
      <c r="F3083" s="196" t="s">
        <v>5387</v>
      </c>
      <c r="G3083" s="37"/>
      <c r="H3083" s="37"/>
      <c r="I3083" s="197"/>
      <c r="J3083" s="37"/>
      <c r="K3083" s="37"/>
      <c r="L3083" s="41"/>
      <c r="M3083" s="198"/>
      <c r="N3083" s="199"/>
      <c r="O3083" s="81"/>
      <c r="P3083" s="81"/>
      <c r="Q3083" s="81"/>
      <c r="R3083" s="81"/>
      <c r="S3083" s="81"/>
      <c r="T3083" s="82"/>
      <c r="U3083" s="35"/>
      <c r="V3083" s="35"/>
      <c r="W3083" s="35"/>
      <c r="X3083" s="35"/>
      <c r="Y3083" s="35"/>
      <c r="Z3083" s="35"/>
      <c r="AA3083" s="35"/>
      <c r="AB3083" s="35"/>
      <c r="AC3083" s="35"/>
      <c r="AD3083" s="35"/>
      <c r="AE3083" s="35"/>
      <c r="AT3083" s="14" t="s">
        <v>125</v>
      </c>
      <c r="AU3083" s="14" t="s">
        <v>72</v>
      </c>
    </row>
    <row r="3084" s="2" customFormat="1" ht="49.05" customHeight="1">
      <c r="A3084" s="35"/>
      <c r="B3084" s="36"/>
      <c r="C3084" s="200" t="s">
        <v>5389</v>
      </c>
      <c r="D3084" s="200" t="s">
        <v>4509</v>
      </c>
      <c r="E3084" s="201" t="s">
        <v>5390</v>
      </c>
      <c r="F3084" s="202" t="s">
        <v>5391</v>
      </c>
      <c r="G3084" s="203" t="s">
        <v>132</v>
      </c>
      <c r="H3084" s="204">
        <v>2</v>
      </c>
      <c r="I3084" s="205"/>
      <c r="J3084" s="206">
        <f>ROUND(I3084*H3084,2)</f>
        <v>0</v>
      </c>
      <c r="K3084" s="202" t="s">
        <v>122</v>
      </c>
      <c r="L3084" s="207"/>
      <c r="M3084" s="208" t="s">
        <v>19</v>
      </c>
      <c r="N3084" s="209" t="s">
        <v>43</v>
      </c>
      <c r="O3084" s="81"/>
      <c r="P3084" s="191">
        <f>O3084*H3084</f>
        <v>0</v>
      </c>
      <c r="Q3084" s="191">
        <v>0</v>
      </c>
      <c r="R3084" s="191">
        <f>Q3084*H3084</f>
        <v>0</v>
      </c>
      <c r="S3084" s="191">
        <v>0</v>
      </c>
      <c r="T3084" s="192">
        <f>S3084*H3084</f>
        <v>0</v>
      </c>
      <c r="U3084" s="35"/>
      <c r="V3084" s="35"/>
      <c r="W3084" s="35"/>
      <c r="X3084" s="35"/>
      <c r="Y3084" s="35"/>
      <c r="Z3084" s="35"/>
      <c r="AA3084" s="35"/>
      <c r="AB3084" s="35"/>
      <c r="AC3084" s="35"/>
      <c r="AD3084" s="35"/>
      <c r="AE3084" s="35"/>
      <c r="AR3084" s="193" t="s">
        <v>572</v>
      </c>
      <c r="AT3084" s="193" t="s">
        <v>4509</v>
      </c>
      <c r="AU3084" s="193" t="s">
        <v>72</v>
      </c>
      <c r="AY3084" s="14" t="s">
        <v>124</v>
      </c>
      <c r="BE3084" s="194">
        <f>IF(N3084="základní",J3084,0)</f>
        <v>0</v>
      </c>
      <c r="BF3084" s="194">
        <f>IF(N3084="snížená",J3084,0)</f>
        <v>0</v>
      </c>
      <c r="BG3084" s="194">
        <f>IF(N3084="zákl. přenesená",J3084,0)</f>
        <v>0</v>
      </c>
      <c r="BH3084" s="194">
        <f>IF(N3084="sníž. přenesená",J3084,0)</f>
        <v>0</v>
      </c>
      <c r="BI3084" s="194">
        <f>IF(N3084="nulová",J3084,0)</f>
        <v>0</v>
      </c>
      <c r="BJ3084" s="14" t="s">
        <v>79</v>
      </c>
      <c r="BK3084" s="194">
        <f>ROUND(I3084*H3084,2)</f>
        <v>0</v>
      </c>
      <c r="BL3084" s="14" t="s">
        <v>235</v>
      </c>
      <c r="BM3084" s="193" t="s">
        <v>5392</v>
      </c>
    </row>
    <row r="3085" s="2" customFormat="1">
      <c r="A3085" s="35"/>
      <c r="B3085" s="36"/>
      <c r="C3085" s="37"/>
      <c r="D3085" s="195" t="s">
        <v>125</v>
      </c>
      <c r="E3085" s="37"/>
      <c r="F3085" s="196" t="s">
        <v>5391</v>
      </c>
      <c r="G3085" s="37"/>
      <c r="H3085" s="37"/>
      <c r="I3085" s="197"/>
      <c r="J3085" s="37"/>
      <c r="K3085" s="37"/>
      <c r="L3085" s="41"/>
      <c r="M3085" s="198"/>
      <c r="N3085" s="199"/>
      <c r="O3085" s="81"/>
      <c r="P3085" s="81"/>
      <c r="Q3085" s="81"/>
      <c r="R3085" s="81"/>
      <c r="S3085" s="81"/>
      <c r="T3085" s="82"/>
      <c r="U3085" s="35"/>
      <c r="V3085" s="35"/>
      <c r="W3085" s="35"/>
      <c r="X3085" s="35"/>
      <c r="Y3085" s="35"/>
      <c r="Z3085" s="35"/>
      <c r="AA3085" s="35"/>
      <c r="AB3085" s="35"/>
      <c r="AC3085" s="35"/>
      <c r="AD3085" s="35"/>
      <c r="AE3085" s="35"/>
      <c r="AT3085" s="14" t="s">
        <v>125</v>
      </c>
      <c r="AU3085" s="14" t="s">
        <v>72</v>
      </c>
    </row>
    <row r="3086" s="2" customFormat="1" ht="16.5" customHeight="1">
      <c r="A3086" s="35"/>
      <c r="B3086" s="36"/>
      <c r="C3086" s="182" t="s">
        <v>5393</v>
      </c>
      <c r="D3086" s="182" t="s">
        <v>118</v>
      </c>
      <c r="E3086" s="183" t="s">
        <v>5394</v>
      </c>
      <c r="F3086" s="184" t="s">
        <v>5395</v>
      </c>
      <c r="G3086" s="185" t="s">
        <v>132</v>
      </c>
      <c r="H3086" s="186">
        <v>2</v>
      </c>
      <c r="I3086" s="187"/>
      <c r="J3086" s="188">
        <f>ROUND(I3086*H3086,2)</f>
        <v>0</v>
      </c>
      <c r="K3086" s="184" t="s">
        <v>122</v>
      </c>
      <c r="L3086" s="41"/>
      <c r="M3086" s="189" t="s">
        <v>19</v>
      </c>
      <c r="N3086" s="190" t="s">
        <v>43</v>
      </c>
      <c r="O3086" s="81"/>
      <c r="P3086" s="191">
        <f>O3086*H3086</f>
        <v>0</v>
      </c>
      <c r="Q3086" s="191">
        <v>0</v>
      </c>
      <c r="R3086" s="191">
        <f>Q3086*H3086</f>
        <v>0</v>
      </c>
      <c r="S3086" s="191">
        <v>0</v>
      </c>
      <c r="T3086" s="192">
        <f>S3086*H3086</f>
        <v>0</v>
      </c>
      <c r="U3086" s="35"/>
      <c r="V3086" s="35"/>
      <c r="W3086" s="35"/>
      <c r="X3086" s="35"/>
      <c r="Y3086" s="35"/>
      <c r="Z3086" s="35"/>
      <c r="AA3086" s="35"/>
      <c r="AB3086" s="35"/>
      <c r="AC3086" s="35"/>
      <c r="AD3086" s="35"/>
      <c r="AE3086" s="35"/>
      <c r="AR3086" s="193" t="s">
        <v>123</v>
      </c>
      <c r="AT3086" s="193" t="s">
        <v>118</v>
      </c>
      <c r="AU3086" s="193" t="s">
        <v>72</v>
      </c>
      <c r="AY3086" s="14" t="s">
        <v>124</v>
      </c>
      <c r="BE3086" s="194">
        <f>IF(N3086="základní",J3086,0)</f>
        <v>0</v>
      </c>
      <c r="BF3086" s="194">
        <f>IF(N3086="snížená",J3086,0)</f>
        <v>0</v>
      </c>
      <c r="BG3086" s="194">
        <f>IF(N3086="zákl. přenesená",J3086,0)</f>
        <v>0</v>
      </c>
      <c r="BH3086" s="194">
        <f>IF(N3086="sníž. přenesená",J3086,0)</f>
        <v>0</v>
      </c>
      <c r="BI3086" s="194">
        <f>IF(N3086="nulová",J3086,0)</f>
        <v>0</v>
      </c>
      <c r="BJ3086" s="14" t="s">
        <v>79</v>
      </c>
      <c r="BK3086" s="194">
        <f>ROUND(I3086*H3086,2)</f>
        <v>0</v>
      </c>
      <c r="BL3086" s="14" t="s">
        <v>123</v>
      </c>
      <c r="BM3086" s="193" t="s">
        <v>5396</v>
      </c>
    </row>
    <row r="3087" s="2" customFormat="1">
      <c r="A3087" s="35"/>
      <c r="B3087" s="36"/>
      <c r="C3087" s="37"/>
      <c r="D3087" s="195" t="s">
        <v>125</v>
      </c>
      <c r="E3087" s="37"/>
      <c r="F3087" s="196" t="s">
        <v>5395</v>
      </c>
      <c r="G3087" s="37"/>
      <c r="H3087" s="37"/>
      <c r="I3087" s="197"/>
      <c r="J3087" s="37"/>
      <c r="K3087" s="37"/>
      <c r="L3087" s="41"/>
      <c r="M3087" s="198"/>
      <c r="N3087" s="199"/>
      <c r="O3087" s="81"/>
      <c r="P3087" s="81"/>
      <c r="Q3087" s="81"/>
      <c r="R3087" s="81"/>
      <c r="S3087" s="81"/>
      <c r="T3087" s="82"/>
      <c r="U3087" s="35"/>
      <c r="V3087" s="35"/>
      <c r="W3087" s="35"/>
      <c r="X3087" s="35"/>
      <c r="Y3087" s="35"/>
      <c r="Z3087" s="35"/>
      <c r="AA3087" s="35"/>
      <c r="AB3087" s="35"/>
      <c r="AC3087" s="35"/>
      <c r="AD3087" s="35"/>
      <c r="AE3087" s="35"/>
      <c r="AT3087" s="14" t="s">
        <v>125</v>
      </c>
      <c r="AU3087" s="14" t="s">
        <v>72</v>
      </c>
    </row>
    <row r="3088" s="2" customFormat="1" ht="16.5" customHeight="1">
      <c r="A3088" s="35"/>
      <c r="B3088" s="36"/>
      <c r="C3088" s="182" t="s">
        <v>3004</v>
      </c>
      <c r="D3088" s="182" t="s">
        <v>118</v>
      </c>
      <c r="E3088" s="183" t="s">
        <v>5397</v>
      </c>
      <c r="F3088" s="184" t="s">
        <v>5398</v>
      </c>
      <c r="G3088" s="185" t="s">
        <v>132</v>
      </c>
      <c r="H3088" s="186">
        <v>2</v>
      </c>
      <c r="I3088" s="187"/>
      <c r="J3088" s="188">
        <f>ROUND(I3088*H3088,2)</f>
        <v>0</v>
      </c>
      <c r="K3088" s="184" t="s">
        <v>122</v>
      </c>
      <c r="L3088" s="41"/>
      <c r="M3088" s="189" t="s">
        <v>19</v>
      </c>
      <c r="N3088" s="190" t="s">
        <v>43</v>
      </c>
      <c r="O3088" s="81"/>
      <c r="P3088" s="191">
        <f>O3088*H3088</f>
        <v>0</v>
      </c>
      <c r="Q3088" s="191">
        <v>0</v>
      </c>
      <c r="R3088" s="191">
        <f>Q3088*H3088</f>
        <v>0</v>
      </c>
      <c r="S3088" s="191">
        <v>0</v>
      </c>
      <c r="T3088" s="192">
        <f>S3088*H3088</f>
        <v>0</v>
      </c>
      <c r="U3088" s="35"/>
      <c r="V3088" s="35"/>
      <c r="W3088" s="35"/>
      <c r="X3088" s="35"/>
      <c r="Y3088" s="35"/>
      <c r="Z3088" s="35"/>
      <c r="AA3088" s="35"/>
      <c r="AB3088" s="35"/>
      <c r="AC3088" s="35"/>
      <c r="AD3088" s="35"/>
      <c r="AE3088" s="35"/>
      <c r="AR3088" s="193" t="s">
        <v>123</v>
      </c>
      <c r="AT3088" s="193" t="s">
        <v>118</v>
      </c>
      <c r="AU3088" s="193" t="s">
        <v>72</v>
      </c>
      <c r="AY3088" s="14" t="s">
        <v>124</v>
      </c>
      <c r="BE3088" s="194">
        <f>IF(N3088="základní",J3088,0)</f>
        <v>0</v>
      </c>
      <c r="BF3088" s="194">
        <f>IF(N3088="snížená",J3088,0)</f>
        <v>0</v>
      </c>
      <c r="BG3088" s="194">
        <f>IF(N3088="zákl. přenesená",J3088,0)</f>
        <v>0</v>
      </c>
      <c r="BH3088" s="194">
        <f>IF(N3088="sníž. přenesená",J3088,0)</f>
        <v>0</v>
      </c>
      <c r="BI3088" s="194">
        <f>IF(N3088="nulová",J3088,0)</f>
        <v>0</v>
      </c>
      <c r="BJ3088" s="14" t="s">
        <v>79</v>
      </c>
      <c r="BK3088" s="194">
        <f>ROUND(I3088*H3088,2)</f>
        <v>0</v>
      </c>
      <c r="BL3088" s="14" t="s">
        <v>123</v>
      </c>
      <c r="BM3088" s="193" t="s">
        <v>5399</v>
      </c>
    </row>
    <row r="3089" s="2" customFormat="1">
      <c r="A3089" s="35"/>
      <c r="B3089" s="36"/>
      <c r="C3089" s="37"/>
      <c r="D3089" s="195" t="s">
        <v>125</v>
      </c>
      <c r="E3089" s="37"/>
      <c r="F3089" s="196" t="s">
        <v>5398</v>
      </c>
      <c r="G3089" s="37"/>
      <c r="H3089" s="37"/>
      <c r="I3089" s="197"/>
      <c r="J3089" s="37"/>
      <c r="K3089" s="37"/>
      <c r="L3089" s="41"/>
      <c r="M3089" s="198"/>
      <c r="N3089" s="199"/>
      <c r="O3089" s="81"/>
      <c r="P3089" s="81"/>
      <c r="Q3089" s="81"/>
      <c r="R3089" s="81"/>
      <c r="S3089" s="81"/>
      <c r="T3089" s="82"/>
      <c r="U3089" s="35"/>
      <c r="V3089" s="35"/>
      <c r="W3089" s="35"/>
      <c r="X3089" s="35"/>
      <c r="Y3089" s="35"/>
      <c r="Z3089" s="35"/>
      <c r="AA3089" s="35"/>
      <c r="AB3089" s="35"/>
      <c r="AC3089" s="35"/>
      <c r="AD3089" s="35"/>
      <c r="AE3089" s="35"/>
      <c r="AT3089" s="14" t="s">
        <v>125</v>
      </c>
      <c r="AU3089" s="14" t="s">
        <v>72</v>
      </c>
    </row>
    <row r="3090" s="2" customFormat="1" ht="16.5" customHeight="1">
      <c r="A3090" s="35"/>
      <c r="B3090" s="36"/>
      <c r="C3090" s="182" t="s">
        <v>5400</v>
      </c>
      <c r="D3090" s="182" t="s">
        <v>118</v>
      </c>
      <c r="E3090" s="183" t="s">
        <v>5401</v>
      </c>
      <c r="F3090" s="184" t="s">
        <v>5402</v>
      </c>
      <c r="G3090" s="185" t="s">
        <v>132</v>
      </c>
      <c r="H3090" s="186">
        <v>2</v>
      </c>
      <c r="I3090" s="187"/>
      <c r="J3090" s="188">
        <f>ROUND(I3090*H3090,2)</f>
        <v>0</v>
      </c>
      <c r="K3090" s="184" t="s">
        <v>122</v>
      </c>
      <c r="L3090" s="41"/>
      <c r="M3090" s="189" t="s">
        <v>19</v>
      </c>
      <c r="N3090" s="190" t="s">
        <v>43</v>
      </c>
      <c r="O3090" s="81"/>
      <c r="P3090" s="191">
        <f>O3090*H3090</f>
        <v>0</v>
      </c>
      <c r="Q3090" s="191">
        <v>0</v>
      </c>
      <c r="R3090" s="191">
        <f>Q3090*H3090</f>
        <v>0</v>
      </c>
      <c r="S3090" s="191">
        <v>0</v>
      </c>
      <c r="T3090" s="192">
        <f>S3090*H3090</f>
        <v>0</v>
      </c>
      <c r="U3090" s="35"/>
      <c r="V3090" s="35"/>
      <c r="W3090" s="35"/>
      <c r="X3090" s="35"/>
      <c r="Y3090" s="35"/>
      <c r="Z3090" s="35"/>
      <c r="AA3090" s="35"/>
      <c r="AB3090" s="35"/>
      <c r="AC3090" s="35"/>
      <c r="AD3090" s="35"/>
      <c r="AE3090" s="35"/>
      <c r="AR3090" s="193" t="s">
        <v>123</v>
      </c>
      <c r="AT3090" s="193" t="s">
        <v>118</v>
      </c>
      <c r="AU3090" s="193" t="s">
        <v>72</v>
      </c>
      <c r="AY3090" s="14" t="s">
        <v>124</v>
      </c>
      <c r="BE3090" s="194">
        <f>IF(N3090="základní",J3090,0)</f>
        <v>0</v>
      </c>
      <c r="BF3090" s="194">
        <f>IF(N3090="snížená",J3090,0)</f>
        <v>0</v>
      </c>
      <c r="BG3090" s="194">
        <f>IF(N3090="zákl. přenesená",J3090,0)</f>
        <v>0</v>
      </c>
      <c r="BH3090" s="194">
        <f>IF(N3090="sníž. přenesená",J3090,0)</f>
        <v>0</v>
      </c>
      <c r="BI3090" s="194">
        <f>IF(N3090="nulová",J3090,0)</f>
        <v>0</v>
      </c>
      <c r="BJ3090" s="14" t="s">
        <v>79</v>
      </c>
      <c r="BK3090" s="194">
        <f>ROUND(I3090*H3090,2)</f>
        <v>0</v>
      </c>
      <c r="BL3090" s="14" t="s">
        <v>123</v>
      </c>
      <c r="BM3090" s="193" t="s">
        <v>5403</v>
      </c>
    </row>
    <row r="3091" s="2" customFormat="1">
      <c r="A3091" s="35"/>
      <c r="B3091" s="36"/>
      <c r="C3091" s="37"/>
      <c r="D3091" s="195" t="s">
        <v>125</v>
      </c>
      <c r="E3091" s="37"/>
      <c r="F3091" s="196" t="s">
        <v>5402</v>
      </c>
      <c r="G3091" s="37"/>
      <c r="H3091" s="37"/>
      <c r="I3091" s="197"/>
      <c r="J3091" s="37"/>
      <c r="K3091" s="37"/>
      <c r="L3091" s="41"/>
      <c r="M3091" s="198"/>
      <c r="N3091" s="199"/>
      <c r="O3091" s="81"/>
      <c r="P3091" s="81"/>
      <c r="Q3091" s="81"/>
      <c r="R3091" s="81"/>
      <c r="S3091" s="81"/>
      <c r="T3091" s="82"/>
      <c r="U3091" s="35"/>
      <c r="V3091" s="35"/>
      <c r="W3091" s="35"/>
      <c r="X3091" s="35"/>
      <c r="Y3091" s="35"/>
      <c r="Z3091" s="35"/>
      <c r="AA3091" s="35"/>
      <c r="AB3091" s="35"/>
      <c r="AC3091" s="35"/>
      <c r="AD3091" s="35"/>
      <c r="AE3091" s="35"/>
      <c r="AT3091" s="14" t="s">
        <v>125</v>
      </c>
      <c r="AU3091" s="14" t="s">
        <v>72</v>
      </c>
    </row>
    <row r="3092" s="2" customFormat="1" ht="21.75" customHeight="1">
      <c r="A3092" s="35"/>
      <c r="B3092" s="36"/>
      <c r="C3092" s="182" t="s">
        <v>3008</v>
      </c>
      <c r="D3092" s="182" t="s">
        <v>118</v>
      </c>
      <c r="E3092" s="183" t="s">
        <v>5404</v>
      </c>
      <c r="F3092" s="184" t="s">
        <v>5405</v>
      </c>
      <c r="G3092" s="185" t="s">
        <v>132</v>
      </c>
      <c r="H3092" s="186">
        <v>2</v>
      </c>
      <c r="I3092" s="187"/>
      <c r="J3092" s="188">
        <f>ROUND(I3092*H3092,2)</f>
        <v>0</v>
      </c>
      <c r="K3092" s="184" t="s">
        <v>122</v>
      </c>
      <c r="L3092" s="41"/>
      <c r="M3092" s="189" t="s">
        <v>19</v>
      </c>
      <c r="N3092" s="190" t="s">
        <v>43</v>
      </c>
      <c r="O3092" s="81"/>
      <c r="P3092" s="191">
        <f>O3092*H3092</f>
        <v>0</v>
      </c>
      <c r="Q3092" s="191">
        <v>0</v>
      </c>
      <c r="R3092" s="191">
        <f>Q3092*H3092</f>
        <v>0</v>
      </c>
      <c r="S3092" s="191">
        <v>0</v>
      </c>
      <c r="T3092" s="192">
        <f>S3092*H3092</f>
        <v>0</v>
      </c>
      <c r="U3092" s="35"/>
      <c r="V3092" s="35"/>
      <c r="W3092" s="35"/>
      <c r="X3092" s="35"/>
      <c r="Y3092" s="35"/>
      <c r="Z3092" s="35"/>
      <c r="AA3092" s="35"/>
      <c r="AB3092" s="35"/>
      <c r="AC3092" s="35"/>
      <c r="AD3092" s="35"/>
      <c r="AE3092" s="35"/>
      <c r="AR3092" s="193" t="s">
        <v>123</v>
      </c>
      <c r="AT3092" s="193" t="s">
        <v>118</v>
      </c>
      <c r="AU3092" s="193" t="s">
        <v>72</v>
      </c>
      <c r="AY3092" s="14" t="s">
        <v>124</v>
      </c>
      <c r="BE3092" s="194">
        <f>IF(N3092="základní",J3092,0)</f>
        <v>0</v>
      </c>
      <c r="BF3092" s="194">
        <f>IF(N3092="snížená",J3092,0)</f>
        <v>0</v>
      </c>
      <c r="BG3092" s="194">
        <f>IF(N3092="zákl. přenesená",J3092,0)</f>
        <v>0</v>
      </c>
      <c r="BH3092" s="194">
        <f>IF(N3092="sníž. přenesená",J3092,0)</f>
        <v>0</v>
      </c>
      <c r="BI3092" s="194">
        <f>IF(N3092="nulová",J3092,0)</f>
        <v>0</v>
      </c>
      <c r="BJ3092" s="14" t="s">
        <v>79</v>
      </c>
      <c r="BK3092" s="194">
        <f>ROUND(I3092*H3092,2)</f>
        <v>0</v>
      </c>
      <c r="BL3092" s="14" t="s">
        <v>123</v>
      </c>
      <c r="BM3092" s="193" t="s">
        <v>5406</v>
      </c>
    </row>
    <row r="3093" s="2" customFormat="1">
      <c r="A3093" s="35"/>
      <c r="B3093" s="36"/>
      <c r="C3093" s="37"/>
      <c r="D3093" s="195" t="s">
        <v>125</v>
      </c>
      <c r="E3093" s="37"/>
      <c r="F3093" s="196" t="s">
        <v>5407</v>
      </c>
      <c r="G3093" s="37"/>
      <c r="H3093" s="37"/>
      <c r="I3093" s="197"/>
      <c r="J3093" s="37"/>
      <c r="K3093" s="37"/>
      <c r="L3093" s="41"/>
      <c r="M3093" s="198"/>
      <c r="N3093" s="199"/>
      <c r="O3093" s="81"/>
      <c r="P3093" s="81"/>
      <c r="Q3093" s="81"/>
      <c r="R3093" s="81"/>
      <c r="S3093" s="81"/>
      <c r="T3093" s="82"/>
      <c r="U3093" s="35"/>
      <c r="V3093" s="35"/>
      <c r="W3093" s="35"/>
      <c r="X3093" s="35"/>
      <c r="Y3093" s="35"/>
      <c r="Z3093" s="35"/>
      <c r="AA3093" s="35"/>
      <c r="AB3093" s="35"/>
      <c r="AC3093" s="35"/>
      <c r="AD3093" s="35"/>
      <c r="AE3093" s="35"/>
      <c r="AT3093" s="14" t="s">
        <v>125</v>
      </c>
      <c r="AU3093" s="14" t="s">
        <v>72</v>
      </c>
    </row>
    <row r="3094" s="2" customFormat="1" ht="21.75" customHeight="1">
      <c r="A3094" s="35"/>
      <c r="B3094" s="36"/>
      <c r="C3094" s="182" t="s">
        <v>5408</v>
      </c>
      <c r="D3094" s="182" t="s">
        <v>118</v>
      </c>
      <c r="E3094" s="183" t="s">
        <v>5409</v>
      </c>
      <c r="F3094" s="184" t="s">
        <v>5410</v>
      </c>
      <c r="G3094" s="185" t="s">
        <v>132</v>
      </c>
      <c r="H3094" s="186">
        <v>2</v>
      </c>
      <c r="I3094" s="187"/>
      <c r="J3094" s="188">
        <f>ROUND(I3094*H3094,2)</f>
        <v>0</v>
      </c>
      <c r="K3094" s="184" t="s">
        <v>122</v>
      </c>
      <c r="L3094" s="41"/>
      <c r="M3094" s="189" t="s">
        <v>19</v>
      </c>
      <c r="N3094" s="190" t="s">
        <v>43</v>
      </c>
      <c r="O3094" s="81"/>
      <c r="P3094" s="191">
        <f>O3094*H3094</f>
        <v>0</v>
      </c>
      <c r="Q3094" s="191">
        <v>0</v>
      </c>
      <c r="R3094" s="191">
        <f>Q3094*H3094</f>
        <v>0</v>
      </c>
      <c r="S3094" s="191">
        <v>0</v>
      </c>
      <c r="T3094" s="192">
        <f>S3094*H3094</f>
        <v>0</v>
      </c>
      <c r="U3094" s="35"/>
      <c r="V3094" s="35"/>
      <c r="W3094" s="35"/>
      <c r="X3094" s="35"/>
      <c r="Y3094" s="35"/>
      <c r="Z3094" s="35"/>
      <c r="AA3094" s="35"/>
      <c r="AB3094" s="35"/>
      <c r="AC3094" s="35"/>
      <c r="AD3094" s="35"/>
      <c r="AE3094" s="35"/>
      <c r="AR3094" s="193" t="s">
        <v>123</v>
      </c>
      <c r="AT3094" s="193" t="s">
        <v>118</v>
      </c>
      <c r="AU3094" s="193" t="s">
        <v>72</v>
      </c>
      <c r="AY3094" s="14" t="s">
        <v>124</v>
      </c>
      <c r="BE3094" s="194">
        <f>IF(N3094="základní",J3094,0)</f>
        <v>0</v>
      </c>
      <c r="BF3094" s="194">
        <f>IF(N3094="snížená",J3094,0)</f>
        <v>0</v>
      </c>
      <c r="BG3094" s="194">
        <f>IF(N3094="zákl. přenesená",J3094,0)</f>
        <v>0</v>
      </c>
      <c r="BH3094" s="194">
        <f>IF(N3094="sníž. přenesená",J3094,0)</f>
        <v>0</v>
      </c>
      <c r="BI3094" s="194">
        <f>IF(N3094="nulová",J3094,0)</f>
        <v>0</v>
      </c>
      <c r="BJ3094" s="14" t="s">
        <v>79</v>
      </c>
      <c r="BK3094" s="194">
        <f>ROUND(I3094*H3094,2)</f>
        <v>0</v>
      </c>
      <c r="BL3094" s="14" t="s">
        <v>123</v>
      </c>
      <c r="BM3094" s="193" t="s">
        <v>5411</v>
      </c>
    </row>
    <row r="3095" s="2" customFormat="1">
      <c r="A3095" s="35"/>
      <c r="B3095" s="36"/>
      <c r="C3095" s="37"/>
      <c r="D3095" s="195" t="s">
        <v>125</v>
      </c>
      <c r="E3095" s="37"/>
      <c r="F3095" s="196" t="s">
        <v>5412</v>
      </c>
      <c r="G3095" s="37"/>
      <c r="H3095" s="37"/>
      <c r="I3095" s="197"/>
      <c r="J3095" s="37"/>
      <c r="K3095" s="37"/>
      <c r="L3095" s="41"/>
      <c r="M3095" s="198"/>
      <c r="N3095" s="199"/>
      <c r="O3095" s="81"/>
      <c r="P3095" s="81"/>
      <c r="Q3095" s="81"/>
      <c r="R3095" s="81"/>
      <c r="S3095" s="81"/>
      <c r="T3095" s="82"/>
      <c r="U3095" s="35"/>
      <c r="V3095" s="35"/>
      <c r="W3095" s="35"/>
      <c r="X3095" s="35"/>
      <c r="Y3095" s="35"/>
      <c r="Z3095" s="35"/>
      <c r="AA3095" s="35"/>
      <c r="AB3095" s="35"/>
      <c r="AC3095" s="35"/>
      <c r="AD3095" s="35"/>
      <c r="AE3095" s="35"/>
      <c r="AT3095" s="14" t="s">
        <v>125</v>
      </c>
      <c r="AU3095" s="14" t="s">
        <v>72</v>
      </c>
    </row>
    <row r="3096" s="2" customFormat="1" ht="24.15" customHeight="1">
      <c r="A3096" s="35"/>
      <c r="B3096" s="36"/>
      <c r="C3096" s="182" t="s">
        <v>3011</v>
      </c>
      <c r="D3096" s="182" t="s">
        <v>118</v>
      </c>
      <c r="E3096" s="183" t="s">
        <v>5413</v>
      </c>
      <c r="F3096" s="184" t="s">
        <v>5414</v>
      </c>
      <c r="G3096" s="185" t="s">
        <v>132</v>
      </c>
      <c r="H3096" s="186">
        <v>2</v>
      </c>
      <c r="I3096" s="187"/>
      <c r="J3096" s="188">
        <f>ROUND(I3096*H3096,2)</f>
        <v>0</v>
      </c>
      <c r="K3096" s="184" t="s">
        <v>122</v>
      </c>
      <c r="L3096" s="41"/>
      <c r="M3096" s="189" t="s">
        <v>19</v>
      </c>
      <c r="N3096" s="190" t="s">
        <v>43</v>
      </c>
      <c r="O3096" s="81"/>
      <c r="P3096" s="191">
        <f>O3096*H3096</f>
        <v>0</v>
      </c>
      <c r="Q3096" s="191">
        <v>0</v>
      </c>
      <c r="R3096" s="191">
        <f>Q3096*H3096</f>
        <v>0</v>
      </c>
      <c r="S3096" s="191">
        <v>0</v>
      </c>
      <c r="T3096" s="192">
        <f>S3096*H3096</f>
        <v>0</v>
      </c>
      <c r="U3096" s="35"/>
      <c r="V3096" s="35"/>
      <c r="W3096" s="35"/>
      <c r="X3096" s="35"/>
      <c r="Y3096" s="35"/>
      <c r="Z3096" s="35"/>
      <c r="AA3096" s="35"/>
      <c r="AB3096" s="35"/>
      <c r="AC3096" s="35"/>
      <c r="AD3096" s="35"/>
      <c r="AE3096" s="35"/>
      <c r="AR3096" s="193" t="s">
        <v>123</v>
      </c>
      <c r="AT3096" s="193" t="s">
        <v>118</v>
      </c>
      <c r="AU3096" s="193" t="s">
        <v>72</v>
      </c>
      <c r="AY3096" s="14" t="s">
        <v>124</v>
      </c>
      <c r="BE3096" s="194">
        <f>IF(N3096="základní",J3096,0)</f>
        <v>0</v>
      </c>
      <c r="BF3096" s="194">
        <f>IF(N3096="snížená",J3096,0)</f>
        <v>0</v>
      </c>
      <c r="BG3096" s="194">
        <f>IF(N3096="zákl. přenesená",J3096,0)</f>
        <v>0</v>
      </c>
      <c r="BH3096" s="194">
        <f>IF(N3096="sníž. přenesená",J3096,0)</f>
        <v>0</v>
      </c>
      <c r="BI3096" s="194">
        <f>IF(N3096="nulová",J3096,0)</f>
        <v>0</v>
      </c>
      <c r="BJ3096" s="14" t="s">
        <v>79</v>
      </c>
      <c r="BK3096" s="194">
        <f>ROUND(I3096*H3096,2)</f>
        <v>0</v>
      </c>
      <c r="BL3096" s="14" t="s">
        <v>123</v>
      </c>
      <c r="BM3096" s="193" t="s">
        <v>5415</v>
      </c>
    </row>
    <row r="3097" s="2" customFormat="1">
      <c r="A3097" s="35"/>
      <c r="B3097" s="36"/>
      <c r="C3097" s="37"/>
      <c r="D3097" s="195" t="s">
        <v>125</v>
      </c>
      <c r="E3097" s="37"/>
      <c r="F3097" s="196" t="s">
        <v>5416</v>
      </c>
      <c r="G3097" s="37"/>
      <c r="H3097" s="37"/>
      <c r="I3097" s="197"/>
      <c r="J3097" s="37"/>
      <c r="K3097" s="37"/>
      <c r="L3097" s="41"/>
      <c r="M3097" s="198"/>
      <c r="N3097" s="199"/>
      <c r="O3097" s="81"/>
      <c r="P3097" s="81"/>
      <c r="Q3097" s="81"/>
      <c r="R3097" s="81"/>
      <c r="S3097" s="81"/>
      <c r="T3097" s="82"/>
      <c r="U3097" s="35"/>
      <c r="V3097" s="35"/>
      <c r="W3097" s="35"/>
      <c r="X3097" s="35"/>
      <c r="Y3097" s="35"/>
      <c r="Z3097" s="35"/>
      <c r="AA3097" s="35"/>
      <c r="AB3097" s="35"/>
      <c r="AC3097" s="35"/>
      <c r="AD3097" s="35"/>
      <c r="AE3097" s="35"/>
      <c r="AT3097" s="14" t="s">
        <v>125</v>
      </c>
      <c r="AU3097" s="14" t="s">
        <v>72</v>
      </c>
    </row>
    <row r="3098" s="2" customFormat="1" ht="21.75" customHeight="1">
      <c r="A3098" s="35"/>
      <c r="B3098" s="36"/>
      <c r="C3098" s="182" t="s">
        <v>5417</v>
      </c>
      <c r="D3098" s="182" t="s">
        <v>118</v>
      </c>
      <c r="E3098" s="183" t="s">
        <v>5418</v>
      </c>
      <c r="F3098" s="184" t="s">
        <v>5419</v>
      </c>
      <c r="G3098" s="185" t="s">
        <v>132</v>
      </c>
      <c r="H3098" s="186">
        <v>2</v>
      </c>
      <c r="I3098" s="187"/>
      <c r="J3098" s="188">
        <f>ROUND(I3098*H3098,2)</f>
        <v>0</v>
      </c>
      <c r="K3098" s="184" t="s">
        <v>122</v>
      </c>
      <c r="L3098" s="41"/>
      <c r="M3098" s="189" t="s">
        <v>19</v>
      </c>
      <c r="N3098" s="190" t="s">
        <v>43</v>
      </c>
      <c r="O3098" s="81"/>
      <c r="P3098" s="191">
        <f>O3098*H3098</f>
        <v>0</v>
      </c>
      <c r="Q3098" s="191">
        <v>0</v>
      </c>
      <c r="R3098" s="191">
        <f>Q3098*H3098</f>
        <v>0</v>
      </c>
      <c r="S3098" s="191">
        <v>0</v>
      </c>
      <c r="T3098" s="192">
        <f>S3098*H3098</f>
        <v>0</v>
      </c>
      <c r="U3098" s="35"/>
      <c r="V3098" s="35"/>
      <c r="W3098" s="35"/>
      <c r="X3098" s="35"/>
      <c r="Y3098" s="35"/>
      <c r="Z3098" s="35"/>
      <c r="AA3098" s="35"/>
      <c r="AB3098" s="35"/>
      <c r="AC3098" s="35"/>
      <c r="AD3098" s="35"/>
      <c r="AE3098" s="35"/>
      <c r="AR3098" s="193" t="s">
        <v>123</v>
      </c>
      <c r="AT3098" s="193" t="s">
        <v>118</v>
      </c>
      <c r="AU3098" s="193" t="s">
        <v>72</v>
      </c>
      <c r="AY3098" s="14" t="s">
        <v>124</v>
      </c>
      <c r="BE3098" s="194">
        <f>IF(N3098="základní",J3098,0)</f>
        <v>0</v>
      </c>
      <c r="BF3098" s="194">
        <f>IF(N3098="snížená",J3098,0)</f>
        <v>0</v>
      </c>
      <c r="BG3098" s="194">
        <f>IF(N3098="zákl. přenesená",J3098,0)</f>
        <v>0</v>
      </c>
      <c r="BH3098" s="194">
        <f>IF(N3098="sníž. přenesená",J3098,0)</f>
        <v>0</v>
      </c>
      <c r="BI3098" s="194">
        <f>IF(N3098="nulová",J3098,0)</f>
        <v>0</v>
      </c>
      <c r="BJ3098" s="14" t="s">
        <v>79</v>
      </c>
      <c r="BK3098" s="194">
        <f>ROUND(I3098*H3098,2)</f>
        <v>0</v>
      </c>
      <c r="BL3098" s="14" t="s">
        <v>123</v>
      </c>
      <c r="BM3098" s="193" t="s">
        <v>5420</v>
      </c>
    </row>
    <row r="3099" s="2" customFormat="1">
      <c r="A3099" s="35"/>
      <c r="B3099" s="36"/>
      <c r="C3099" s="37"/>
      <c r="D3099" s="195" t="s">
        <v>125</v>
      </c>
      <c r="E3099" s="37"/>
      <c r="F3099" s="196" t="s">
        <v>5421</v>
      </c>
      <c r="G3099" s="37"/>
      <c r="H3099" s="37"/>
      <c r="I3099" s="197"/>
      <c r="J3099" s="37"/>
      <c r="K3099" s="37"/>
      <c r="L3099" s="41"/>
      <c r="M3099" s="198"/>
      <c r="N3099" s="199"/>
      <c r="O3099" s="81"/>
      <c r="P3099" s="81"/>
      <c r="Q3099" s="81"/>
      <c r="R3099" s="81"/>
      <c r="S3099" s="81"/>
      <c r="T3099" s="82"/>
      <c r="U3099" s="35"/>
      <c r="V3099" s="35"/>
      <c r="W3099" s="35"/>
      <c r="X3099" s="35"/>
      <c r="Y3099" s="35"/>
      <c r="Z3099" s="35"/>
      <c r="AA3099" s="35"/>
      <c r="AB3099" s="35"/>
      <c r="AC3099" s="35"/>
      <c r="AD3099" s="35"/>
      <c r="AE3099" s="35"/>
      <c r="AT3099" s="14" t="s">
        <v>125</v>
      </c>
      <c r="AU3099" s="14" t="s">
        <v>72</v>
      </c>
    </row>
    <row r="3100" s="2" customFormat="1" ht="21.75" customHeight="1">
      <c r="A3100" s="35"/>
      <c r="B3100" s="36"/>
      <c r="C3100" s="182" t="s">
        <v>3015</v>
      </c>
      <c r="D3100" s="182" t="s">
        <v>118</v>
      </c>
      <c r="E3100" s="183" t="s">
        <v>5422</v>
      </c>
      <c r="F3100" s="184" t="s">
        <v>5423</v>
      </c>
      <c r="G3100" s="185" t="s">
        <v>132</v>
      </c>
      <c r="H3100" s="186">
        <v>2</v>
      </c>
      <c r="I3100" s="187"/>
      <c r="J3100" s="188">
        <f>ROUND(I3100*H3100,2)</f>
        <v>0</v>
      </c>
      <c r="K3100" s="184" t="s">
        <v>122</v>
      </c>
      <c r="L3100" s="41"/>
      <c r="M3100" s="189" t="s">
        <v>19</v>
      </c>
      <c r="N3100" s="190" t="s">
        <v>43</v>
      </c>
      <c r="O3100" s="81"/>
      <c r="P3100" s="191">
        <f>O3100*H3100</f>
        <v>0</v>
      </c>
      <c r="Q3100" s="191">
        <v>0</v>
      </c>
      <c r="R3100" s="191">
        <f>Q3100*H3100</f>
        <v>0</v>
      </c>
      <c r="S3100" s="191">
        <v>0</v>
      </c>
      <c r="T3100" s="192">
        <f>S3100*H3100</f>
        <v>0</v>
      </c>
      <c r="U3100" s="35"/>
      <c r="V3100" s="35"/>
      <c r="W3100" s="35"/>
      <c r="X3100" s="35"/>
      <c r="Y3100" s="35"/>
      <c r="Z3100" s="35"/>
      <c r="AA3100" s="35"/>
      <c r="AB3100" s="35"/>
      <c r="AC3100" s="35"/>
      <c r="AD3100" s="35"/>
      <c r="AE3100" s="35"/>
      <c r="AR3100" s="193" t="s">
        <v>123</v>
      </c>
      <c r="AT3100" s="193" t="s">
        <v>118</v>
      </c>
      <c r="AU3100" s="193" t="s">
        <v>72</v>
      </c>
      <c r="AY3100" s="14" t="s">
        <v>124</v>
      </c>
      <c r="BE3100" s="194">
        <f>IF(N3100="základní",J3100,0)</f>
        <v>0</v>
      </c>
      <c r="BF3100" s="194">
        <f>IF(N3100="snížená",J3100,0)</f>
        <v>0</v>
      </c>
      <c r="BG3100" s="194">
        <f>IF(N3100="zákl. přenesená",J3100,0)</f>
        <v>0</v>
      </c>
      <c r="BH3100" s="194">
        <f>IF(N3100="sníž. přenesená",J3100,0)</f>
        <v>0</v>
      </c>
      <c r="BI3100" s="194">
        <f>IF(N3100="nulová",J3100,0)</f>
        <v>0</v>
      </c>
      <c r="BJ3100" s="14" t="s">
        <v>79</v>
      </c>
      <c r="BK3100" s="194">
        <f>ROUND(I3100*H3100,2)</f>
        <v>0</v>
      </c>
      <c r="BL3100" s="14" t="s">
        <v>123</v>
      </c>
      <c r="BM3100" s="193" t="s">
        <v>5424</v>
      </c>
    </row>
    <row r="3101" s="2" customFormat="1">
      <c r="A3101" s="35"/>
      <c r="B3101" s="36"/>
      <c r="C3101" s="37"/>
      <c r="D3101" s="195" t="s">
        <v>125</v>
      </c>
      <c r="E3101" s="37"/>
      <c r="F3101" s="196" t="s">
        <v>5425</v>
      </c>
      <c r="G3101" s="37"/>
      <c r="H3101" s="37"/>
      <c r="I3101" s="197"/>
      <c r="J3101" s="37"/>
      <c r="K3101" s="37"/>
      <c r="L3101" s="41"/>
      <c r="M3101" s="198"/>
      <c r="N3101" s="199"/>
      <c r="O3101" s="81"/>
      <c r="P3101" s="81"/>
      <c r="Q3101" s="81"/>
      <c r="R3101" s="81"/>
      <c r="S3101" s="81"/>
      <c r="T3101" s="82"/>
      <c r="U3101" s="35"/>
      <c r="V3101" s="35"/>
      <c r="W3101" s="35"/>
      <c r="X3101" s="35"/>
      <c r="Y3101" s="35"/>
      <c r="Z3101" s="35"/>
      <c r="AA3101" s="35"/>
      <c r="AB3101" s="35"/>
      <c r="AC3101" s="35"/>
      <c r="AD3101" s="35"/>
      <c r="AE3101" s="35"/>
      <c r="AT3101" s="14" t="s">
        <v>125</v>
      </c>
      <c r="AU3101" s="14" t="s">
        <v>72</v>
      </c>
    </row>
    <row r="3102" s="2" customFormat="1" ht="21.75" customHeight="1">
      <c r="A3102" s="35"/>
      <c r="B3102" s="36"/>
      <c r="C3102" s="182" t="s">
        <v>5426</v>
      </c>
      <c r="D3102" s="182" t="s">
        <v>118</v>
      </c>
      <c r="E3102" s="183" t="s">
        <v>5427</v>
      </c>
      <c r="F3102" s="184" t="s">
        <v>5428</v>
      </c>
      <c r="G3102" s="185" t="s">
        <v>132</v>
      </c>
      <c r="H3102" s="186">
        <v>2</v>
      </c>
      <c r="I3102" s="187"/>
      <c r="J3102" s="188">
        <f>ROUND(I3102*H3102,2)</f>
        <v>0</v>
      </c>
      <c r="K3102" s="184" t="s">
        <v>122</v>
      </c>
      <c r="L3102" s="41"/>
      <c r="M3102" s="189" t="s">
        <v>19</v>
      </c>
      <c r="N3102" s="190" t="s">
        <v>43</v>
      </c>
      <c r="O3102" s="81"/>
      <c r="P3102" s="191">
        <f>O3102*H3102</f>
        <v>0</v>
      </c>
      <c r="Q3102" s="191">
        <v>0</v>
      </c>
      <c r="R3102" s="191">
        <f>Q3102*H3102</f>
        <v>0</v>
      </c>
      <c r="S3102" s="191">
        <v>0</v>
      </c>
      <c r="T3102" s="192">
        <f>S3102*H3102</f>
        <v>0</v>
      </c>
      <c r="U3102" s="35"/>
      <c r="V3102" s="35"/>
      <c r="W3102" s="35"/>
      <c r="X3102" s="35"/>
      <c r="Y3102" s="35"/>
      <c r="Z3102" s="35"/>
      <c r="AA3102" s="35"/>
      <c r="AB3102" s="35"/>
      <c r="AC3102" s="35"/>
      <c r="AD3102" s="35"/>
      <c r="AE3102" s="35"/>
      <c r="AR3102" s="193" t="s">
        <v>123</v>
      </c>
      <c r="AT3102" s="193" t="s">
        <v>118</v>
      </c>
      <c r="AU3102" s="193" t="s">
        <v>72</v>
      </c>
      <c r="AY3102" s="14" t="s">
        <v>124</v>
      </c>
      <c r="BE3102" s="194">
        <f>IF(N3102="základní",J3102,0)</f>
        <v>0</v>
      </c>
      <c r="BF3102" s="194">
        <f>IF(N3102="snížená",J3102,0)</f>
        <v>0</v>
      </c>
      <c r="BG3102" s="194">
        <f>IF(N3102="zákl. přenesená",J3102,0)</f>
        <v>0</v>
      </c>
      <c r="BH3102" s="194">
        <f>IF(N3102="sníž. přenesená",J3102,0)</f>
        <v>0</v>
      </c>
      <c r="BI3102" s="194">
        <f>IF(N3102="nulová",J3102,0)</f>
        <v>0</v>
      </c>
      <c r="BJ3102" s="14" t="s">
        <v>79</v>
      </c>
      <c r="BK3102" s="194">
        <f>ROUND(I3102*H3102,2)</f>
        <v>0</v>
      </c>
      <c r="BL3102" s="14" t="s">
        <v>123</v>
      </c>
      <c r="BM3102" s="193" t="s">
        <v>5429</v>
      </c>
    </row>
    <row r="3103" s="2" customFormat="1">
      <c r="A3103" s="35"/>
      <c r="B3103" s="36"/>
      <c r="C3103" s="37"/>
      <c r="D3103" s="195" t="s">
        <v>125</v>
      </c>
      <c r="E3103" s="37"/>
      <c r="F3103" s="196" t="s">
        <v>5428</v>
      </c>
      <c r="G3103" s="37"/>
      <c r="H3103" s="37"/>
      <c r="I3103" s="197"/>
      <c r="J3103" s="37"/>
      <c r="K3103" s="37"/>
      <c r="L3103" s="41"/>
      <c r="M3103" s="198"/>
      <c r="N3103" s="199"/>
      <c r="O3103" s="81"/>
      <c r="P3103" s="81"/>
      <c r="Q3103" s="81"/>
      <c r="R3103" s="81"/>
      <c r="S3103" s="81"/>
      <c r="T3103" s="82"/>
      <c r="U3103" s="35"/>
      <c r="V3103" s="35"/>
      <c r="W3103" s="35"/>
      <c r="X3103" s="35"/>
      <c r="Y3103" s="35"/>
      <c r="Z3103" s="35"/>
      <c r="AA3103" s="35"/>
      <c r="AB3103" s="35"/>
      <c r="AC3103" s="35"/>
      <c r="AD3103" s="35"/>
      <c r="AE3103" s="35"/>
      <c r="AT3103" s="14" t="s">
        <v>125</v>
      </c>
      <c r="AU3103" s="14" t="s">
        <v>72</v>
      </c>
    </row>
    <row r="3104" s="2" customFormat="1" ht="24.15" customHeight="1">
      <c r="A3104" s="35"/>
      <c r="B3104" s="36"/>
      <c r="C3104" s="182" t="s">
        <v>3018</v>
      </c>
      <c r="D3104" s="182" t="s">
        <v>118</v>
      </c>
      <c r="E3104" s="183" t="s">
        <v>5430</v>
      </c>
      <c r="F3104" s="184" t="s">
        <v>5431</v>
      </c>
      <c r="G3104" s="185" t="s">
        <v>132</v>
      </c>
      <c r="H3104" s="186">
        <v>2</v>
      </c>
      <c r="I3104" s="187"/>
      <c r="J3104" s="188">
        <f>ROUND(I3104*H3104,2)</f>
        <v>0</v>
      </c>
      <c r="K3104" s="184" t="s">
        <v>122</v>
      </c>
      <c r="L3104" s="41"/>
      <c r="M3104" s="189" t="s">
        <v>19</v>
      </c>
      <c r="N3104" s="190" t="s">
        <v>43</v>
      </c>
      <c r="O3104" s="81"/>
      <c r="P3104" s="191">
        <f>O3104*H3104</f>
        <v>0</v>
      </c>
      <c r="Q3104" s="191">
        <v>0</v>
      </c>
      <c r="R3104" s="191">
        <f>Q3104*H3104</f>
        <v>0</v>
      </c>
      <c r="S3104" s="191">
        <v>0</v>
      </c>
      <c r="T3104" s="192">
        <f>S3104*H3104</f>
        <v>0</v>
      </c>
      <c r="U3104" s="35"/>
      <c r="V3104" s="35"/>
      <c r="W3104" s="35"/>
      <c r="X3104" s="35"/>
      <c r="Y3104" s="35"/>
      <c r="Z3104" s="35"/>
      <c r="AA3104" s="35"/>
      <c r="AB3104" s="35"/>
      <c r="AC3104" s="35"/>
      <c r="AD3104" s="35"/>
      <c r="AE3104" s="35"/>
      <c r="AR3104" s="193" t="s">
        <v>123</v>
      </c>
      <c r="AT3104" s="193" t="s">
        <v>118</v>
      </c>
      <c r="AU3104" s="193" t="s">
        <v>72</v>
      </c>
      <c r="AY3104" s="14" t="s">
        <v>124</v>
      </c>
      <c r="BE3104" s="194">
        <f>IF(N3104="základní",J3104,0)</f>
        <v>0</v>
      </c>
      <c r="BF3104" s="194">
        <f>IF(N3104="snížená",J3104,0)</f>
        <v>0</v>
      </c>
      <c r="BG3104" s="194">
        <f>IF(N3104="zákl. přenesená",J3104,0)</f>
        <v>0</v>
      </c>
      <c r="BH3104" s="194">
        <f>IF(N3104="sníž. přenesená",J3104,0)</f>
        <v>0</v>
      </c>
      <c r="BI3104" s="194">
        <f>IF(N3104="nulová",J3104,0)</f>
        <v>0</v>
      </c>
      <c r="BJ3104" s="14" t="s">
        <v>79</v>
      </c>
      <c r="BK3104" s="194">
        <f>ROUND(I3104*H3104,2)</f>
        <v>0</v>
      </c>
      <c r="BL3104" s="14" t="s">
        <v>123</v>
      </c>
      <c r="BM3104" s="193" t="s">
        <v>5432</v>
      </c>
    </row>
    <row r="3105" s="2" customFormat="1">
      <c r="A3105" s="35"/>
      <c r="B3105" s="36"/>
      <c r="C3105" s="37"/>
      <c r="D3105" s="195" t="s">
        <v>125</v>
      </c>
      <c r="E3105" s="37"/>
      <c r="F3105" s="196" t="s">
        <v>5433</v>
      </c>
      <c r="G3105" s="37"/>
      <c r="H3105" s="37"/>
      <c r="I3105" s="197"/>
      <c r="J3105" s="37"/>
      <c r="K3105" s="37"/>
      <c r="L3105" s="41"/>
      <c r="M3105" s="198"/>
      <c r="N3105" s="199"/>
      <c r="O3105" s="81"/>
      <c r="P3105" s="81"/>
      <c r="Q3105" s="81"/>
      <c r="R3105" s="81"/>
      <c r="S3105" s="81"/>
      <c r="T3105" s="82"/>
      <c r="U3105" s="35"/>
      <c r="V3105" s="35"/>
      <c r="W3105" s="35"/>
      <c r="X3105" s="35"/>
      <c r="Y3105" s="35"/>
      <c r="Z3105" s="35"/>
      <c r="AA3105" s="35"/>
      <c r="AB3105" s="35"/>
      <c r="AC3105" s="35"/>
      <c r="AD3105" s="35"/>
      <c r="AE3105" s="35"/>
      <c r="AT3105" s="14" t="s">
        <v>125</v>
      </c>
      <c r="AU3105" s="14" t="s">
        <v>72</v>
      </c>
    </row>
    <row r="3106" s="2" customFormat="1" ht="24.15" customHeight="1">
      <c r="A3106" s="35"/>
      <c r="B3106" s="36"/>
      <c r="C3106" s="182" t="s">
        <v>5434</v>
      </c>
      <c r="D3106" s="182" t="s">
        <v>118</v>
      </c>
      <c r="E3106" s="183" t="s">
        <v>5435</v>
      </c>
      <c r="F3106" s="184" t="s">
        <v>5436</v>
      </c>
      <c r="G3106" s="185" t="s">
        <v>132</v>
      </c>
      <c r="H3106" s="186">
        <v>2</v>
      </c>
      <c r="I3106" s="187"/>
      <c r="J3106" s="188">
        <f>ROUND(I3106*H3106,2)</f>
        <v>0</v>
      </c>
      <c r="K3106" s="184" t="s">
        <v>122</v>
      </c>
      <c r="L3106" s="41"/>
      <c r="M3106" s="189" t="s">
        <v>19</v>
      </c>
      <c r="N3106" s="190" t="s">
        <v>43</v>
      </c>
      <c r="O3106" s="81"/>
      <c r="P3106" s="191">
        <f>O3106*H3106</f>
        <v>0</v>
      </c>
      <c r="Q3106" s="191">
        <v>0</v>
      </c>
      <c r="R3106" s="191">
        <f>Q3106*H3106</f>
        <v>0</v>
      </c>
      <c r="S3106" s="191">
        <v>0</v>
      </c>
      <c r="T3106" s="192">
        <f>S3106*H3106</f>
        <v>0</v>
      </c>
      <c r="U3106" s="35"/>
      <c r="V3106" s="35"/>
      <c r="W3106" s="35"/>
      <c r="X3106" s="35"/>
      <c r="Y3106" s="35"/>
      <c r="Z3106" s="35"/>
      <c r="AA3106" s="35"/>
      <c r="AB3106" s="35"/>
      <c r="AC3106" s="35"/>
      <c r="AD3106" s="35"/>
      <c r="AE3106" s="35"/>
      <c r="AR3106" s="193" t="s">
        <v>123</v>
      </c>
      <c r="AT3106" s="193" t="s">
        <v>118</v>
      </c>
      <c r="AU3106" s="193" t="s">
        <v>72</v>
      </c>
      <c r="AY3106" s="14" t="s">
        <v>124</v>
      </c>
      <c r="BE3106" s="194">
        <f>IF(N3106="základní",J3106,0)</f>
        <v>0</v>
      </c>
      <c r="BF3106" s="194">
        <f>IF(N3106="snížená",J3106,0)</f>
        <v>0</v>
      </c>
      <c r="BG3106" s="194">
        <f>IF(N3106="zákl. přenesená",J3106,0)</f>
        <v>0</v>
      </c>
      <c r="BH3106" s="194">
        <f>IF(N3106="sníž. přenesená",J3106,0)</f>
        <v>0</v>
      </c>
      <c r="BI3106" s="194">
        <f>IF(N3106="nulová",J3106,0)</f>
        <v>0</v>
      </c>
      <c r="BJ3106" s="14" t="s">
        <v>79</v>
      </c>
      <c r="BK3106" s="194">
        <f>ROUND(I3106*H3106,2)</f>
        <v>0</v>
      </c>
      <c r="BL3106" s="14" t="s">
        <v>123</v>
      </c>
      <c r="BM3106" s="193" t="s">
        <v>5437</v>
      </c>
    </row>
    <row r="3107" s="2" customFormat="1">
      <c r="A3107" s="35"/>
      <c r="B3107" s="36"/>
      <c r="C3107" s="37"/>
      <c r="D3107" s="195" t="s">
        <v>125</v>
      </c>
      <c r="E3107" s="37"/>
      <c r="F3107" s="196" t="s">
        <v>5436</v>
      </c>
      <c r="G3107" s="37"/>
      <c r="H3107" s="37"/>
      <c r="I3107" s="197"/>
      <c r="J3107" s="37"/>
      <c r="K3107" s="37"/>
      <c r="L3107" s="41"/>
      <c r="M3107" s="198"/>
      <c r="N3107" s="199"/>
      <c r="O3107" s="81"/>
      <c r="P3107" s="81"/>
      <c r="Q3107" s="81"/>
      <c r="R3107" s="81"/>
      <c r="S3107" s="81"/>
      <c r="T3107" s="82"/>
      <c r="U3107" s="35"/>
      <c r="V3107" s="35"/>
      <c r="W3107" s="35"/>
      <c r="X3107" s="35"/>
      <c r="Y3107" s="35"/>
      <c r="Z3107" s="35"/>
      <c r="AA3107" s="35"/>
      <c r="AB3107" s="35"/>
      <c r="AC3107" s="35"/>
      <c r="AD3107" s="35"/>
      <c r="AE3107" s="35"/>
      <c r="AT3107" s="14" t="s">
        <v>125</v>
      </c>
      <c r="AU3107" s="14" t="s">
        <v>72</v>
      </c>
    </row>
    <row r="3108" s="2" customFormat="1" ht="24.15" customHeight="1">
      <c r="A3108" s="35"/>
      <c r="B3108" s="36"/>
      <c r="C3108" s="182" t="s">
        <v>3022</v>
      </c>
      <c r="D3108" s="182" t="s">
        <v>118</v>
      </c>
      <c r="E3108" s="183" t="s">
        <v>5438</v>
      </c>
      <c r="F3108" s="184" t="s">
        <v>5439</v>
      </c>
      <c r="G3108" s="185" t="s">
        <v>132</v>
      </c>
      <c r="H3108" s="186">
        <v>2</v>
      </c>
      <c r="I3108" s="187"/>
      <c r="J3108" s="188">
        <f>ROUND(I3108*H3108,2)</f>
        <v>0</v>
      </c>
      <c r="K3108" s="184" t="s">
        <v>122</v>
      </c>
      <c r="L3108" s="41"/>
      <c r="M3108" s="189" t="s">
        <v>19</v>
      </c>
      <c r="N3108" s="190" t="s">
        <v>43</v>
      </c>
      <c r="O3108" s="81"/>
      <c r="P3108" s="191">
        <f>O3108*H3108</f>
        <v>0</v>
      </c>
      <c r="Q3108" s="191">
        <v>0</v>
      </c>
      <c r="R3108" s="191">
        <f>Q3108*H3108</f>
        <v>0</v>
      </c>
      <c r="S3108" s="191">
        <v>0</v>
      </c>
      <c r="T3108" s="192">
        <f>S3108*H3108</f>
        <v>0</v>
      </c>
      <c r="U3108" s="35"/>
      <c r="V3108" s="35"/>
      <c r="W3108" s="35"/>
      <c r="X3108" s="35"/>
      <c r="Y3108" s="35"/>
      <c r="Z3108" s="35"/>
      <c r="AA3108" s="35"/>
      <c r="AB3108" s="35"/>
      <c r="AC3108" s="35"/>
      <c r="AD3108" s="35"/>
      <c r="AE3108" s="35"/>
      <c r="AR3108" s="193" t="s">
        <v>123</v>
      </c>
      <c r="AT3108" s="193" t="s">
        <v>118</v>
      </c>
      <c r="AU3108" s="193" t="s">
        <v>72</v>
      </c>
      <c r="AY3108" s="14" t="s">
        <v>124</v>
      </c>
      <c r="BE3108" s="194">
        <f>IF(N3108="základní",J3108,0)</f>
        <v>0</v>
      </c>
      <c r="BF3108" s="194">
        <f>IF(N3108="snížená",J3108,0)</f>
        <v>0</v>
      </c>
      <c r="BG3108" s="194">
        <f>IF(N3108="zákl. přenesená",J3108,0)</f>
        <v>0</v>
      </c>
      <c r="BH3108" s="194">
        <f>IF(N3108="sníž. přenesená",J3108,0)</f>
        <v>0</v>
      </c>
      <c r="BI3108" s="194">
        <f>IF(N3108="nulová",J3108,0)</f>
        <v>0</v>
      </c>
      <c r="BJ3108" s="14" t="s">
        <v>79</v>
      </c>
      <c r="BK3108" s="194">
        <f>ROUND(I3108*H3108,2)</f>
        <v>0</v>
      </c>
      <c r="BL3108" s="14" t="s">
        <v>123</v>
      </c>
      <c r="BM3108" s="193" t="s">
        <v>5440</v>
      </c>
    </row>
    <row r="3109" s="2" customFormat="1">
      <c r="A3109" s="35"/>
      <c r="B3109" s="36"/>
      <c r="C3109" s="37"/>
      <c r="D3109" s="195" t="s">
        <v>125</v>
      </c>
      <c r="E3109" s="37"/>
      <c r="F3109" s="196" t="s">
        <v>5441</v>
      </c>
      <c r="G3109" s="37"/>
      <c r="H3109" s="37"/>
      <c r="I3109" s="197"/>
      <c r="J3109" s="37"/>
      <c r="K3109" s="37"/>
      <c r="L3109" s="41"/>
      <c r="M3109" s="198"/>
      <c r="N3109" s="199"/>
      <c r="O3109" s="81"/>
      <c r="P3109" s="81"/>
      <c r="Q3109" s="81"/>
      <c r="R3109" s="81"/>
      <c r="S3109" s="81"/>
      <c r="T3109" s="82"/>
      <c r="U3109" s="35"/>
      <c r="V3109" s="35"/>
      <c r="W3109" s="35"/>
      <c r="X3109" s="35"/>
      <c r="Y3109" s="35"/>
      <c r="Z3109" s="35"/>
      <c r="AA3109" s="35"/>
      <c r="AB3109" s="35"/>
      <c r="AC3109" s="35"/>
      <c r="AD3109" s="35"/>
      <c r="AE3109" s="35"/>
      <c r="AT3109" s="14" t="s">
        <v>125</v>
      </c>
      <c r="AU3109" s="14" t="s">
        <v>72</v>
      </c>
    </row>
    <row r="3110" s="2" customFormat="1" ht="37.8" customHeight="1">
      <c r="A3110" s="35"/>
      <c r="B3110" s="36"/>
      <c r="C3110" s="182" t="s">
        <v>5442</v>
      </c>
      <c r="D3110" s="182" t="s">
        <v>118</v>
      </c>
      <c r="E3110" s="183" t="s">
        <v>5443</v>
      </c>
      <c r="F3110" s="184" t="s">
        <v>5444</v>
      </c>
      <c r="G3110" s="185" t="s">
        <v>132</v>
      </c>
      <c r="H3110" s="186">
        <v>2</v>
      </c>
      <c r="I3110" s="187"/>
      <c r="J3110" s="188">
        <f>ROUND(I3110*H3110,2)</f>
        <v>0</v>
      </c>
      <c r="K3110" s="184" t="s">
        <v>122</v>
      </c>
      <c r="L3110" s="41"/>
      <c r="M3110" s="189" t="s">
        <v>19</v>
      </c>
      <c r="N3110" s="190" t="s">
        <v>43</v>
      </c>
      <c r="O3110" s="81"/>
      <c r="P3110" s="191">
        <f>O3110*H3110</f>
        <v>0</v>
      </c>
      <c r="Q3110" s="191">
        <v>0</v>
      </c>
      <c r="R3110" s="191">
        <f>Q3110*H3110</f>
        <v>0</v>
      </c>
      <c r="S3110" s="191">
        <v>0</v>
      </c>
      <c r="T3110" s="192">
        <f>S3110*H3110</f>
        <v>0</v>
      </c>
      <c r="U3110" s="35"/>
      <c r="V3110" s="35"/>
      <c r="W3110" s="35"/>
      <c r="X3110" s="35"/>
      <c r="Y3110" s="35"/>
      <c r="Z3110" s="35"/>
      <c r="AA3110" s="35"/>
      <c r="AB3110" s="35"/>
      <c r="AC3110" s="35"/>
      <c r="AD3110" s="35"/>
      <c r="AE3110" s="35"/>
      <c r="AR3110" s="193" t="s">
        <v>123</v>
      </c>
      <c r="AT3110" s="193" t="s">
        <v>118</v>
      </c>
      <c r="AU3110" s="193" t="s">
        <v>72</v>
      </c>
      <c r="AY3110" s="14" t="s">
        <v>124</v>
      </c>
      <c r="BE3110" s="194">
        <f>IF(N3110="základní",J3110,0)</f>
        <v>0</v>
      </c>
      <c r="BF3110" s="194">
        <f>IF(N3110="snížená",J3110,0)</f>
        <v>0</v>
      </c>
      <c r="BG3110" s="194">
        <f>IF(N3110="zákl. přenesená",J3110,0)</f>
        <v>0</v>
      </c>
      <c r="BH3110" s="194">
        <f>IF(N3110="sníž. přenesená",J3110,0)</f>
        <v>0</v>
      </c>
      <c r="BI3110" s="194">
        <f>IF(N3110="nulová",J3110,0)</f>
        <v>0</v>
      </c>
      <c r="BJ3110" s="14" t="s">
        <v>79</v>
      </c>
      <c r="BK3110" s="194">
        <f>ROUND(I3110*H3110,2)</f>
        <v>0</v>
      </c>
      <c r="BL3110" s="14" t="s">
        <v>123</v>
      </c>
      <c r="BM3110" s="193" t="s">
        <v>5445</v>
      </c>
    </row>
    <row r="3111" s="2" customFormat="1">
      <c r="A3111" s="35"/>
      <c r="B3111" s="36"/>
      <c r="C3111" s="37"/>
      <c r="D3111" s="195" t="s">
        <v>125</v>
      </c>
      <c r="E3111" s="37"/>
      <c r="F3111" s="196" t="s">
        <v>5444</v>
      </c>
      <c r="G3111" s="37"/>
      <c r="H3111" s="37"/>
      <c r="I3111" s="197"/>
      <c r="J3111" s="37"/>
      <c r="K3111" s="37"/>
      <c r="L3111" s="41"/>
      <c r="M3111" s="198"/>
      <c r="N3111" s="199"/>
      <c r="O3111" s="81"/>
      <c r="P3111" s="81"/>
      <c r="Q3111" s="81"/>
      <c r="R3111" s="81"/>
      <c r="S3111" s="81"/>
      <c r="T3111" s="82"/>
      <c r="U3111" s="35"/>
      <c r="V3111" s="35"/>
      <c r="W3111" s="35"/>
      <c r="X3111" s="35"/>
      <c r="Y3111" s="35"/>
      <c r="Z3111" s="35"/>
      <c r="AA3111" s="35"/>
      <c r="AB3111" s="35"/>
      <c r="AC3111" s="35"/>
      <c r="AD3111" s="35"/>
      <c r="AE3111" s="35"/>
      <c r="AT3111" s="14" t="s">
        <v>125</v>
      </c>
      <c r="AU3111" s="14" t="s">
        <v>72</v>
      </c>
    </row>
    <row r="3112" s="2" customFormat="1" ht="33" customHeight="1">
      <c r="A3112" s="35"/>
      <c r="B3112" s="36"/>
      <c r="C3112" s="182" t="s">
        <v>5446</v>
      </c>
      <c r="D3112" s="182" t="s">
        <v>118</v>
      </c>
      <c r="E3112" s="183" t="s">
        <v>5447</v>
      </c>
      <c r="F3112" s="184" t="s">
        <v>5448</v>
      </c>
      <c r="G3112" s="185" t="s">
        <v>132</v>
      </c>
      <c r="H3112" s="186">
        <v>4</v>
      </c>
      <c r="I3112" s="187"/>
      <c r="J3112" s="188">
        <f>ROUND(I3112*H3112,2)</f>
        <v>0</v>
      </c>
      <c r="K3112" s="184" t="s">
        <v>122</v>
      </c>
      <c r="L3112" s="41"/>
      <c r="M3112" s="189" t="s">
        <v>19</v>
      </c>
      <c r="N3112" s="190" t="s">
        <v>43</v>
      </c>
      <c r="O3112" s="81"/>
      <c r="P3112" s="191">
        <f>O3112*H3112</f>
        <v>0</v>
      </c>
      <c r="Q3112" s="191">
        <v>0</v>
      </c>
      <c r="R3112" s="191">
        <f>Q3112*H3112</f>
        <v>0</v>
      </c>
      <c r="S3112" s="191">
        <v>0</v>
      </c>
      <c r="T3112" s="192">
        <f>S3112*H3112</f>
        <v>0</v>
      </c>
      <c r="U3112" s="35"/>
      <c r="V3112" s="35"/>
      <c r="W3112" s="35"/>
      <c r="X3112" s="35"/>
      <c r="Y3112" s="35"/>
      <c r="Z3112" s="35"/>
      <c r="AA3112" s="35"/>
      <c r="AB3112" s="35"/>
      <c r="AC3112" s="35"/>
      <c r="AD3112" s="35"/>
      <c r="AE3112" s="35"/>
      <c r="AR3112" s="193" t="s">
        <v>123</v>
      </c>
      <c r="AT3112" s="193" t="s">
        <v>118</v>
      </c>
      <c r="AU3112" s="193" t="s">
        <v>72</v>
      </c>
      <c r="AY3112" s="14" t="s">
        <v>124</v>
      </c>
      <c r="BE3112" s="194">
        <f>IF(N3112="základní",J3112,0)</f>
        <v>0</v>
      </c>
      <c r="BF3112" s="194">
        <f>IF(N3112="snížená",J3112,0)</f>
        <v>0</v>
      </c>
      <c r="BG3112" s="194">
        <f>IF(N3112="zákl. přenesená",J3112,0)</f>
        <v>0</v>
      </c>
      <c r="BH3112" s="194">
        <f>IF(N3112="sníž. přenesená",J3112,0)</f>
        <v>0</v>
      </c>
      <c r="BI3112" s="194">
        <f>IF(N3112="nulová",J3112,0)</f>
        <v>0</v>
      </c>
      <c r="BJ3112" s="14" t="s">
        <v>79</v>
      </c>
      <c r="BK3112" s="194">
        <f>ROUND(I3112*H3112,2)</f>
        <v>0</v>
      </c>
      <c r="BL3112" s="14" t="s">
        <v>123</v>
      </c>
      <c r="BM3112" s="193" t="s">
        <v>5449</v>
      </c>
    </row>
    <row r="3113" s="2" customFormat="1">
      <c r="A3113" s="35"/>
      <c r="B3113" s="36"/>
      <c r="C3113" s="37"/>
      <c r="D3113" s="195" t="s">
        <v>125</v>
      </c>
      <c r="E3113" s="37"/>
      <c r="F3113" s="196" t="s">
        <v>5450</v>
      </c>
      <c r="G3113" s="37"/>
      <c r="H3113" s="37"/>
      <c r="I3113" s="197"/>
      <c r="J3113" s="37"/>
      <c r="K3113" s="37"/>
      <c r="L3113" s="41"/>
      <c r="M3113" s="198"/>
      <c r="N3113" s="199"/>
      <c r="O3113" s="81"/>
      <c r="P3113" s="81"/>
      <c r="Q3113" s="81"/>
      <c r="R3113" s="81"/>
      <c r="S3113" s="81"/>
      <c r="T3113" s="82"/>
      <c r="U3113" s="35"/>
      <c r="V3113" s="35"/>
      <c r="W3113" s="35"/>
      <c r="X3113" s="35"/>
      <c r="Y3113" s="35"/>
      <c r="Z3113" s="35"/>
      <c r="AA3113" s="35"/>
      <c r="AB3113" s="35"/>
      <c r="AC3113" s="35"/>
      <c r="AD3113" s="35"/>
      <c r="AE3113" s="35"/>
      <c r="AT3113" s="14" t="s">
        <v>125</v>
      </c>
      <c r="AU3113" s="14" t="s">
        <v>72</v>
      </c>
    </row>
    <row r="3114" s="2" customFormat="1" ht="24.15" customHeight="1">
      <c r="A3114" s="35"/>
      <c r="B3114" s="36"/>
      <c r="C3114" s="182" t="s">
        <v>2769</v>
      </c>
      <c r="D3114" s="182" t="s">
        <v>118</v>
      </c>
      <c r="E3114" s="183" t="s">
        <v>5451</v>
      </c>
      <c r="F3114" s="184" t="s">
        <v>5452</v>
      </c>
      <c r="G3114" s="185" t="s">
        <v>132</v>
      </c>
      <c r="H3114" s="186">
        <v>4</v>
      </c>
      <c r="I3114" s="187"/>
      <c r="J3114" s="188">
        <f>ROUND(I3114*H3114,2)</f>
        <v>0</v>
      </c>
      <c r="K3114" s="184" t="s">
        <v>122</v>
      </c>
      <c r="L3114" s="41"/>
      <c r="M3114" s="189" t="s">
        <v>19</v>
      </c>
      <c r="N3114" s="190" t="s">
        <v>43</v>
      </c>
      <c r="O3114" s="81"/>
      <c r="P3114" s="191">
        <f>O3114*H3114</f>
        <v>0</v>
      </c>
      <c r="Q3114" s="191">
        <v>0</v>
      </c>
      <c r="R3114" s="191">
        <f>Q3114*H3114</f>
        <v>0</v>
      </c>
      <c r="S3114" s="191">
        <v>0</v>
      </c>
      <c r="T3114" s="192">
        <f>S3114*H3114</f>
        <v>0</v>
      </c>
      <c r="U3114" s="35"/>
      <c r="V3114" s="35"/>
      <c r="W3114" s="35"/>
      <c r="X3114" s="35"/>
      <c r="Y3114" s="35"/>
      <c r="Z3114" s="35"/>
      <c r="AA3114" s="35"/>
      <c r="AB3114" s="35"/>
      <c r="AC3114" s="35"/>
      <c r="AD3114" s="35"/>
      <c r="AE3114" s="35"/>
      <c r="AR3114" s="193" t="s">
        <v>123</v>
      </c>
      <c r="AT3114" s="193" t="s">
        <v>118</v>
      </c>
      <c r="AU3114" s="193" t="s">
        <v>72</v>
      </c>
      <c r="AY3114" s="14" t="s">
        <v>124</v>
      </c>
      <c r="BE3114" s="194">
        <f>IF(N3114="základní",J3114,0)</f>
        <v>0</v>
      </c>
      <c r="BF3114" s="194">
        <f>IF(N3114="snížená",J3114,0)</f>
        <v>0</v>
      </c>
      <c r="BG3114" s="194">
        <f>IF(N3114="zákl. přenesená",J3114,0)</f>
        <v>0</v>
      </c>
      <c r="BH3114" s="194">
        <f>IF(N3114="sníž. přenesená",J3114,0)</f>
        <v>0</v>
      </c>
      <c r="BI3114" s="194">
        <f>IF(N3114="nulová",J3114,0)</f>
        <v>0</v>
      </c>
      <c r="BJ3114" s="14" t="s">
        <v>79</v>
      </c>
      <c r="BK3114" s="194">
        <f>ROUND(I3114*H3114,2)</f>
        <v>0</v>
      </c>
      <c r="BL3114" s="14" t="s">
        <v>123</v>
      </c>
      <c r="BM3114" s="193" t="s">
        <v>5453</v>
      </c>
    </row>
    <row r="3115" s="2" customFormat="1">
      <c r="A3115" s="35"/>
      <c r="B3115" s="36"/>
      <c r="C3115" s="37"/>
      <c r="D3115" s="195" t="s">
        <v>125</v>
      </c>
      <c r="E3115" s="37"/>
      <c r="F3115" s="196" t="s">
        <v>5452</v>
      </c>
      <c r="G3115" s="37"/>
      <c r="H3115" s="37"/>
      <c r="I3115" s="197"/>
      <c r="J3115" s="37"/>
      <c r="K3115" s="37"/>
      <c r="L3115" s="41"/>
      <c r="M3115" s="198"/>
      <c r="N3115" s="199"/>
      <c r="O3115" s="81"/>
      <c r="P3115" s="81"/>
      <c r="Q3115" s="81"/>
      <c r="R3115" s="81"/>
      <c r="S3115" s="81"/>
      <c r="T3115" s="82"/>
      <c r="U3115" s="35"/>
      <c r="V3115" s="35"/>
      <c r="W3115" s="35"/>
      <c r="X3115" s="35"/>
      <c r="Y3115" s="35"/>
      <c r="Z3115" s="35"/>
      <c r="AA3115" s="35"/>
      <c r="AB3115" s="35"/>
      <c r="AC3115" s="35"/>
      <c r="AD3115" s="35"/>
      <c r="AE3115" s="35"/>
      <c r="AT3115" s="14" t="s">
        <v>125</v>
      </c>
      <c r="AU3115" s="14" t="s">
        <v>72</v>
      </c>
    </row>
    <row r="3116" s="2" customFormat="1" ht="24.15" customHeight="1">
      <c r="A3116" s="35"/>
      <c r="B3116" s="36"/>
      <c r="C3116" s="182" t="s">
        <v>5454</v>
      </c>
      <c r="D3116" s="182" t="s">
        <v>118</v>
      </c>
      <c r="E3116" s="183" t="s">
        <v>5455</v>
      </c>
      <c r="F3116" s="184" t="s">
        <v>5456</v>
      </c>
      <c r="G3116" s="185" t="s">
        <v>132</v>
      </c>
      <c r="H3116" s="186">
        <v>4</v>
      </c>
      <c r="I3116" s="187"/>
      <c r="J3116" s="188">
        <f>ROUND(I3116*H3116,2)</f>
        <v>0</v>
      </c>
      <c r="K3116" s="184" t="s">
        <v>122</v>
      </c>
      <c r="L3116" s="41"/>
      <c r="M3116" s="189" t="s">
        <v>19</v>
      </c>
      <c r="N3116" s="190" t="s">
        <v>43</v>
      </c>
      <c r="O3116" s="81"/>
      <c r="P3116" s="191">
        <f>O3116*H3116</f>
        <v>0</v>
      </c>
      <c r="Q3116" s="191">
        <v>0</v>
      </c>
      <c r="R3116" s="191">
        <f>Q3116*H3116</f>
        <v>0</v>
      </c>
      <c r="S3116" s="191">
        <v>0</v>
      </c>
      <c r="T3116" s="192">
        <f>S3116*H3116</f>
        <v>0</v>
      </c>
      <c r="U3116" s="35"/>
      <c r="V3116" s="35"/>
      <c r="W3116" s="35"/>
      <c r="X3116" s="35"/>
      <c r="Y3116" s="35"/>
      <c r="Z3116" s="35"/>
      <c r="AA3116" s="35"/>
      <c r="AB3116" s="35"/>
      <c r="AC3116" s="35"/>
      <c r="AD3116" s="35"/>
      <c r="AE3116" s="35"/>
      <c r="AR3116" s="193" t="s">
        <v>123</v>
      </c>
      <c r="AT3116" s="193" t="s">
        <v>118</v>
      </c>
      <c r="AU3116" s="193" t="s">
        <v>72</v>
      </c>
      <c r="AY3116" s="14" t="s">
        <v>124</v>
      </c>
      <c r="BE3116" s="194">
        <f>IF(N3116="základní",J3116,0)</f>
        <v>0</v>
      </c>
      <c r="BF3116" s="194">
        <f>IF(N3116="snížená",J3116,0)</f>
        <v>0</v>
      </c>
      <c r="BG3116" s="194">
        <f>IF(N3116="zákl. přenesená",J3116,0)</f>
        <v>0</v>
      </c>
      <c r="BH3116" s="194">
        <f>IF(N3116="sníž. přenesená",J3116,0)</f>
        <v>0</v>
      </c>
      <c r="BI3116" s="194">
        <f>IF(N3116="nulová",J3116,0)</f>
        <v>0</v>
      </c>
      <c r="BJ3116" s="14" t="s">
        <v>79</v>
      </c>
      <c r="BK3116" s="194">
        <f>ROUND(I3116*H3116,2)</f>
        <v>0</v>
      </c>
      <c r="BL3116" s="14" t="s">
        <v>123</v>
      </c>
      <c r="BM3116" s="193" t="s">
        <v>5457</v>
      </c>
    </row>
    <row r="3117" s="2" customFormat="1">
      <c r="A3117" s="35"/>
      <c r="B3117" s="36"/>
      <c r="C3117" s="37"/>
      <c r="D3117" s="195" t="s">
        <v>125</v>
      </c>
      <c r="E3117" s="37"/>
      <c r="F3117" s="196" t="s">
        <v>5456</v>
      </c>
      <c r="G3117" s="37"/>
      <c r="H3117" s="37"/>
      <c r="I3117" s="197"/>
      <c r="J3117" s="37"/>
      <c r="K3117" s="37"/>
      <c r="L3117" s="41"/>
      <c r="M3117" s="198"/>
      <c r="N3117" s="199"/>
      <c r="O3117" s="81"/>
      <c r="P3117" s="81"/>
      <c r="Q3117" s="81"/>
      <c r="R3117" s="81"/>
      <c r="S3117" s="81"/>
      <c r="T3117" s="82"/>
      <c r="U3117" s="35"/>
      <c r="V3117" s="35"/>
      <c r="W3117" s="35"/>
      <c r="X3117" s="35"/>
      <c r="Y3117" s="35"/>
      <c r="Z3117" s="35"/>
      <c r="AA3117" s="35"/>
      <c r="AB3117" s="35"/>
      <c r="AC3117" s="35"/>
      <c r="AD3117" s="35"/>
      <c r="AE3117" s="35"/>
      <c r="AT3117" s="14" t="s">
        <v>125</v>
      </c>
      <c r="AU3117" s="14" t="s">
        <v>72</v>
      </c>
    </row>
    <row r="3118" s="2" customFormat="1" ht="24.15" customHeight="1">
      <c r="A3118" s="35"/>
      <c r="B3118" s="36"/>
      <c r="C3118" s="182" t="s">
        <v>2772</v>
      </c>
      <c r="D3118" s="182" t="s">
        <v>118</v>
      </c>
      <c r="E3118" s="183" t="s">
        <v>5458</v>
      </c>
      <c r="F3118" s="184" t="s">
        <v>5459</v>
      </c>
      <c r="G3118" s="185" t="s">
        <v>132</v>
      </c>
      <c r="H3118" s="186">
        <v>2</v>
      </c>
      <c r="I3118" s="187"/>
      <c r="J3118" s="188">
        <f>ROUND(I3118*H3118,2)</f>
        <v>0</v>
      </c>
      <c r="K3118" s="184" t="s">
        <v>122</v>
      </c>
      <c r="L3118" s="41"/>
      <c r="M3118" s="189" t="s">
        <v>19</v>
      </c>
      <c r="N3118" s="190" t="s">
        <v>43</v>
      </c>
      <c r="O3118" s="81"/>
      <c r="P3118" s="191">
        <f>O3118*H3118</f>
        <v>0</v>
      </c>
      <c r="Q3118" s="191">
        <v>0</v>
      </c>
      <c r="R3118" s="191">
        <f>Q3118*H3118</f>
        <v>0</v>
      </c>
      <c r="S3118" s="191">
        <v>0</v>
      </c>
      <c r="T3118" s="192">
        <f>S3118*H3118</f>
        <v>0</v>
      </c>
      <c r="U3118" s="35"/>
      <c r="V3118" s="35"/>
      <c r="W3118" s="35"/>
      <c r="X3118" s="35"/>
      <c r="Y3118" s="35"/>
      <c r="Z3118" s="35"/>
      <c r="AA3118" s="35"/>
      <c r="AB3118" s="35"/>
      <c r="AC3118" s="35"/>
      <c r="AD3118" s="35"/>
      <c r="AE3118" s="35"/>
      <c r="AR3118" s="193" t="s">
        <v>123</v>
      </c>
      <c r="AT3118" s="193" t="s">
        <v>118</v>
      </c>
      <c r="AU3118" s="193" t="s">
        <v>72</v>
      </c>
      <c r="AY3118" s="14" t="s">
        <v>124</v>
      </c>
      <c r="BE3118" s="194">
        <f>IF(N3118="základní",J3118,0)</f>
        <v>0</v>
      </c>
      <c r="BF3118" s="194">
        <f>IF(N3118="snížená",J3118,0)</f>
        <v>0</v>
      </c>
      <c r="BG3118" s="194">
        <f>IF(N3118="zákl. přenesená",J3118,0)</f>
        <v>0</v>
      </c>
      <c r="BH3118" s="194">
        <f>IF(N3118="sníž. přenesená",J3118,0)</f>
        <v>0</v>
      </c>
      <c r="BI3118" s="194">
        <f>IF(N3118="nulová",J3118,0)</f>
        <v>0</v>
      </c>
      <c r="BJ3118" s="14" t="s">
        <v>79</v>
      </c>
      <c r="BK3118" s="194">
        <f>ROUND(I3118*H3118,2)</f>
        <v>0</v>
      </c>
      <c r="BL3118" s="14" t="s">
        <v>123</v>
      </c>
      <c r="BM3118" s="193" t="s">
        <v>5460</v>
      </c>
    </row>
    <row r="3119" s="2" customFormat="1">
      <c r="A3119" s="35"/>
      <c r="B3119" s="36"/>
      <c r="C3119" s="37"/>
      <c r="D3119" s="195" t="s">
        <v>125</v>
      </c>
      <c r="E3119" s="37"/>
      <c r="F3119" s="196" t="s">
        <v>5459</v>
      </c>
      <c r="G3119" s="37"/>
      <c r="H3119" s="37"/>
      <c r="I3119" s="197"/>
      <c r="J3119" s="37"/>
      <c r="K3119" s="37"/>
      <c r="L3119" s="41"/>
      <c r="M3119" s="198"/>
      <c r="N3119" s="199"/>
      <c r="O3119" s="81"/>
      <c r="P3119" s="81"/>
      <c r="Q3119" s="81"/>
      <c r="R3119" s="81"/>
      <c r="S3119" s="81"/>
      <c r="T3119" s="82"/>
      <c r="U3119" s="35"/>
      <c r="V3119" s="35"/>
      <c r="W3119" s="35"/>
      <c r="X3119" s="35"/>
      <c r="Y3119" s="35"/>
      <c r="Z3119" s="35"/>
      <c r="AA3119" s="35"/>
      <c r="AB3119" s="35"/>
      <c r="AC3119" s="35"/>
      <c r="AD3119" s="35"/>
      <c r="AE3119" s="35"/>
      <c r="AT3119" s="14" t="s">
        <v>125</v>
      </c>
      <c r="AU3119" s="14" t="s">
        <v>72</v>
      </c>
    </row>
    <row r="3120" s="2" customFormat="1" ht="21.75" customHeight="1">
      <c r="A3120" s="35"/>
      <c r="B3120" s="36"/>
      <c r="C3120" s="182" t="s">
        <v>5461</v>
      </c>
      <c r="D3120" s="182" t="s">
        <v>118</v>
      </c>
      <c r="E3120" s="183" t="s">
        <v>5462</v>
      </c>
      <c r="F3120" s="184" t="s">
        <v>5463</v>
      </c>
      <c r="G3120" s="185" t="s">
        <v>132</v>
      </c>
      <c r="H3120" s="186">
        <v>2</v>
      </c>
      <c r="I3120" s="187"/>
      <c r="J3120" s="188">
        <f>ROUND(I3120*H3120,2)</f>
        <v>0</v>
      </c>
      <c r="K3120" s="184" t="s">
        <v>122</v>
      </c>
      <c r="L3120" s="41"/>
      <c r="M3120" s="189" t="s">
        <v>19</v>
      </c>
      <c r="N3120" s="190" t="s">
        <v>43</v>
      </c>
      <c r="O3120" s="81"/>
      <c r="P3120" s="191">
        <f>O3120*H3120</f>
        <v>0</v>
      </c>
      <c r="Q3120" s="191">
        <v>0</v>
      </c>
      <c r="R3120" s="191">
        <f>Q3120*H3120</f>
        <v>0</v>
      </c>
      <c r="S3120" s="191">
        <v>0</v>
      </c>
      <c r="T3120" s="192">
        <f>S3120*H3120</f>
        <v>0</v>
      </c>
      <c r="U3120" s="35"/>
      <c r="V3120" s="35"/>
      <c r="W3120" s="35"/>
      <c r="X3120" s="35"/>
      <c r="Y3120" s="35"/>
      <c r="Z3120" s="35"/>
      <c r="AA3120" s="35"/>
      <c r="AB3120" s="35"/>
      <c r="AC3120" s="35"/>
      <c r="AD3120" s="35"/>
      <c r="AE3120" s="35"/>
      <c r="AR3120" s="193" t="s">
        <v>123</v>
      </c>
      <c r="AT3120" s="193" t="s">
        <v>118</v>
      </c>
      <c r="AU3120" s="193" t="s">
        <v>72</v>
      </c>
      <c r="AY3120" s="14" t="s">
        <v>124</v>
      </c>
      <c r="BE3120" s="194">
        <f>IF(N3120="základní",J3120,0)</f>
        <v>0</v>
      </c>
      <c r="BF3120" s="194">
        <f>IF(N3120="snížená",J3120,0)</f>
        <v>0</v>
      </c>
      <c r="BG3120" s="194">
        <f>IF(N3120="zákl. přenesená",J3120,0)</f>
        <v>0</v>
      </c>
      <c r="BH3120" s="194">
        <f>IF(N3120="sníž. přenesená",J3120,0)</f>
        <v>0</v>
      </c>
      <c r="BI3120" s="194">
        <f>IF(N3120="nulová",J3120,0)</f>
        <v>0</v>
      </c>
      <c r="BJ3120" s="14" t="s">
        <v>79</v>
      </c>
      <c r="BK3120" s="194">
        <f>ROUND(I3120*H3120,2)</f>
        <v>0</v>
      </c>
      <c r="BL3120" s="14" t="s">
        <v>123</v>
      </c>
      <c r="BM3120" s="193" t="s">
        <v>5464</v>
      </c>
    </row>
    <row r="3121" s="2" customFormat="1">
      <c r="A3121" s="35"/>
      <c r="B3121" s="36"/>
      <c r="C3121" s="37"/>
      <c r="D3121" s="195" t="s">
        <v>125</v>
      </c>
      <c r="E3121" s="37"/>
      <c r="F3121" s="196" t="s">
        <v>5463</v>
      </c>
      <c r="G3121" s="37"/>
      <c r="H3121" s="37"/>
      <c r="I3121" s="197"/>
      <c r="J3121" s="37"/>
      <c r="K3121" s="37"/>
      <c r="L3121" s="41"/>
      <c r="M3121" s="198"/>
      <c r="N3121" s="199"/>
      <c r="O3121" s="81"/>
      <c r="P3121" s="81"/>
      <c r="Q3121" s="81"/>
      <c r="R3121" s="81"/>
      <c r="S3121" s="81"/>
      <c r="T3121" s="82"/>
      <c r="U3121" s="35"/>
      <c r="V3121" s="35"/>
      <c r="W3121" s="35"/>
      <c r="X3121" s="35"/>
      <c r="Y3121" s="35"/>
      <c r="Z3121" s="35"/>
      <c r="AA3121" s="35"/>
      <c r="AB3121" s="35"/>
      <c r="AC3121" s="35"/>
      <c r="AD3121" s="35"/>
      <c r="AE3121" s="35"/>
      <c r="AT3121" s="14" t="s">
        <v>125</v>
      </c>
      <c r="AU3121" s="14" t="s">
        <v>72</v>
      </c>
    </row>
    <row r="3122" s="2" customFormat="1" ht="24.15" customHeight="1">
      <c r="A3122" s="35"/>
      <c r="B3122" s="36"/>
      <c r="C3122" s="182" t="s">
        <v>2776</v>
      </c>
      <c r="D3122" s="182" t="s">
        <v>118</v>
      </c>
      <c r="E3122" s="183" t="s">
        <v>5465</v>
      </c>
      <c r="F3122" s="184" t="s">
        <v>5466</v>
      </c>
      <c r="G3122" s="185" t="s">
        <v>132</v>
      </c>
      <c r="H3122" s="186">
        <v>2</v>
      </c>
      <c r="I3122" s="187"/>
      <c r="J3122" s="188">
        <f>ROUND(I3122*H3122,2)</f>
        <v>0</v>
      </c>
      <c r="K3122" s="184" t="s">
        <v>122</v>
      </c>
      <c r="L3122" s="41"/>
      <c r="M3122" s="189" t="s">
        <v>19</v>
      </c>
      <c r="N3122" s="190" t="s">
        <v>43</v>
      </c>
      <c r="O3122" s="81"/>
      <c r="P3122" s="191">
        <f>O3122*H3122</f>
        <v>0</v>
      </c>
      <c r="Q3122" s="191">
        <v>0</v>
      </c>
      <c r="R3122" s="191">
        <f>Q3122*H3122</f>
        <v>0</v>
      </c>
      <c r="S3122" s="191">
        <v>0</v>
      </c>
      <c r="T3122" s="192">
        <f>S3122*H3122</f>
        <v>0</v>
      </c>
      <c r="U3122" s="35"/>
      <c r="V3122" s="35"/>
      <c r="W3122" s="35"/>
      <c r="X3122" s="35"/>
      <c r="Y3122" s="35"/>
      <c r="Z3122" s="35"/>
      <c r="AA3122" s="35"/>
      <c r="AB3122" s="35"/>
      <c r="AC3122" s="35"/>
      <c r="AD3122" s="35"/>
      <c r="AE3122" s="35"/>
      <c r="AR3122" s="193" t="s">
        <v>123</v>
      </c>
      <c r="AT3122" s="193" t="s">
        <v>118</v>
      </c>
      <c r="AU3122" s="193" t="s">
        <v>72</v>
      </c>
      <c r="AY3122" s="14" t="s">
        <v>124</v>
      </c>
      <c r="BE3122" s="194">
        <f>IF(N3122="základní",J3122,0)</f>
        <v>0</v>
      </c>
      <c r="BF3122" s="194">
        <f>IF(N3122="snížená",J3122,0)</f>
        <v>0</v>
      </c>
      <c r="BG3122" s="194">
        <f>IF(N3122="zákl. přenesená",J3122,0)</f>
        <v>0</v>
      </c>
      <c r="BH3122" s="194">
        <f>IF(N3122="sníž. přenesená",J3122,0)</f>
        <v>0</v>
      </c>
      <c r="BI3122" s="194">
        <f>IF(N3122="nulová",J3122,0)</f>
        <v>0</v>
      </c>
      <c r="BJ3122" s="14" t="s">
        <v>79</v>
      </c>
      <c r="BK3122" s="194">
        <f>ROUND(I3122*H3122,2)</f>
        <v>0</v>
      </c>
      <c r="BL3122" s="14" t="s">
        <v>123</v>
      </c>
      <c r="BM3122" s="193" t="s">
        <v>5467</v>
      </c>
    </row>
    <row r="3123" s="2" customFormat="1">
      <c r="A3123" s="35"/>
      <c r="B3123" s="36"/>
      <c r="C3123" s="37"/>
      <c r="D3123" s="195" t="s">
        <v>125</v>
      </c>
      <c r="E3123" s="37"/>
      <c r="F3123" s="196" t="s">
        <v>5466</v>
      </c>
      <c r="G3123" s="37"/>
      <c r="H3123" s="37"/>
      <c r="I3123" s="197"/>
      <c r="J3123" s="37"/>
      <c r="K3123" s="37"/>
      <c r="L3123" s="41"/>
      <c r="M3123" s="198"/>
      <c r="N3123" s="199"/>
      <c r="O3123" s="81"/>
      <c r="P3123" s="81"/>
      <c r="Q3123" s="81"/>
      <c r="R3123" s="81"/>
      <c r="S3123" s="81"/>
      <c r="T3123" s="82"/>
      <c r="U3123" s="35"/>
      <c r="V3123" s="35"/>
      <c r="W3123" s="35"/>
      <c r="X3123" s="35"/>
      <c r="Y3123" s="35"/>
      <c r="Z3123" s="35"/>
      <c r="AA3123" s="35"/>
      <c r="AB3123" s="35"/>
      <c r="AC3123" s="35"/>
      <c r="AD3123" s="35"/>
      <c r="AE3123" s="35"/>
      <c r="AT3123" s="14" t="s">
        <v>125</v>
      </c>
      <c r="AU3123" s="14" t="s">
        <v>72</v>
      </c>
    </row>
    <row r="3124" s="2" customFormat="1" ht="21.75" customHeight="1">
      <c r="A3124" s="35"/>
      <c r="B3124" s="36"/>
      <c r="C3124" s="182" t="s">
        <v>5468</v>
      </c>
      <c r="D3124" s="182" t="s">
        <v>118</v>
      </c>
      <c r="E3124" s="183" t="s">
        <v>5469</v>
      </c>
      <c r="F3124" s="184" t="s">
        <v>5470</v>
      </c>
      <c r="G3124" s="185" t="s">
        <v>132</v>
      </c>
      <c r="H3124" s="186">
        <v>2</v>
      </c>
      <c r="I3124" s="187"/>
      <c r="J3124" s="188">
        <f>ROUND(I3124*H3124,2)</f>
        <v>0</v>
      </c>
      <c r="K3124" s="184" t="s">
        <v>122</v>
      </c>
      <c r="L3124" s="41"/>
      <c r="M3124" s="189" t="s">
        <v>19</v>
      </c>
      <c r="N3124" s="190" t="s">
        <v>43</v>
      </c>
      <c r="O3124" s="81"/>
      <c r="P3124" s="191">
        <f>O3124*H3124</f>
        <v>0</v>
      </c>
      <c r="Q3124" s="191">
        <v>0</v>
      </c>
      <c r="R3124" s="191">
        <f>Q3124*H3124</f>
        <v>0</v>
      </c>
      <c r="S3124" s="191">
        <v>0</v>
      </c>
      <c r="T3124" s="192">
        <f>S3124*H3124</f>
        <v>0</v>
      </c>
      <c r="U3124" s="35"/>
      <c r="V3124" s="35"/>
      <c r="W3124" s="35"/>
      <c r="X3124" s="35"/>
      <c r="Y3124" s="35"/>
      <c r="Z3124" s="35"/>
      <c r="AA3124" s="35"/>
      <c r="AB3124" s="35"/>
      <c r="AC3124" s="35"/>
      <c r="AD3124" s="35"/>
      <c r="AE3124" s="35"/>
      <c r="AR3124" s="193" t="s">
        <v>123</v>
      </c>
      <c r="AT3124" s="193" t="s">
        <v>118</v>
      </c>
      <c r="AU3124" s="193" t="s">
        <v>72</v>
      </c>
      <c r="AY3124" s="14" t="s">
        <v>124</v>
      </c>
      <c r="BE3124" s="194">
        <f>IF(N3124="základní",J3124,0)</f>
        <v>0</v>
      </c>
      <c r="BF3124" s="194">
        <f>IF(N3124="snížená",J3124,0)</f>
        <v>0</v>
      </c>
      <c r="BG3124" s="194">
        <f>IF(N3124="zákl. přenesená",J3124,0)</f>
        <v>0</v>
      </c>
      <c r="BH3124" s="194">
        <f>IF(N3124="sníž. přenesená",J3124,0)</f>
        <v>0</v>
      </c>
      <c r="BI3124" s="194">
        <f>IF(N3124="nulová",J3124,0)</f>
        <v>0</v>
      </c>
      <c r="BJ3124" s="14" t="s">
        <v>79</v>
      </c>
      <c r="BK3124" s="194">
        <f>ROUND(I3124*H3124,2)</f>
        <v>0</v>
      </c>
      <c r="BL3124" s="14" t="s">
        <v>123</v>
      </c>
      <c r="BM3124" s="193" t="s">
        <v>5471</v>
      </c>
    </row>
    <row r="3125" s="2" customFormat="1">
      <c r="A3125" s="35"/>
      <c r="B3125" s="36"/>
      <c r="C3125" s="37"/>
      <c r="D3125" s="195" t="s">
        <v>125</v>
      </c>
      <c r="E3125" s="37"/>
      <c r="F3125" s="196" t="s">
        <v>5470</v>
      </c>
      <c r="G3125" s="37"/>
      <c r="H3125" s="37"/>
      <c r="I3125" s="197"/>
      <c r="J3125" s="37"/>
      <c r="K3125" s="37"/>
      <c r="L3125" s="41"/>
      <c r="M3125" s="198"/>
      <c r="N3125" s="199"/>
      <c r="O3125" s="81"/>
      <c r="P3125" s="81"/>
      <c r="Q3125" s="81"/>
      <c r="R3125" s="81"/>
      <c r="S3125" s="81"/>
      <c r="T3125" s="82"/>
      <c r="U3125" s="35"/>
      <c r="V3125" s="35"/>
      <c r="W3125" s="35"/>
      <c r="X3125" s="35"/>
      <c r="Y3125" s="35"/>
      <c r="Z3125" s="35"/>
      <c r="AA3125" s="35"/>
      <c r="AB3125" s="35"/>
      <c r="AC3125" s="35"/>
      <c r="AD3125" s="35"/>
      <c r="AE3125" s="35"/>
      <c r="AT3125" s="14" t="s">
        <v>125</v>
      </c>
      <c r="AU3125" s="14" t="s">
        <v>72</v>
      </c>
    </row>
    <row r="3126" s="2" customFormat="1" ht="24.15" customHeight="1">
      <c r="A3126" s="35"/>
      <c r="B3126" s="36"/>
      <c r="C3126" s="182" t="s">
        <v>2779</v>
      </c>
      <c r="D3126" s="182" t="s">
        <v>118</v>
      </c>
      <c r="E3126" s="183" t="s">
        <v>5472</v>
      </c>
      <c r="F3126" s="184" t="s">
        <v>5473</v>
      </c>
      <c r="G3126" s="185" t="s">
        <v>132</v>
      </c>
      <c r="H3126" s="186">
        <v>2</v>
      </c>
      <c r="I3126" s="187"/>
      <c r="J3126" s="188">
        <f>ROUND(I3126*H3126,2)</f>
        <v>0</v>
      </c>
      <c r="K3126" s="184" t="s">
        <v>122</v>
      </c>
      <c r="L3126" s="41"/>
      <c r="M3126" s="189" t="s">
        <v>19</v>
      </c>
      <c r="N3126" s="190" t="s">
        <v>43</v>
      </c>
      <c r="O3126" s="81"/>
      <c r="P3126" s="191">
        <f>O3126*H3126</f>
        <v>0</v>
      </c>
      <c r="Q3126" s="191">
        <v>0</v>
      </c>
      <c r="R3126" s="191">
        <f>Q3126*H3126</f>
        <v>0</v>
      </c>
      <c r="S3126" s="191">
        <v>0</v>
      </c>
      <c r="T3126" s="192">
        <f>S3126*H3126</f>
        <v>0</v>
      </c>
      <c r="U3126" s="35"/>
      <c r="V3126" s="35"/>
      <c r="W3126" s="35"/>
      <c r="X3126" s="35"/>
      <c r="Y3126" s="35"/>
      <c r="Z3126" s="35"/>
      <c r="AA3126" s="35"/>
      <c r="AB3126" s="35"/>
      <c r="AC3126" s="35"/>
      <c r="AD3126" s="35"/>
      <c r="AE3126" s="35"/>
      <c r="AR3126" s="193" t="s">
        <v>123</v>
      </c>
      <c r="AT3126" s="193" t="s">
        <v>118</v>
      </c>
      <c r="AU3126" s="193" t="s">
        <v>72</v>
      </c>
      <c r="AY3126" s="14" t="s">
        <v>124</v>
      </c>
      <c r="BE3126" s="194">
        <f>IF(N3126="základní",J3126,0)</f>
        <v>0</v>
      </c>
      <c r="BF3126" s="194">
        <f>IF(N3126="snížená",J3126,0)</f>
        <v>0</v>
      </c>
      <c r="BG3126" s="194">
        <f>IF(N3126="zákl. přenesená",J3126,0)</f>
        <v>0</v>
      </c>
      <c r="BH3126" s="194">
        <f>IF(N3126="sníž. přenesená",J3126,0)</f>
        <v>0</v>
      </c>
      <c r="BI3126" s="194">
        <f>IF(N3126="nulová",J3126,0)</f>
        <v>0</v>
      </c>
      <c r="BJ3126" s="14" t="s">
        <v>79</v>
      </c>
      <c r="BK3126" s="194">
        <f>ROUND(I3126*H3126,2)</f>
        <v>0</v>
      </c>
      <c r="BL3126" s="14" t="s">
        <v>123</v>
      </c>
      <c r="BM3126" s="193" t="s">
        <v>5474</v>
      </c>
    </row>
    <row r="3127" s="2" customFormat="1">
      <c r="A3127" s="35"/>
      <c r="B3127" s="36"/>
      <c r="C3127" s="37"/>
      <c r="D3127" s="195" t="s">
        <v>125</v>
      </c>
      <c r="E3127" s="37"/>
      <c r="F3127" s="196" t="s">
        <v>5473</v>
      </c>
      <c r="G3127" s="37"/>
      <c r="H3127" s="37"/>
      <c r="I3127" s="197"/>
      <c r="J3127" s="37"/>
      <c r="K3127" s="37"/>
      <c r="L3127" s="41"/>
      <c r="M3127" s="198"/>
      <c r="N3127" s="199"/>
      <c r="O3127" s="81"/>
      <c r="P3127" s="81"/>
      <c r="Q3127" s="81"/>
      <c r="R3127" s="81"/>
      <c r="S3127" s="81"/>
      <c r="T3127" s="82"/>
      <c r="U3127" s="35"/>
      <c r="V3127" s="35"/>
      <c r="W3127" s="35"/>
      <c r="X3127" s="35"/>
      <c r="Y3127" s="35"/>
      <c r="Z3127" s="35"/>
      <c r="AA3127" s="35"/>
      <c r="AB3127" s="35"/>
      <c r="AC3127" s="35"/>
      <c r="AD3127" s="35"/>
      <c r="AE3127" s="35"/>
      <c r="AT3127" s="14" t="s">
        <v>125</v>
      </c>
      <c r="AU3127" s="14" t="s">
        <v>72</v>
      </c>
    </row>
    <row r="3128" s="2" customFormat="1" ht="16.5" customHeight="1">
      <c r="A3128" s="35"/>
      <c r="B3128" s="36"/>
      <c r="C3128" s="182" t="s">
        <v>5475</v>
      </c>
      <c r="D3128" s="182" t="s">
        <v>118</v>
      </c>
      <c r="E3128" s="183" t="s">
        <v>5476</v>
      </c>
      <c r="F3128" s="184" t="s">
        <v>5477</v>
      </c>
      <c r="G3128" s="185" t="s">
        <v>132</v>
      </c>
      <c r="H3128" s="186">
        <v>2</v>
      </c>
      <c r="I3128" s="187"/>
      <c r="J3128" s="188">
        <f>ROUND(I3128*H3128,2)</f>
        <v>0</v>
      </c>
      <c r="K3128" s="184" t="s">
        <v>122</v>
      </c>
      <c r="L3128" s="41"/>
      <c r="M3128" s="189" t="s">
        <v>19</v>
      </c>
      <c r="N3128" s="190" t="s">
        <v>43</v>
      </c>
      <c r="O3128" s="81"/>
      <c r="P3128" s="191">
        <f>O3128*H3128</f>
        <v>0</v>
      </c>
      <c r="Q3128" s="191">
        <v>0</v>
      </c>
      <c r="R3128" s="191">
        <f>Q3128*H3128</f>
        <v>0</v>
      </c>
      <c r="S3128" s="191">
        <v>0</v>
      </c>
      <c r="T3128" s="192">
        <f>S3128*H3128</f>
        <v>0</v>
      </c>
      <c r="U3128" s="35"/>
      <c r="V3128" s="35"/>
      <c r="W3128" s="35"/>
      <c r="X3128" s="35"/>
      <c r="Y3128" s="35"/>
      <c r="Z3128" s="35"/>
      <c r="AA3128" s="35"/>
      <c r="AB3128" s="35"/>
      <c r="AC3128" s="35"/>
      <c r="AD3128" s="35"/>
      <c r="AE3128" s="35"/>
      <c r="AR3128" s="193" t="s">
        <v>123</v>
      </c>
      <c r="AT3128" s="193" t="s">
        <v>118</v>
      </c>
      <c r="AU3128" s="193" t="s">
        <v>72</v>
      </c>
      <c r="AY3128" s="14" t="s">
        <v>124</v>
      </c>
      <c r="BE3128" s="194">
        <f>IF(N3128="základní",J3128,0)</f>
        <v>0</v>
      </c>
      <c r="BF3128" s="194">
        <f>IF(N3128="snížená",J3128,0)</f>
        <v>0</v>
      </c>
      <c r="BG3128" s="194">
        <f>IF(N3128="zákl. přenesená",J3128,0)</f>
        <v>0</v>
      </c>
      <c r="BH3128" s="194">
        <f>IF(N3128="sníž. přenesená",J3128,0)</f>
        <v>0</v>
      </c>
      <c r="BI3128" s="194">
        <f>IF(N3128="nulová",J3128,0)</f>
        <v>0</v>
      </c>
      <c r="BJ3128" s="14" t="s">
        <v>79</v>
      </c>
      <c r="BK3128" s="194">
        <f>ROUND(I3128*H3128,2)</f>
        <v>0</v>
      </c>
      <c r="BL3128" s="14" t="s">
        <v>123</v>
      </c>
      <c r="BM3128" s="193" t="s">
        <v>5478</v>
      </c>
    </row>
    <row r="3129" s="2" customFormat="1">
      <c r="A3129" s="35"/>
      <c r="B3129" s="36"/>
      <c r="C3129" s="37"/>
      <c r="D3129" s="195" t="s">
        <v>125</v>
      </c>
      <c r="E3129" s="37"/>
      <c r="F3129" s="196" t="s">
        <v>5477</v>
      </c>
      <c r="G3129" s="37"/>
      <c r="H3129" s="37"/>
      <c r="I3129" s="197"/>
      <c r="J3129" s="37"/>
      <c r="K3129" s="37"/>
      <c r="L3129" s="41"/>
      <c r="M3129" s="198"/>
      <c r="N3129" s="199"/>
      <c r="O3129" s="81"/>
      <c r="P3129" s="81"/>
      <c r="Q3129" s="81"/>
      <c r="R3129" s="81"/>
      <c r="S3129" s="81"/>
      <c r="T3129" s="82"/>
      <c r="U3129" s="35"/>
      <c r="V3129" s="35"/>
      <c r="W3129" s="35"/>
      <c r="X3129" s="35"/>
      <c r="Y3129" s="35"/>
      <c r="Z3129" s="35"/>
      <c r="AA3129" s="35"/>
      <c r="AB3129" s="35"/>
      <c r="AC3129" s="35"/>
      <c r="AD3129" s="35"/>
      <c r="AE3129" s="35"/>
      <c r="AT3129" s="14" t="s">
        <v>125</v>
      </c>
      <c r="AU3129" s="14" t="s">
        <v>72</v>
      </c>
    </row>
    <row r="3130" s="2" customFormat="1" ht="16.5" customHeight="1">
      <c r="A3130" s="35"/>
      <c r="B3130" s="36"/>
      <c r="C3130" s="182" t="s">
        <v>2783</v>
      </c>
      <c r="D3130" s="182" t="s">
        <v>118</v>
      </c>
      <c r="E3130" s="183" t="s">
        <v>5479</v>
      </c>
      <c r="F3130" s="184" t="s">
        <v>5480</v>
      </c>
      <c r="G3130" s="185" t="s">
        <v>132</v>
      </c>
      <c r="H3130" s="186">
        <v>6</v>
      </c>
      <c r="I3130" s="187"/>
      <c r="J3130" s="188">
        <f>ROUND(I3130*H3130,2)</f>
        <v>0</v>
      </c>
      <c r="K3130" s="184" t="s">
        <v>122</v>
      </c>
      <c r="L3130" s="41"/>
      <c r="M3130" s="189" t="s">
        <v>19</v>
      </c>
      <c r="N3130" s="190" t="s">
        <v>43</v>
      </c>
      <c r="O3130" s="81"/>
      <c r="P3130" s="191">
        <f>O3130*H3130</f>
        <v>0</v>
      </c>
      <c r="Q3130" s="191">
        <v>0</v>
      </c>
      <c r="R3130" s="191">
        <f>Q3130*H3130</f>
        <v>0</v>
      </c>
      <c r="S3130" s="191">
        <v>0</v>
      </c>
      <c r="T3130" s="192">
        <f>S3130*H3130</f>
        <v>0</v>
      </c>
      <c r="U3130" s="35"/>
      <c r="V3130" s="35"/>
      <c r="W3130" s="35"/>
      <c r="X3130" s="35"/>
      <c r="Y3130" s="35"/>
      <c r="Z3130" s="35"/>
      <c r="AA3130" s="35"/>
      <c r="AB3130" s="35"/>
      <c r="AC3130" s="35"/>
      <c r="AD3130" s="35"/>
      <c r="AE3130" s="35"/>
      <c r="AR3130" s="193" t="s">
        <v>123</v>
      </c>
      <c r="AT3130" s="193" t="s">
        <v>118</v>
      </c>
      <c r="AU3130" s="193" t="s">
        <v>72</v>
      </c>
      <c r="AY3130" s="14" t="s">
        <v>124</v>
      </c>
      <c r="BE3130" s="194">
        <f>IF(N3130="základní",J3130,0)</f>
        <v>0</v>
      </c>
      <c r="BF3130" s="194">
        <f>IF(N3130="snížená",J3130,0)</f>
        <v>0</v>
      </c>
      <c r="BG3130" s="194">
        <f>IF(N3130="zákl. přenesená",J3130,0)</f>
        <v>0</v>
      </c>
      <c r="BH3130" s="194">
        <f>IF(N3130="sníž. přenesená",J3130,0)</f>
        <v>0</v>
      </c>
      <c r="BI3130" s="194">
        <f>IF(N3130="nulová",J3130,0)</f>
        <v>0</v>
      </c>
      <c r="BJ3130" s="14" t="s">
        <v>79</v>
      </c>
      <c r="BK3130" s="194">
        <f>ROUND(I3130*H3130,2)</f>
        <v>0</v>
      </c>
      <c r="BL3130" s="14" t="s">
        <v>123</v>
      </c>
      <c r="BM3130" s="193" t="s">
        <v>5481</v>
      </c>
    </row>
    <row r="3131" s="2" customFormat="1">
      <c r="A3131" s="35"/>
      <c r="B3131" s="36"/>
      <c r="C3131" s="37"/>
      <c r="D3131" s="195" t="s">
        <v>125</v>
      </c>
      <c r="E3131" s="37"/>
      <c r="F3131" s="196" t="s">
        <v>5480</v>
      </c>
      <c r="G3131" s="37"/>
      <c r="H3131" s="37"/>
      <c r="I3131" s="197"/>
      <c r="J3131" s="37"/>
      <c r="K3131" s="37"/>
      <c r="L3131" s="41"/>
      <c r="M3131" s="198"/>
      <c r="N3131" s="199"/>
      <c r="O3131" s="81"/>
      <c r="P3131" s="81"/>
      <c r="Q3131" s="81"/>
      <c r="R3131" s="81"/>
      <c r="S3131" s="81"/>
      <c r="T3131" s="82"/>
      <c r="U3131" s="35"/>
      <c r="V3131" s="35"/>
      <c r="W3131" s="35"/>
      <c r="X3131" s="35"/>
      <c r="Y3131" s="35"/>
      <c r="Z3131" s="35"/>
      <c r="AA3131" s="35"/>
      <c r="AB3131" s="35"/>
      <c r="AC3131" s="35"/>
      <c r="AD3131" s="35"/>
      <c r="AE3131" s="35"/>
      <c r="AT3131" s="14" t="s">
        <v>125</v>
      </c>
      <c r="AU3131" s="14" t="s">
        <v>72</v>
      </c>
    </row>
    <row r="3132" s="2" customFormat="1" ht="21.75" customHeight="1">
      <c r="A3132" s="35"/>
      <c r="B3132" s="36"/>
      <c r="C3132" s="182" t="s">
        <v>5482</v>
      </c>
      <c r="D3132" s="182" t="s">
        <v>118</v>
      </c>
      <c r="E3132" s="183" t="s">
        <v>5483</v>
      </c>
      <c r="F3132" s="184" t="s">
        <v>5484</v>
      </c>
      <c r="G3132" s="185" t="s">
        <v>132</v>
      </c>
      <c r="H3132" s="186">
        <v>6</v>
      </c>
      <c r="I3132" s="187"/>
      <c r="J3132" s="188">
        <f>ROUND(I3132*H3132,2)</f>
        <v>0</v>
      </c>
      <c r="K3132" s="184" t="s">
        <v>122</v>
      </c>
      <c r="L3132" s="41"/>
      <c r="M3132" s="189" t="s">
        <v>19</v>
      </c>
      <c r="N3132" s="190" t="s">
        <v>43</v>
      </c>
      <c r="O3132" s="81"/>
      <c r="P3132" s="191">
        <f>O3132*H3132</f>
        <v>0</v>
      </c>
      <c r="Q3132" s="191">
        <v>0</v>
      </c>
      <c r="R3132" s="191">
        <f>Q3132*H3132</f>
        <v>0</v>
      </c>
      <c r="S3132" s="191">
        <v>0</v>
      </c>
      <c r="T3132" s="192">
        <f>S3132*H3132</f>
        <v>0</v>
      </c>
      <c r="U3132" s="35"/>
      <c r="V3132" s="35"/>
      <c r="W3132" s="35"/>
      <c r="X3132" s="35"/>
      <c r="Y3132" s="35"/>
      <c r="Z3132" s="35"/>
      <c r="AA3132" s="35"/>
      <c r="AB3132" s="35"/>
      <c r="AC3132" s="35"/>
      <c r="AD3132" s="35"/>
      <c r="AE3132" s="35"/>
      <c r="AR3132" s="193" t="s">
        <v>123</v>
      </c>
      <c r="AT3132" s="193" t="s">
        <v>118</v>
      </c>
      <c r="AU3132" s="193" t="s">
        <v>72</v>
      </c>
      <c r="AY3132" s="14" t="s">
        <v>124</v>
      </c>
      <c r="BE3132" s="194">
        <f>IF(N3132="základní",J3132,0)</f>
        <v>0</v>
      </c>
      <c r="BF3132" s="194">
        <f>IF(N3132="snížená",J3132,0)</f>
        <v>0</v>
      </c>
      <c r="BG3132" s="194">
        <f>IF(N3132="zákl. přenesená",J3132,0)</f>
        <v>0</v>
      </c>
      <c r="BH3132" s="194">
        <f>IF(N3132="sníž. přenesená",J3132,0)</f>
        <v>0</v>
      </c>
      <c r="BI3132" s="194">
        <f>IF(N3132="nulová",J3132,0)</f>
        <v>0</v>
      </c>
      <c r="BJ3132" s="14" t="s">
        <v>79</v>
      </c>
      <c r="BK3132" s="194">
        <f>ROUND(I3132*H3132,2)</f>
        <v>0</v>
      </c>
      <c r="BL3132" s="14" t="s">
        <v>123</v>
      </c>
      <c r="BM3132" s="193" t="s">
        <v>5485</v>
      </c>
    </row>
    <row r="3133" s="2" customFormat="1">
      <c r="A3133" s="35"/>
      <c r="B3133" s="36"/>
      <c r="C3133" s="37"/>
      <c r="D3133" s="195" t="s">
        <v>125</v>
      </c>
      <c r="E3133" s="37"/>
      <c r="F3133" s="196" t="s">
        <v>5484</v>
      </c>
      <c r="G3133" s="37"/>
      <c r="H3133" s="37"/>
      <c r="I3133" s="197"/>
      <c r="J3133" s="37"/>
      <c r="K3133" s="37"/>
      <c r="L3133" s="41"/>
      <c r="M3133" s="198"/>
      <c r="N3133" s="199"/>
      <c r="O3133" s="81"/>
      <c r="P3133" s="81"/>
      <c r="Q3133" s="81"/>
      <c r="R3133" s="81"/>
      <c r="S3133" s="81"/>
      <c r="T3133" s="82"/>
      <c r="U3133" s="35"/>
      <c r="V3133" s="35"/>
      <c r="W3133" s="35"/>
      <c r="X3133" s="35"/>
      <c r="Y3133" s="35"/>
      <c r="Z3133" s="35"/>
      <c r="AA3133" s="35"/>
      <c r="AB3133" s="35"/>
      <c r="AC3133" s="35"/>
      <c r="AD3133" s="35"/>
      <c r="AE3133" s="35"/>
      <c r="AT3133" s="14" t="s">
        <v>125</v>
      </c>
      <c r="AU3133" s="14" t="s">
        <v>72</v>
      </c>
    </row>
    <row r="3134" s="2" customFormat="1" ht="16.5" customHeight="1">
      <c r="A3134" s="35"/>
      <c r="B3134" s="36"/>
      <c r="C3134" s="182" t="s">
        <v>2786</v>
      </c>
      <c r="D3134" s="182" t="s">
        <v>118</v>
      </c>
      <c r="E3134" s="183" t="s">
        <v>5486</v>
      </c>
      <c r="F3134" s="184" t="s">
        <v>5487</v>
      </c>
      <c r="G3134" s="185" t="s">
        <v>132</v>
      </c>
      <c r="H3134" s="186">
        <v>6</v>
      </c>
      <c r="I3134" s="187"/>
      <c r="J3134" s="188">
        <f>ROUND(I3134*H3134,2)</f>
        <v>0</v>
      </c>
      <c r="K3134" s="184" t="s">
        <v>122</v>
      </c>
      <c r="L3134" s="41"/>
      <c r="M3134" s="189" t="s">
        <v>19</v>
      </c>
      <c r="N3134" s="190" t="s">
        <v>43</v>
      </c>
      <c r="O3134" s="81"/>
      <c r="P3134" s="191">
        <f>O3134*H3134</f>
        <v>0</v>
      </c>
      <c r="Q3134" s="191">
        <v>0</v>
      </c>
      <c r="R3134" s="191">
        <f>Q3134*H3134</f>
        <v>0</v>
      </c>
      <c r="S3134" s="191">
        <v>0</v>
      </c>
      <c r="T3134" s="192">
        <f>S3134*H3134</f>
        <v>0</v>
      </c>
      <c r="U3134" s="35"/>
      <c r="V3134" s="35"/>
      <c r="W3134" s="35"/>
      <c r="X3134" s="35"/>
      <c r="Y3134" s="35"/>
      <c r="Z3134" s="35"/>
      <c r="AA3134" s="35"/>
      <c r="AB3134" s="35"/>
      <c r="AC3134" s="35"/>
      <c r="AD3134" s="35"/>
      <c r="AE3134" s="35"/>
      <c r="AR3134" s="193" t="s">
        <v>123</v>
      </c>
      <c r="AT3134" s="193" t="s">
        <v>118</v>
      </c>
      <c r="AU3134" s="193" t="s">
        <v>72</v>
      </c>
      <c r="AY3134" s="14" t="s">
        <v>124</v>
      </c>
      <c r="BE3134" s="194">
        <f>IF(N3134="základní",J3134,0)</f>
        <v>0</v>
      </c>
      <c r="BF3134" s="194">
        <f>IF(N3134="snížená",J3134,0)</f>
        <v>0</v>
      </c>
      <c r="BG3134" s="194">
        <f>IF(N3134="zákl. přenesená",J3134,0)</f>
        <v>0</v>
      </c>
      <c r="BH3134" s="194">
        <f>IF(N3134="sníž. přenesená",J3134,0)</f>
        <v>0</v>
      </c>
      <c r="BI3134" s="194">
        <f>IF(N3134="nulová",J3134,0)</f>
        <v>0</v>
      </c>
      <c r="BJ3134" s="14" t="s">
        <v>79</v>
      </c>
      <c r="BK3134" s="194">
        <f>ROUND(I3134*H3134,2)</f>
        <v>0</v>
      </c>
      <c r="BL3134" s="14" t="s">
        <v>123</v>
      </c>
      <c r="BM3134" s="193" t="s">
        <v>5488</v>
      </c>
    </row>
    <row r="3135" s="2" customFormat="1">
      <c r="A3135" s="35"/>
      <c r="B3135" s="36"/>
      <c r="C3135" s="37"/>
      <c r="D3135" s="195" t="s">
        <v>125</v>
      </c>
      <c r="E3135" s="37"/>
      <c r="F3135" s="196" t="s">
        <v>5487</v>
      </c>
      <c r="G3135" s="37"/>
      <c r="H3135" s="37"/>
      <c r="I3135" s="197"/>
      <c r="J3135" s="37"/>
      <c r="K3135" s="37"/>
      <c r="L3135" s="41"/>
      <c r="M3135" s="198"/>
      <c r="N3135" s="199"/>
      <c r="O3135" s="81"/>
      <c r="P3135" s="81"/>
      <c r="Q3135" s="81"/>
      <c r="R3135" s="81"/>
      <c r="S3135" s="81"/>
      <c r="T3135" s="82"/>
      <c r="U3135" s="35"/>
      <c r="V3135" s="35"/>
      <c r="W3135" s="35"/>
      <c r="X3135" s="35"/>
      <c r="Y3135" s="35"/>
      <c r="Z3135" s="35"/>
      <c r="AA3135" s="35"/>
      <c r="AB3135" s="35"/>
      <c r="AC3135" s="35"/>
      <c r="AD3135" s="35"/>
      <c r="AE3135" s="35"/>
      <c r="AT3135" s="14" t="s">
        <v>125</v>
      </c>
      <c r="AU3135" s="14" t="s">
        <v>72</v>
      </c>
    </row>
    <row r="3136" s="2" customFormat="1" ht="21.75" customHeight="1">
      <c r="A3136" s="35"/>
      <c r="B3136" s="36"/>
      <c r="C3136" s="182" t="s">
        <v>5489</v>
      </c>
      <c r="D3136" s="182" t="s">
        <v>118</v>
      </c>
      <c r="E3136" s="183" t="s">
        <v>5490</v>
      </c>
      <c r="F3136" s="184" t="s">
        <v>5491</v>
      </c>
      <c r="G3136" s="185" t="s">
        <v>132</v>
      </c>
      <c r="H3136" s="186">
        <v>6</v>
      </c>
      <c r="I3136" s="187"/>
      <c r="J3136" s="188">
        <f>ROUND(I3136*H3136,2)</f>
        <v>0</v>
      </c>
      <c r="K3136" s="184" t="s">
        <v>122</v>
      </c>
      <c r="L3136" s="41"/>
      <c r="M3136" s="189" t="s">
        <v>19</v>
      </c>
      <c r="N3136" s="190" t="s">
        <v>43</v>
      </c>
      <c r="O3136" s="81"/>
      <c r="P3136" s="191">
        <f>O3136*H3136</f>
        <v>0</v>
      </c>
      <c r="Q3136" s="191">
        <v>0</v>
      </c>
      <c r="R3136" s="191">
        <f>Q3136*H3136</f>
        <v>0</v>
      </c>
      <c r="S3136" s="191">
        <v>0</v>
      </c>
      <c r="T3136" s="192">
        <f>S3136*H3136</f>
        <v>0</v>
      </c>
      <c r="U3136" s="35"/>
      <c r="V3136" s="35"/>
      <c r="W3136" s="35"/>
      <c r="X3136" s="35"/>
      <c r="Y3136" s="35"/>
      <c r="Z3136" s="35"/>
      <c r="AA3136" s="35"/>
      <c r="AB3136" s="35"/>
      <c r="AC3136" s="35"/>
      <c r="AD3136" s="35"/>
      <c r="AE3136" s="35"/>
      <c r="AR3136" s="193" t="s">
        <v>123</v>
      </c>
      <c r="AT3136" s="193" t="s">
        <v>118</v>
      </c>
      <c r="AU3136" s="193" t="s">
        <v>72</v>
      </c>
      <c r="AY3136" s="14" t="s">
        <v>124</v>
      </c>
      <c r="BE3136" s="194">
        <f>IF(N3136="základní",J3136,0)</f>
        <v>0</v>
      </c>
      <c r="BF3136" s="194">
        <f>IF(N3136="snížená",J3136,0)</f>
        <v>0</v>
      </c>
      <c r="BG3136" s="194">
        <f>IF(N3136="zákl. přenesená",J3136,0)</f>
        <v>0</v>
      </c>
      <c r="BH3136" s="194">
        <f>IF(N3136="sníž. přenesená",J3136,0)</f>
        <v>0</v>
      </c>
      <c r="BI3136" s="194">
        <f>IF(N3136="nulová",J3136,0)</f>
        <v>0</v>
      </c>
      <c r="BJ3136" s="14" t="s">
        <v>79</v>
      </c>
      <c r="BK3136" s="194">
        <f>ROUND(I3136*H3136,2)</f>
        <v>0</v>
      </c>
      <c r="BL3136" s="14" t="s">
        <v>123</v>
      </c>
      <c r="BM3136" s="193" t="s">
        <v>5492</v>
      </c>
    </row>
    <row r="3137" s="2" customFormat="1">
      <c r="A3137" s="35"/>
      <c r="B3137" s="36"/>
      <c r="C3137" s="37"/>
      <c r="D3137" s="195" t="s">
        <v>125</v>
      </c>
      <c r="E3137" s="37"/>
      <c r="F3137" s="196" t="s">
        <v>5491</v>
      </c>
      <c r="G3137" s="37"/>
      <c r="H3137" s="37"/>
      <c r="I3137" s="197"/>
      <c r="J3137" s="37"/>
      <c r="K3137" s="37"/>
      <c r="L3137" s="41"/>
      <c r="M3137" s="198"/>
      <c r="N3137" s="199"/>
      <c r="O3137" s="81"/>
      <c r="P3137" s="81"/>
      <c r="Q3137" s="81"/>
      <c r="R3137" s="81"/>
      <c r="S3137" s="81"/>
      <c r="T3137" s="82"/>
      <c r="U3137" s="35"/>
      <c r="V3137" s="35"/>
      <c r="W3137" s="35"/>
      <c r="X3137" s="35"/>
      <c r="Y3137" s="35"/>
      <c r="Z3137" s="35"/>
      <c r="AA3137" s="35"/>
      <c r="AB3137" s="35"/>
      <c r="AC3137" s="35"/>
      <c r="AD3137" s="35"/>
      <c r="AE3137" s="35"/>
      <c r="AT3137" s="14" t="s">
        <v>125</v>
      </c>
      <c r="AU3137" s="14" t="s">
        <v>72</v>
      </c>
    </row>
    <row r="3138" s="2" customFormat="1" ht="16.5" customHeight="1">
      <c r="A3138" s="35"/>
      <c r="B3138" s="36"/>
      <c r="C3138" s="182" t="s">
        <v>2790</v>
      </c>
      <c r="D3138" s="182" t="s">
        <v>118</v>
      </c>
      <c r="E3138" s="183" t="s">
        <v>5493</v>
      </c>
      <c r="F3138" s="184" t="s">
        <v>5494</v>
      </c>
      <c r="G3138" s="185" t="s">
        <v>132</v>
      </c>
      <c r="H3138" s="186">
        <v>2</v>
      </c>
      <c r="I3138" s="187"/>
      <c r="J3138" s="188">
        <f>ROUND(I3138*H3138,2)</f>
        <v>0</v>
      </c>
      <c r="K3138" s="184" t="s">
        <v>122</v>
      </c>
      <c r="L3138" s="41"/>
      <c r="M3138" s="189" t="s">
        <v>19</v>
      </c>
      <c r="N3138" s="190" t="s">
        <v>43</v>
      </c>
      <c r="O3138" s="81"/>
      <c r="P3138" s="191">
        <f>O3138*H3138</f>
        <v>0</v>
      </c>
      <c r="Q3138" s="191">
        <v>0</v>
      </c>
      <c r="R3138" s="191">
        <f>Q3138*H3138</f>
        <v>0</v>
      </c>
      <c r="S3138" s="191">
        <v>0</v>
      </c>
      <c r="T3138" s="192">
        <f>S3138*H3138</f>
        <v>0</v>
      </c>
      <c r="U3138" s="35"/>
      <c r="V3138" s="35"/>
      <c r="W3138" s="35"/>
      <c r="X3138" s="35"/>
      <c r="Y3138" s="35"/>
      <c r="Z3138" s="35"/>
      <c r="AA3138" s="35"/>
      <c r="AB3138" s="35"/>
      <c r="AC3138" s="35"/>
      <c r="AD3138" s="35"/>
      <c r="AE3138" s="35"/>
      <c r="AR3138" s="193" t="s">
        <v>123</v>
      </c>
      <c r="AT3138" s="193" t="s">
        <v>118</v>
      </c>
      <c r="AU3138" s="193" t="s">
        <v>72</v>
      </c>
      <c r="AY3138" s="14" t="s">
        <v>124</v>
      </c>
      <c r="BE3138" s="194">
        <f>IF(N3138="základní",J3138,0)</f>
        <v>0</v>
      </c>
      <c r="BF3138" s="194">
        <f>IF(N3138="snížená",J3138,0)</f>
        <v>0</v>
      </c>
      <c r="BG3138" s="194">
        <f>IF(N3138="zákl. přenesená",J3138,0)</f>
        <v>0</v>
      </c>
      <c r="BH3138" s="194">
        <f>IF(N3138="sníž. přenesená",J3138,0)</f>
        <v>0</v>
      </c>
      <c r="BI3138" s="194">
        <f>IF(N3138="nulová",J3138,0)</f>
        <v>0</v>
      </c>
      <c r="BJ3138" s="14" t="s">
        <v>79</v>
      </c>
      <c r="BK3138" s="194">
        <f>ROUND(I3138*H3138,2)</f>
        <v>0</v>
      </c>
      <c r="BL3138" s="14" t="s">
        <v>123</v>
      </c>
      <c r="BM3138" s="193" t="s">
        <v>5495</v>
      </c>
    </row>
    <row r="3139" s="2" customFormat="1">
      <c r="A3139" s="35"/>
      <c r="B3139" s="36"/>
      <c r="C3139" s="37"/>
      <c r="D3139" s="195" t="s">
        <v>125</v>
      </c>
      <c r="E3139" s="37"/>
      <c r="F3139" s="196" t="s">
        <v>5494</v>
      </c>
      <c r="G3139" s="37"/>
      <c r="H3139" s="37"/>
      <c r="I3139" s="197"/>
      <c r="J3139" s="37"/>
      <c r="K3139" s="37"/>
      <c r="L3139" s="41"/>
      <c r="M3139" s="198"/>
      <c r="N3139" s="199"/>
      <c r="O3139" s="81"/>
      <c r="P3139" s="81"/>
      <c r="Q3139" s="81"/>
      <c r="R3139" s="81"/>
      <c r="S3139" s="81"/>
      <c r="T3139" s="82"/>
      <c r="U3139" s="35"/>
      <c r="V3139" s="35"/>
      <c r="W3139" s="35"/>
      <c r="X3139" s="35"/>
      <c r="Y3139" s="35"/>
      <c r="Z3139" s="35"/>
      <c r="AA3139" s="35"/>
      <c r="AB3139" s="35"/>
      <c r="AC3139" s="35"/>
      <c r="AD3139" s="35"/>
      <c r="AE3139" s="35"/>
      <c r="AT3139" s="14" t="s">
        <v>125</v>
      </c>
      <c r="AU3139" s="14" t="s">
        <v>72</v>
      </c>
    </row>
    <row r="3140" s="2" customFormat="1" ht="24.15" customHeight="1">
      <c r="A3140" s="35"/>
      <c r="B3140" s="36"/>
      <c r="C3140" s="182" t="s">
        <v>5496</v>
      </c>
      <c r="D3140" s="182" t="s">
        <v>118</v>
      </c>
      <c r="E3140" s="183" t="s">
        <v>5497</v>
      </c>
      <c r="F3140" s="184" t="s">
        <v>5498</v>
      </c>
      <c r="G3140" s="185" t="s">
        <v>132</v>
      </c>
      <c r="H3140" s="186">
        <v>2</v>
      </c>
      <c r="I3140" s="187"/>
      <c r="J3140" s="188">
        <f>ROUND(I3140*H3140,2)</f>
        <v>0</v>
      </c>
      <c r="K3140" s="184" t="s">
        <v>122</v>
      </c>
      <c r="L3140" s="41"/>
      <c r="M3140" s="189" t="s">
        <v>19</v>
      </c>
      <c r="N3140" s="190" t="s">
        <v>43</v>
      </c>
      <c r="O3140" s="81"/>
      <c r="P3140" s="191">
        <f>O3140*H3140</f>
        <v>0</v>
      </c>
      <c r="Q3140" s="191">
        <v>0</v>
      </c>
      <c r="R3140" s="191">
        <f>Q3140*H3140</f>
        <v>0</v>
      </c>
      <c r="S3140" s="191">
        <v>0</v>
      </c>
      <c r="T3140" s="192">
        <f>S3140*H3140</f>
        <v>0</v>
      </c>
      <c r="U3140" s="35"/>
      <c r="V3140" s="35"/>
      <c r="W3140" s="35"/>
      <c r="X3140" s="35"/>
      <c r="Y3140" s="35"/>
      <c r="Z3140" s="35"/>
      <c r="AA3140" s="35"/>
      <c r="AB3140" s="35"/>
      <c r="AC3140" s="35"/>
      <c r="AD3140" s="35"/>
      <c r="AE3140" s="35"/>
      <c r="AR3140" s="193" t="s">
        <v>123</v>
      </c>
      <c r="AT3140" s="193" t="s">
        <v>118</v>
      </c>
      <c r="AU3140" s="193" t="s">
        <v>72</v>
      </c>
      <c r="AY3140" s="14" t="s">
        <v>124</v>
      </c>
      <c r="BE3140" s="194">
        <f>IF(N3140="základní",J3140,0)</f>
        <v>0</v>
      </c>
      <c r="BF3140" s="194">
        <f>IF(N3140="snížená",J3140,0)</f>
        <v>0</v>
      </c>
      <c r="BG3140" s="194">
        <f>IF(N3140="zákl. přenesená",J3140,0)</f>
        <v>0</v>
      </c>
      <c r="BH3140" s="194">
        <f>IF(N3140="sníž. přenesená",J3140,0)</f>
        <v>0</v>
      </c>
      <c r="BI3140" s="194">
        <f>IF(N3140="nulová",J3140,0)</f>
        <v>0</v>
      </c>
      <c r="BJ3140" s="14" t="s">
        <v>79</v>
      </c>
      <c r="BK3140" s="194">
        <f>ROUND(I3140*H3140,2)</f>
        <v>0</v>
      </c>
      <c r="BL3140" s="14" t="s">
        <v>123</v>
      </c>
      <c r="BM3140" s="193" t="s">
        <v>5499</v>
      </c>
    </row>
    <row r="3141" s="2" customFormat="1">
      <c r="A3141" s="35"/>
      <c r="B3141" s="36"/>
      <c r="C3141" s="37"/>
      <c r="D3141" s="195" t="s">
        <v>125</v>
      </c>
      <c r="E3141" s="37"/>
      <c r="F3141" s="196" t="s">
        <v>5498</v>
      </c>
      <c r="G3141" s="37"/>
      <c r="H3141" s="37"/>
      <c r="I3141" s="197"/>
      <c r="J3141" s="37"/>
      <c r="K3141" s="37"/>
      <c r="L3141" s="41"/>
      <c r="M3141" s="198"/>
      <c r="N3141" s="199"/>
      <c r="O3141" s="81"/>
      <c r="P3141" s="81"/>
      <c r="Q3141" s="81"/>
      <c r="R3141" s="81"/>
      <c r="S3141" s="81"/>
      <c r="T3141" s="82"/>
      <c r="U3141" s="35"/>
      <c r="V3141" s="35"/>
      <c r="W3141" s="35"/>
      <c r="X3141" s="35"/>
      <c r="Y3141" s="35"/>
      <c r="Z3141" s="35"/>
      <c r="AA3141" s="35"/>
      <c r="AB3141" s="35"/>
      <c r="AC3141" s="35"/>
      <c r="AD3141" s="35"/>
      <c r="AE3141" s="35"/>
      <c r="AT3141" s="14" t="s">
        <v>125</v>
      </c>
      <c r="AU3141" s="14" t="s">
        <v>72</v>
      </c>
    </row>
    <row r="3142" s="2" customFormat="1" ht="16.5" customHeight="1">
      <c r="A3142" s="35"/>
      <c r="B3142" s="36"/>
      <c r="C3142" s="182" t="s">
        <v>2793</v>
      </c>
      <c r="D3142" s="182" t="s">
        <v>118</v>
      </c>
      <c r="E3142" s="183" t="s">
        <v>5500</v>
      </c>
      <c r="F3142" s="184" t="s">
        <v>5501</v>
      </c>
      <c r="G3142" s="185" t="s">
        <v>132</v>
      </c>
      <c r="H3142" s="186">
        <v>2</v>
      </c>
      <c r="I3142" s="187"/>
      <c r="J3142" s="188">
        <f>ROUND(I3142*H3142,2)</f>
        <v>0</v>
      </c>
      <c r="K3142" s="184" t="s">
        <v>122</v>
      </c>
      <c r="L3142" s="41"/>
      <c r="M3142" s="189" t="s">
        <v>19</v>
      </c>
      <c r="N3142" s="190" t="s">
        <v>43</v>
      </c>
      <c r="O3142" s="81"/>
      <c r="P3142" s="191">
        <f>O3142*H3142</f>
        <v>0</v>
      </c>
      <c r="Q3142" s="191">
        <v>0</v>
      </c>
      <c r="R3142" s="191">
        <f>Q3142*H3142</f>
        <v>0</v>
      </c>
      <c r="S3142" s="191">
        <v>0</v>
      </c>
      <c r="T3142" s="192">
        <f>S3142*H3142</f>
        <v>0</v>
      </c>
      <c r="U3142" s="35"/>
      <c r="V3142" s="35"/>
      <c r="W3142" s="35"/>
      <c r="X3142" s="35"/>
      <c r="Y3142" s="35"/>
      <c r="Z3142" s="35"/>
      <c r="AA3142" s="35"/>
      <c r="AB3142" s="35"/>
      <c r="AC3142" s="35"/>
      <c r="AD3142" s="35"/>
      <c r="AE3142" s="35"/>
      <c r="AR3142" s="193" t="s">
        <v>123</v>
      </c>
      <c r="AT3142" s="193" t="s">
        <v>118</v>
      </c>
      <c r="AU3142" s="193" t="s">
        <v>72</v>
      </c>
      <c r="AY3142" s="14" t="s">
        <v>124</v>
      </c>
      <c r="BE3142" s="194">
        <f>IF(N3142="základní",J3142,0)</f>
        <v>0</v>
      </c>
      <c r="BF3142" s="194">
        <f>IF(N3142="snížená",J3142,0)</f>
        <v>0</v>
      </c>
      <c r="BG3142" s="194">
        <f>IF(N3142="zákl. přenesená",J3142,0)</f>
        <v>0</v>
      </c>
      <c r="BH3142" s="194">
        <f>IF(N3142="sníž. přenesená",J3142,0)</f>
        <v>0</v>
      </c>
      <c r="BI3142" s="194">
        <f>IF(N3142="nulová",J3142,0)</f>
        <v>0</v>
      </c>
      <c r="BJ3142" s="14" t="s">
        <v>79</v>
      </c>
      <c r="BK3142" s="194">
        <f>ROUND(I3142*H3142,2)</f>
        <v>0</v>
      </c>
      <c r="BL3142" s="14" t="s">
        <v>123</v>
      </c>
      <c r="BM3142" s="193" t="s">
        <v>5502</v>
      </c>
    </row>
    <row r="3143" s="2" customFormat="1">
      <c r="A3143" s="35"/>
      <c r="B3143" s="36"/>
      <c r="C3143" s="37"/>
      <c r="D3143" s="195" t="s">
        <v>125</v>
      </c>
      <c r="E3143" s="37"/>
      <c r="F3143" s="196" t="s">
        <v>5501</v>
      </c>
      <c r="G3143" s="37"/>
      <c r="H3143" s="37"/>
      <c r="I3143" s="197"/>
      <c r="J3143" s="37"/>
      <c r="K3143" s="37"/>
      <c r="L3143" s="41"/>
      <c r="M3143" s="198"/>
      <c r="N3143" s="199"/>
      <c r="O3143" s="81"/>
      <c r="P3143" s="81"/>
      <c r="Q3143" s="81"/>
      <c r="R3143" s="81"/>
      <c r="S3143" s="81"/>
      <c r="T3143" s="82"/>
      <c r="U3143" s="35"/>
      <c r="V3143" s="35"/>
      <c r="W3143" s="35"/>
      <c r="X3143" s="35"/>
      <c r="Y3143" s="35"/>
      <c r="Z3143" s="35"/>
      <c r="AA3143" s="35"/>
      <c r="AB3143" s="35"/>
      <c r="AC3143" s="35"/>
      <c r="AD3143" s="35"/>
      <c r="AE3143" s="35"/>
      <c r="AT3143" s="14" t="s">
        <v>125</v>
      </c>
      <c r="AU3143" s="14" t="s">
        <v>72</v>
      </c>
    </row>
    <row r="3144" s="2" customFormat="1" ht="21.75" customHeight="1">
      <c r="A3144" s="35"/>
      <c r="B3144" s="36"/>
      <c r="C3144" s="182" t="s">
        <v>5503</v>
      </c>
      <c r="D3144" s="182" t="s">
        <v>118</v>
      </c>
      <c r="E3144" s="183" t="s">
        <v>5504</v>
      </c>
      <c r="F3144" s="184" t="s">
        <v>5505</v>
      </c>
      <c r="G3144" s="185" t="s">
        <v>132</v>
      </c>
      <c r="H3144" s="186">
        <v>2</v>
      </c>
      <c r="I3144" s="187"/>
      <c r="J3144" s="188">
        <f>ROUND(I3144*H3144,2)</f>
        <v>0</v>
      </c>
      <c r="K3144" s="184" t="s">
        <v>122</v>
      </c>
      <c r="L3144" s="41"/>
      <c r="M3144" s="189" t="s">
        <v>19</v>
      </c>
      <c r="N3144" s="190" t="s">
        <v>43</v>
      </c>
      <c r="O3144" s="81"/>
      <c r="P3144" s="191">
        <f>O3144*H3144</f>
        <v>0</v>
      </c>
      <c r="Q3144" s="191">
        <v>0</v>
      </c>
      <c r="R3144" s="191">
        <f>Q3144*H3144</f>
        <v>0</v>
      </c>
      <c r="S3144" s="191">
        <v>0</v>
      </c>
      <c r="T3144" s="192">
        <f>S3144*H3144</f>
        <v>0</v>
      </c>
      <c r="U3144" s="35"/>
      <c r="V3144" s="35"/>
      <c r="W3144" s="35"/>
      <c r="X3144" s="35"/>
      <c r="Y3144" s="35"/>
      <c r="Z3144" s="35"/>
      <c r="AA3144" s="35"/>
      <c r="AB3144" s="35"/>
      <c r="AC3144" s="35"/>
      <c r="AD3144" s="35"/>
      <c r="AE3144" s="35"/>
      <c r="AR3144" s="193" t="s">
        <v>123</v>
      </c>
      <c r="AT3144" s="193" t="s">
        <v>118</v>
      </c>
      <c r="AU3144" s="193" t="s">
        <v>72</v>
      </c>
      <c r="AY3144" s="14" t="s">
        <v>124</v>
      </c>
      <c r="BE3144" s="194">
        <f>IF(N3144="základní",J3144,0)</f>
        <v>0</v>
      </c>
      <c r="BF3144" s="194">
        <f>IF(N3144="snížená",J3144,0)</f>
        <v>0</v>
      </c>
      <c r="BG3144" s="194">
        <f>IF(N3144="zákl. přenesená",J3144,0)</f>
        <v>0</v>
      </c>
      <c r="BH3144" s="194">
        <f>IF(N3144="sníž. přenesená",J3144,0)</f>
        <v>0</v>
      </c>
      <c r="BI3144" s="194">
        <f>IF(N3144="nulová",J3144,0)</f>
        <v>0</v>
      </c>
      <c r="BJ3144" s="14" t="s">
        <v>79</v>
      </c>
      <c r="BK3144" s="194">
        <f>ROUND(I3144*H3144,2)</f>
        <v>0</v>
      </c>
      <c r="BL3144" s="14" t="s">
        <v>123</v>
      </c>
      <c r="BM3144" s="193" t="s">
        <v>5506</v>
      </c>
    </row>
    <row r="3145" s="2" customFormat="1">
      <c r="A3145" s="35"/>
      <c r="B3145" s="36"/>
      <c r="C3145" s="37"/>
      <c r="D3145" s="195" t="s">
        <v>125</v>
      </c>
      <c r="E3145" s="37"/>
      <c r="F3145" s="196" t="s">
        <v>5505</v>
      </c>
      <c r="G3145" s="37"/>
      <c r="H3145" s="37"/>
      <c r="I3145" s="197"/>
      <c r="J3145" s="37"/>
      <c r="K3145" s="37"/>
      <c r="L3145" s="41"/>
      <c r="M3145" s="198"/>
      <c r="N3145" s="199"/>
      <c r="O3145" s="81"/>
      <c r="P3145" s="81"/>
      <c r="Q3145" s="81"/>
      <c r="R3145" s="81"/>
      <c r="S3145" s="81"/>
      <c r="T3145" s="82"/>
      <c r="U3145" s="35"/>
      <c r="V3145" s="35"/>
      <c r="W3145" s="35"/>
      <c r="X3145" s="35"/>
      <c r="Y3145" s="35"/>
      <c r="Z3145" s="35"/>
      <c r="AA3145" s="35"/>
      <c r="AB3145" s="35"/>
      <c r="AC3145" s="35"/>
      <c r="AD3145" s="35"/>
      <c r="AE3145" s="35"/>
      <c r="AT3145" s="14" t="s">
        <v>125</v>
      </c>
      <c r="AU3145" s="14" t="s">
        <v>72</v>
      </c>
    </row>
    <row r="3146" s="2" customFormat="1" ht="16.5" customHeight="1">
      <c r="A3146" s="35"/>
      <c r="B3146" s="36"/>
      <c r="C3146" s="182" t="s">
        <v>2797</v>
      </c>
      <c r="D3146" s="182" t="s">
        <v>118</v>
      </c>
      <c r="E3146" s="183" t="s">
        <v>5507</v>
      </c>
      <c r="F3146" s="184" t="s">
        <v>5508</v>
      </c>
      <c r="G3146" s="185" t="s">
        <v>132</v>
      </c>
      <c r="H3146" s="186">
        <v>6</v>
      </c>
      <c r="I3146" s="187"/>
      <c r="J3146" s="188">
        <f>ROUND(I3146*H3146,2)</f>
        <v>0</v>
      </c>
      <c r="K3146" s="184" t="s">
        <v>122</v>
      </c>
      <c r="L3146" s="41"/>
      <c r="M3146" s="189" t="s">
        <v>19</v>
      </c>
      <c r="N3146" s="190" t="s">
        <v>43</v>
      </c>
      <c r="O3146" s="81"/>
      <c r="P3146" s="191">
        <f>O3146*H3146</f>
        <v>0</v>
      </c>
      <c r="Q3146" s="191">
        <v>0</v>
      </c>
      <c r="R3146" s="191">
        <f>Q3146*H3146</f>
        <v>0</v>
      </c>
      <c r="S3146" s="191">
        <v>0</v>
      </c>
      <c r="T3146" s="192">
        <f>S3146*H3146</f>
        <v>0</v>
      </c>
      <c r="U3146" s="35"/>
      <c r="V3146" s="35"/>
      <c r="W3146" s="35"/>
      <c r="X3146" s="35"/>
      <c r="Y3146" s="35"/>
      <c r="Z3146" s="35"/>
      <c r="AA3146" s="35"/>
      <c r="AB3146" s="35"/>
      <c r="AC3146" s="35"/>
      <c r="AD3146" s="35"/>
      <c r="AE3146" s="35"/>
      <c r="AR3146" s="193" t="s">
        <v>123</v>
      </c>
      <c r="AT3146" s="193" t="s">
        <v>118</v>
      </c>
      <c r="AU3146" s="193" t="s">
        <v>72</v>
      </c>
      <c r="AY3146" s="14" t="s">
        <v>124</v>
      </c>
      <c r="BE3146" s="194">
        <f>IF(N3146="základní",J3146,0)</f>
        <v>0</v>
      </c>
      <c r="BF3146" s="194">
        <f>IF(N3146="snížená",J3146,0)</f>
        <v>0</v>
      </c>
      <c r="BG3146" s="194">
        <f>IF(N3146="zákl. přenesená",J3146,0)</f>
        <v>0</v>
      </c>
      <c r="BH3146" s="194">
        <f>IF(N3146="sníž. přenesená",J3146,0)</f>
        <v>0</v>
      </c>
      <c r="BI3146" s="194">
        <f>IF(N3146="nulová",J3146,0)</f>
        <v>0</v>
      </c>
      <c r="BJ3146" s="14" t="s">
        <v>79</v>
      </c>
      <c r="BK3146" s="194">
        <f>ROUND(I3146*H3146,2)</f>
        <v>0</v>
      </c>
      <c r="BL3146" s="14" t="s">
        <v>123</v>
      </c>
      <c r="BM3146" s="193" t="s">
        <v>5509</v>
      </c>
    </row>
    <row r="3147" s="2" customFormat="1">
      <c r="A3147" s="35"/>
      <c r="B3147" s="36"/>
      <c r="C3147" s="37"/>
      <c r="D3147" s="195" t="s">
        <v>125</v>
      </c>
      <c r="E3147" s="37"/>
      <c r="F3147" s="196" t="s">
        <v>5508</v>
      </c>
      <c r="G3147" s="37"/>
      <c r="H3147" s="37"/>
      <c r="I3147" s="197"/>
      <c r="J3147" s="37"/>
      <c r="K3147" s="37"/>
      <c r="L3147" s="41"/>
      <c r="M3147" s="198"/>
      <c r="N3147" s="199"/>
      <c r="O3147" s="81"/>
      <c r="P3147" s="81"/>
      <c r="Q3147" s="81"/>
      <c r="R3147" s="81"/>
      <c r="S3147" s="81"/>
      <c r="T3147" s="82"/>
      <c r="U3147" s="35"/>
      <c r="V3147" s="35"/>
      <c r="W3147" s="35"/>
      <c r="X3147" s="35"/>
      <c r="Y3147" s="35"/>
      <c r="Z3147" s="35"/>
      <c r="AA3147" s="35"/>
      <c r="AB3147" s="35"/>
      <c r="AC3147" s="35"/>
      <c r="AD3147" s="35"/>
      <c r="AE3147" s="35"/>
      <c r="AT3147" s="14" t="s">
        <v>125</v>
      </c>
      <c r="AU3147" s="14" t="s">
        <v>72</v>
      </c>
    </row>
    <row r="3148" s="2" customFormat="1" ht="16.5" customHeight="1">
      <c r="A3148" s="35"/>
      <c r="B3148" s="36"/>
      <c r="C3148" s="182" t="s">
        <v>5510</v>
      </c>
      <c r="D3148" s="182" t="s">
        <v>118</v>
      </c>
      <c r="E3148" s="183" t="s">
        <v>5511</v>
      </c>
      <c r="F3148" s="184" t="s">
        <v>5512</v>
      </c>
      <c r="G3148" s="185" t="s">
        <v>132</v>
      </c>
      <c r="H3148" s="186">
        <v>2</v>
      </c>
      <c r="I3148" s="187"/>
      <c r="J3148" s="188">
        <f>ROUND(I3148*H3148,2)</f>
        <v>0</v>
      </c>
      <c r="K3148" s="184" t="s">
        <v>122</v>
      </c>
      <c r="L3148" s="41"/>
      <c r="M3148" s="189" t="s">
        <v>19</v>
      </c>
      <c r="N3148" s="190" t="s">
        <v>43</v>
      </c>
      <c r="O3148" s="81"/>
      <c r="P3148" s="191">
        <f>O3148*H3148</f>
        <v>0</v>
      </c>
      <c r="Q3148" s="191">
        <v>0</v>
      </c>
      <c r="R3148" s="191">
        <f>Q3148*H3148</f>
        <v>0</v>
      </c>
      <c r="S3148" s="191">
        <v>0</v>
      </c>
      <c r="T3148" s="192">
        <f>S3148*H3148</f>
        <v>0</v>
      </c>
      <c r="U3148" s="35"/>
      <c r="V3148" s="35"/>
      <c r="W3148" s="35"/>
      <c r="X3148" s="35"/>
      <c r="Y3148" s="35"/>
      <c r="Z3148" s="35"/>
      <c r="AA3148" s="35"/>
      <c r="AB3148" s="35"/>
      <c r="AC3148" s="35"/>
      <c r="AD3148" s="35"/>
      <c r="AE3148" s="35"/>
      <c r="AR3148" s="193" t="s">
        <v>123</v>
      </c>
      <c r="AT3148" s="193" t="s">
        <v>118</v>
      </c>
      <c r="AU3148" s="193" t="s">
        <v>72</v>
      </c>
      <c r="AY3148" s="14" t="s">
        <v>124</v>
      </c>
      <c r="BE3148" s="194">
        <f>IF(N3148="základní",J3148,0)</f>
        <v>0</v>
      </c>
      <c r="BF3148" s="194">
        <f>IF(N3148="snížená",J3148,0)</f>
        <v>0</v>
      </c>
      <c r="BG3148" s="194">
        <f>IF(N3148="zákl. přenesená",J3148,0)</f>
        <v>0</v>
      </c>
      <c r="BH3148" s="194">
        <f>IF(N3148="sníž. přenesená",J3148,0)</f>
        <v>0</v>
      </c>
      <c r="BI3148" s="194">
        <f>IF(N3148="nulová",J3148,0)</f>
        <v>0</v>
      </c>
      <c r="BJ3148" s="14" t="s">
        <v>79</v>
      </c>
      <c r="BK3148" s="194">
        <f>ROUND(I3148*H3148,2)</f>
        <v>0</v>
      </c>
      <c r="BL3148" s="14" t="s">
        <v>123</v>
      </c>
      <c r="BM3148" s="193" t="s">
        <v>5513</v>
      </c>
    </row>
    <row r="3149" s="2" customFormat="1">
      <c r="A3149" s="35"/>
      <c r="B3149" s="36"/>
      <c r="C3149" s="37"/>
      <c r="D3149" s="195" t="s">
        <v>125</v>
      </c>
      <c r="E3149" s="37"/>
      <c r="F3149" s="196" t="s">
        <v>5512</v>
      </c>
      <c r="G3149" s="37"/>
      <c r="H3149" s="37"/>
      <c r="I3149" s="197"/>
      <c r="J3149" s="37"/>
      <c r="K3149" s="37"/>
      <c r="L3149" s="41"/>
      <c r="M3149" s="198"/>
      <c r="N3149" s="199"/>
      <c r="O3149" s="81"/>
      <c r="P3149" s="81"/>
      <c r="Q3149" s="81"/>
      <c r="R3149" s="81"/>
      <c r="S3149" s="81"/>
      <c r="T3149" s="82"/>
      <c r="U3149" s="35"/>
      <c r="V3149" s="35"/>
      <c r="W3149" s="35"/>
      <c r="X3149" s="35"/>
      <c r="Y3149" s="35"/>
      <c r="Z3149" s="35"/>
      <c r="AA3149" s="35"/>
      <c r="AB3149" s="35"/>
      <c r="AC3149" s="35"/>
      <c r="AD3149" s="35"/>
      <c r="AE3149" s="35"/>
      <c r="AT3149" s="14" t="s">
        <v>125</v>
      </c>
      <c r="AU3149" s="14" t="s">
        <v>72</v>
      </c>
    </row>
    <row r="3150" s="2" customFormat="1" ht="16.5" customHeight="1">
      <c r="A3150" s="35"/>
      <c r="B3150" s="36"/>
      <c r="C3150" s="182" t="s">
        <v>2800</v>
      </c>
      <c r="D3150" s="182" t="s">
        <v>118</v>
      </c>
      <c r="E3150" s="183" t="s">
        <v>5514</v>
      </c>
      <c r="F3150" s="184" t="s">
        <v>5515</v>
      </c>
      <c r="G3150" s="185" t="s">
        <v>132</v>
      </c>
      <c r="H3150" s="186">
        <v>2</v>
      </c>
      <c r="I3150" s="187"/>
      <c r="J3150" s="188">
        <f>ROUND(I3150*H3150,2)</f>
        <v>0</v>
      </c>
      <c r="K3150" s="184" t="s">
        <v>122</v>
      </c>
      <c r="L3150" s="41"/>
      <c r="M3150" s="189" t="s">
        <v>19</v>
      </c>
      <c r="N3150" s="190" t="s">
        <v>43</v>
      </c>
      <c r="O3150" s="81"/>
      <c r="P3150" s="191">
        <f>O3150*H3150</f>
        <v>0</v>
      </c>
      <c r="Q3150" s="191">
        <v>0</v>
      </c>
      <c r="R3150" s="191">
        <f>Q3150*H3150</f>
        <v>0</v>
      </c>
      <c r="S3150" s="191">
        <v>0</v>
      </c>
      <c r="T3150" s="192">
        <f>S3150*H3150</f>
        <v>0</v>
      </c>
      <c r="U3150" s="35"/>
      <c r="V3150" s="35"/>
      <c r="W3150" s="35"/>
      <c r="X3150" s="35"/>
      <c r="Y3150" s="35"/>
      <c r="Z3150" s="35"/>
      <c r="AA3150" s="35"/>
      <c r="AB3150" s="35"/>
      <c r="AC3150" s="35"/>
      <c r="AD3150" s="35"/>
      <c r="AE3150" s="35"/>
      <c r="AR3150" s="193" t="s">
        <v>123</v>
      </c>
      <c r="AT3150" s="193" t="s">
        <v>118</v>
      </c>
      <c r="AU3150" s="193" t="s">
        <v>72</v>
      </c>
      <c r="AY3150" s="14" t="s">
        <v>124</v>
      </c>
      <c r="BE3150" s="194">
        <f>IF(N3150="základní",J3150,0)</f>
        <v>0</v>
      </c>
      <c r="BF3150" s="194">
        <f>IF(N3150="snížená",J3150,0)</f>
        <v>0</v>
      </c>
      <c r="BG3150" s="194">
        <f>IF(N3150="zákl. přenesená",J3150,0)</f>
        <v>0</v>
      </c>
      <c r="BH3150" s="194">
        <f>IF(N3150="sníž. přenesená",J3150,0)</f>
        <v>0</v>
      </c>
      <c r="BI3150" s="194">
        <f>IF(N3150="nulová",J3150,0)</f>
        <v>0</v>
      </c>
      <c r="BJ3150" s="14" t="s">
        <v>79</v>
      </c>
      <c r="BK3150" s="194">
        <f>ROUND(I3150*H3150,2)</f>
        <v>0</v>
      </c>
      <c r="BL3150" s="14" t="s">
        <v>123</v>
      </c>
      <c r="BM3150" s="193" t="s">
        <v>5516</v>
      </c>
    </row>
    <row r="3151" s="2" customFormat="1">
      <c r="A3151" s="35"/>
      <c r="B3151" s="36"/>
      <c r="C3151" s="37"/>
      <c r="D3151" s="195" t="s">
        <v>125</v>
      </c>
      <c r="E3151" s="37"/>
      <c r="F3151" s="196" t="s">
        <v>5515</v>
      </c>
      <c r="G3151" s="37"/>
      <c r="H3151" s="37"/>
      <c r="I3151" s="197"/>
      <c r="J3151" s="37"/>
      <c r="K3151" s="37"/>
      <c r="L3151" s="41"/>
      <c r="M3151" s="198"/>
      <c r="N3151" s="199"/>
      <c r="O3151" s="81"/>
      <c r="P3151" s="81"/>
      <c r="Q3151" s="81"/>
      <c r="R3151" s="81"/>
      <c r="S3151" s="81"/>
      <c r="T3151" s="82"/>
      <c r="U3151" s="35"/>
      <c r="V3151" s="35"/>
      <c r="W3151" s="35"/>
      <c r="X3151" s="35"/>
      <c r="Y3151" s="35"/>
      <c r="Z3151" s="35"/>
      <c r="AA3151" s="35"/>
      <c r="AB3151" s="35"/>
      <c r="AC3151" s="35"/>
      <c r="AD3151" s="35"/>
      <c r="AE3151" s="35"/>
      <c r="AT3151" s="14" t="s">
        <v>125</v>
      </c>
      <c r="AU3151" s="14" t="s">
        <v>72</v>
      </c>
    </row>
    <row r="3152" s="2" customFormat="1" ht="21.75" customHeight="1">
      <c r="A3152" s="35"/>
      <c r="B3152" s="36"/>
      <c r="C3152" s="182" t="s">
        <v>5517</v>
      </c>
      <c r="D3152" s="182" t="s">
        <v>118</v>
      </c>
      <c r="E3152" s="183" t="s">
        <v>5518</v>
      </c>
      <c r="F3152" s="184" t="s">
        <v>5519</v>
      </c>
      <c r="G3152" s="185" t="s">
        <v>132</v>
      </c>
      <c r="H3152" s="186">
        <v>2</v>
      </c>
      <c r="I3152" s="187"/>
      <c r="J3152" s="188">
        <f>ROUND(I3152*H3152,2)</f>
        <v>0</v>
      </c>
      <c r="K3152" s="184" t="s">
        <v>122</v>
      </c>
      <c r="L3152" s="41"/>
      <c r="M3152" s="189" t="s">
        <v>19</v>
      </c>
      <c r="N3152" s="190" t="s">
        <v>43</v>
      </c>
      <c r="O3152" s="81"/>
      <c r="P3152" s="191">
        <f>O3152*H3152</f>
        <v>0</v>
      </c>
      <c r="Q3152" s="191">
        <v>0</v>
      </c>
      <c r="R3152" s="191">
        <f>Q3152*H3152</f>
        <v>0</v>
      </c>
      <c r="S3152" s="191">
        <v>0</v>
      </c>
      <c r="T3152" s="192">
        <f>S3152*H3152</f>
        <v>0</v>
      </c>
      <c r="U3152" s="35"/>
      <c r="V3152" s="35"/>
      <c r="W3152" s="35"/>
      <c r="X3152" s="35"/>
      <c r="Y3152" s="35"/>
      <c r="Z3152" s="35"/>
      <c r="AA3152" s="35"/>
      <c r="AB3152" s="35"/>
      <c r="AC3152" s="35"/>
      <c r="AD3152" s="35"/>
      <c r="AE3152" s="35"/>
      <c r="AR3152" s="193" t="s">
        <v>123</v>
      </c>
      <c r="AT3152" s="193" t="s">
        <v>118</v>
      </c>
      <c r="AU3152" s="193" t="s">
        <v>72</v>
      </c>
      <c r="AY3152" s="14" t="s">
        <v>124</v>
      </c>
      <c r="BE3152" s="194">
        <f>IF(N3152="základní",J3152,0)</f>
        <v>0</v>
      </c>
      <c r="BF3152" s="194">
        <f>IF(N3152="snížená",J3152,0)</f>
        <v>0</v>
      </c>
      <c r="BG3152" s="194">
        <f>IF(N3152="zákl. přenesená",J3152,0)</f>
        <v>0</v>
      </c>
      <c r="BH3152" s="194">
        <f>IF(N3152="sníž. přenesená",J3152,0)</f>
        <v>0</v>
      </c>
      <c r="BI3152" s="194">
        <f>IF(N3152="nulová",J3152,0)</f>
        <v>0</v>
      </c>
      <c r="BJ3152" s="14" t="s">
        <v>79</v>
      </c>
      <c r="BK3152" s="194">
        <f>ROUND(I3152*H3152,2)</f>
        <v>0</v>
      </c>
      <c r="BL3152" s="14" t="s">
        <v>123</v>
      </c>
      <c r="BM3152" s="193" t="s">
        <v>5520</v>
      </c>
    </row>
    <row r="3153" s="2" customFormat="1">
      <c r="A3153" s="35"/>
      <c r="B3153" s="36"/>
      <c r="C3153" s="37"/>
      <c r="D3153" s="195" t="s">
        <v>125</v>
      </c>
      <c r="E3153" s="37"/>
      <c r="F3153" s="196" t="s">
        <v>5519</v>
      </c>
      <c r="G3153" s="37"/>
      <c r="H3153" s="37"/>
      <c r="I3153" s="197"/>
      <c r="J3153" s="37"/>
      <c r="K3153" s="37"/>
      <c r="L3153" s="41"/>
      <c r="M3153" s="198"/>
      <c r="N3153" s="199"/>
      <c r="O3153" s="81"/>
      <c r="P3153" s="81"/>
      <c r="Q3153" s="81"/>
      <c r="R3153" s="81"/>
      <c r="S3153" s="81"/>
      <c r="T3153" s="82"/>
      <c r="U3153" s="35"/>
      <c r="V3153" s="35"/>
      <c r="W3153" s="35"/>
      <c r="X3153" s="35"/>
      <c r="Y3153" s="35"/>
      <c r="Z3153" s="35"/>
      <c r="AA3153" s="35"/>
      <c r="AB3153" s="35"/>
      <c r="AC3153" s="35"/>
      <c r="AD3153" s="35"/>
      <c r="AE3153" s="35"/>
      <c r="AT3153" s="14" t="s">
        <v>125</v>
      </c>
      <c r="AU3153" s="14" t="s">
        <v>72</v>
      </c>
    </row>
    <row r="3154" s="2" customFormat="1" ht="21.75" customHeight="1">
      <c r="A3154" s="35"/>
      <c r="B3154" s="36"/>
      <c r="C3154" s="182" t="s">
        <v>2804</v>
      </c>
      <c r="D3154" s="182" t="s">
        <v>118</v>
      </c>
      <c r="E3154" s="183" t="s">
        <v>5521</v>
      </c>
      <c r="F3154" s="184" t="s">
        <v>5522</v>
      </c>
      <c r="G3154" s="185" t="s">
        <v>132</v>
      </c>
      <c r="H3154" s="186">
        <v>2</v>
      </c>
      <c r="I3154" s="187"/>
      <c r="J3154" s="188">
        <f>ROUND(I3154*H3154,2)</f>
        <v>0</v>
      </c>
      <c r="K3154" s="184" t="s">
        <v>122</v>
      </c>
      <c r="L3154" s="41"/>
      <c r="M3154" s="189" t="s">
        <v>19</v>
      </c>
      <c r="N3154" s="190" t="s">
        <v>43</v>
      </c>
      <c r="O3154" s="81"/>
      <c r="P3154" s="191">
        <f>O3154*H3154</f>
        <v>0</v>
      </c>
      <c r="Q3154" s="191">
        <v>0</v>
      </c>
      <c r="R3154" s="191">
        <f>Q3154*H3154</f>
        <v>0</v>
      </c>
      <c r="S3154" s="191">
        <v>0</v>
      </c>
      <c r="T3154" s="192">
        <f>S3154*H3154</f>
        <v>0</v>
      </c>
      <c r="U3154" s="35"/>
      <c r="V3154" s="35"/>
      <c r="W3154" s="35"/>
      <c r="X3154" s="35"/>
      <c r="Y3154" s="35"/>
      <c r="Z3154" s="35"/>
      <c r="AA3154" s="35"/>
      <c r="AB3154" s="35"/>
      <c r="AC3154" s="35"/>
      <c r="AD3154" s="35"/>
      <c r="AE3154" s="35"/>
      <c r="AR3154" s="193" t="s">
        <v>123</v>
      </c>
      <c r="AT3154" s="193" t="s">
        <v>118</v>
      </c>
      <c r="AU3154" s="193" t="s">
        <v>72</v>
      </c>
      <c r="AY3154" s="14" t="s">
        <v>124</v>
      </c>
      <c r="BE3154" s="194">
        <f>IF(N3154="základní",J3154,0)</f>
        <v>0</v>
      </c>
      <c r="BF3154" s="194">
        <f>IF(N3154="snížená",J3154,0)</f>
        <v>0</v>
      </c>
      <c r="BG3154" s="194">
        <f>IF(N3154="zákl. přenesená",J3154,0)</f>
        <v>0</v>
      </c>
      <c r="BH3154" s="194">
        <f>IF(N3154="sníž. přenesená",J3154,0)</f>
        <v>0</v>
      </c>
      <c r="BI3154" s="194">
        <f>IF(N3154="nulová",J3154,0)</f>
        <v>0</v>
      </c>
      <c r="BJ3154" s="14" t="s">
        <v>79</v>
      </c>
      <c r="BK3154" s="194">
        <f>ROUND(I3154*H3154,2)</f>
        <v>0</v>
      </c>
      <c r="BL3154" s="14" t="s">
        <v>123</v>
      </c>
      <c r="BM3154" s="193" t="s">
        <v>5523</v>
      </c>
    </row>
    <row r="3155" s="2" customFormat="1">
      <c r="A3155" s="35"/>
      <c r="B3155" s="36"/>
      <c r="C3155" s="37"/>
      <c r="D3155" s="195" t="s">
        <v>125</v>
      </c>
      <c r="E3155" s="37"/>
      <c r="F3155" s="196" t="s">
        <v>5522</v>
      </c>
      <c r="G3155" s="37"/>
      <c r="H3155" s="37"/>
      <c r="I3155" s="197"/>
      <c r="J3155" s="37"/>
      <c r="K3155" s="37"/>
      <c r="L3155" s="41"/>
      <c r="M3155" s="198"/>
      <c r="N3155" s="199"/>
      <c r="O3155" s="81"/>
      <c r="P3155" s="81"/>
      <c r="Q3155" s="81"/>
      <c r="R3155" s="81"/>
      <c r="S3155" s="81"/>
      <c r="T3155" s="82"/>
      <c r="U3155" s="35"/>
      <c r="V3155" s="35"/>
      <c r="W3155" s="35"/>
      <c r="X3155" s="35"/>
      <c r="Y3155" s="35"/>
      <c r="Z3155" s="35"/>
      <c r="AA3155" s="35"/>
      <c r="AB3155" s="35"/>
      <c r="AC3155" s="35"/>
      <c r="AD3155" s="35"/>
      <c r="AE3155" s="35"/>
      <c r="AT3155" s="14" t="s">
        <v>125</v>
      </c>
      <c r="AU3155" s="14" t="s">
        <v>72</v>
      </c>
    </row>
    <row r="3156" s="2" customFormat="1" ht="16.5" customHeight="1">
      <c r="A3156" s="35"/>
      <c r="B3156" s="36"/>
      <c r="C3156" s="182" t="s">
        <v>5524</v>
      </c>
      <c r="D3156" s="182" t="s">
        <v>118</v>
      </c>
      <c r="E3156" s="183" t="s">
        <v>5525</v>
      </c>
      <c r="F3156" s="184" t="s">
        <v>5526</v>
      </c>
      <c r="G3156" s="185" t="s">
        <v>132</v>
      </c>
      <c r="H3156" s="186">
        <v>2</v>
      </c>
      <c r="I3156" s="187"/>
      <c r="J3156" s="188">
        <f>ROUND(I3156*H3156,2)</f>
        <v>0</v>
      </c>
      <c r="K3156" s="184" t="s">
        <v>122</v>
      </c>
      <c r="L3156" s="41"/>
      <c r="M3156" s="189" t="s">
        <v>19</v>
      </c>
      <c r="N3156" s="190" t="s">
        <v>43</v>
      </c>
      <c r="O3156" s="81"/>
      <c r="P3156" s="191">
        <f>O3156*H3156</f>
        <v>0</v>
      </c>
      <c r="Q3156" s="191">
        <v>0</v>
      </c>
      <c r="R3156" s="191">
        <f>Q3156*H3156</f>
        <v>0</v>
      </c>
      <c r="S3156" s="191">
        <v>0</v>
      </c>
      <c r="T3156" s="192">
        <f>S3156*H3156</f>
        <v>0</v>
      </c>
      <c r="U3156" s="35"/>
      <c r="V3156" s="35"/>
      <c r="W3156" s="35"/>
      <c r="X3156" s="35"/>
      <c r="Y3156" s="35"/>
      <c r="Z3156" s="35"/>
      <c r="AA3156" s="35"/>
      <c r="AB3156" s="35"/>
      <c r="AC3156" s="35"/>
      <c r="AD3156" s="35"/>
      <c r="AE3156" s="35"/>
      <c r="AR3156" s="193" t="s">
        <v>123</v>
      </c>
      <c r="AT3156" s="193" t="s">
        <v>118</v>
      </c>
      <c r="AU3156" s="193" t="s">
        <v>72</v>
      </c>
      <c r="AY3156" s="14" t="s">
        <v>124</v>
      </c>
      <c r="BE3156" s="194">
        <f>IF(N3156="základní",J3156,0)</f>
        <v>0</v>
      </c>
      <c r="BF3156" s="194">
        <f>IF(N3156="snížená",J3156,0)</f>
        <v>0</v>
      </c>
      <c r="BG3156" s="194">
        <f>IF(N3156="zákl. přenesená",J3156,0)</f>
        <v>0</v>
      </c>
      <c r="BH3156" s="194">
        <f>IF(N3156="sníž. přenesená",J3156,0)</f>
        <v>0</v>
      </c>
      <c r="BI3156" s="194">
        <f>IF(N3156="nulová",J3156,0)</f>
        <v>0</v>
      </c>
      <c r="BJ3156" s="14" t="s">
        <v>79</v>
      </c>
      <c r="BK3156" s="194">
        <f>ROUND(I3156*H3156,2)</f>
        <v>0</v>
      </c>
      <c r="BL3156" s="14" t="s">
        <v>123</v>
      </c>
      <c r="BM3156" s="193" t="s">
        <v>5527</v>
      </c>
    </row>
    <row r="3157" s="2" customFormat="1">
      <c r="A3157" s="35"/>
      <c r="B3157" s="36"/>
      <c r="C3157" s="37"/>
      <c r="D3157" s="195" t="s">
        <v>125</v>
      </c>
      <c r="E3157" s="37"/>
      <c r="F3157" s="196" t="s">
        <v>5526</v>
      </c>
      <c r="G3157" s="37"/>
      <c r="H3157" s="37"/>
      <c r="I3157" s="197"/>
      <c r="J3157" s="37"/>
      <c r="K3157" s="37"/>
      <c r="L3157" s="41"/>
      <c r="M3157" s="198"/>
      <c r="N3157" s="199"/>
      <c r="O3157" s="81"/>
      <c r="P3157" s="81"/>
      <c r="Q3157" s="81"/>
      <c r="R3157" s="81"/>
      <c r="S3157" s="81"/>
      <c r="T3157" s="82"/>
      <c r="U3157" s="35"/>
      <c r="V3157" s="35"/>
      <c r="W3157" s="35"/>
      <c r="X3157" s="35"/>
      <c r="Y3157" s="35"/>
      <c r="Z3157" s="35"/>
      <c r="AA3157" s="35"/>
      <c r="AB3157" s="35"/>
      <c r="AC3157" s="35"/>
      <c r="AD3157" s="35"/>
      <c r="AE3157" s="35"/>
      <c r="AT3157" s="14" t="s">
        <v>125</v>
      </c>
      <c r="AU3157" s="14" t="s">
        <v>72</v>
      </c>
    </row>
    <row r="3158" s="2" customFormat="1" ht="21.75" customHeight="1">
      <c r="A3158" s="35"/>
      <c r="B3158" s="36"/>
      <c r="C3158" s="182" t="s">
        <v>2807</v>
      </c>
      <c r="D3158" s="182" t="s">
        <v>118</v>
      </c>
      <c r="E3158" s="183" t="s">
        <v>5528</v>
      </c>
      <c r="F3158" s="184" t="s">
        <v>5529</v>
      </c>
      <c r="G3158" s="185" t="s">
        <v>132</v>
      </c>
      <c r="H3158" s="186">
        <v>2</v>
      </c>
      <c r="I3158" s="187"/>
      <c r="J3158" s="188">
        <f>ROUND(I3158*H3158,2)</f>
        <v>0</v>
      </c>
      <c r="K3158" s="184" t="s">
        <v>122</v>
      </c>
      <c r="L3158" s="41"/>
      <c r="M3158" s="189" t="s">
        <v>19</v>
      </c>
      <c r="N3158" s="190" t="s">
        <v>43</v>
      </c>
      <c r="O3158" s="81"/>
      <c r="P3158" s="191">
        <f>O3158*H3158</f>
        <v>0</v>
      </c>
      <c r="Q3158" s="191">
        <v>0</v>
      </c>
      <c r="R3158" s="191">
        <f>Q3158*H3158</f>
        <v>0</v>
      </c>
      <c r="S3158" s="191">
        <v>0</v>
      </c>
      <c r="T3158" s="192">
        <f>S3158*H3158</f>
        <v>0</v>
      </c>
      <c r="U3158" s="35"/>
      <c r="V3158" s="35"/>
      <c r="W3158" s="35"/>
      <c r="X3158" s="35"/>
      <c r="Y3158" s="35"/>
      <c r="Z3158" s="35"/>
      <c r="AA3158" s="35"/>
      <c r="AB3158" s="35"/>
      <c r="AC3158" s="35"/>
      <c r="AD3158" s="35"/>
      <c r="AE3158" s="35"/>
      <c r="AR3158" s="193" t="s">
        <v>123</v>
      </c>
      <c r="AT3158" s="193" t="s">
        <v>118</v>
      </c>
      <c r="AU3158" s="193" t="s">
        <v>72</v>
      </c>
      <c r="AY3158" s="14" t="s">
        <v>124</v>
      </c>
      <c r="BE3158" s="194">
        <f>IF(N3158="základní",J3158,0)</f>
        <v>0</v>
      </c>
      <c r="BF3158" s="194">
        <f>IF(N3158="snížená",J3158,0)</f>
        <v>0</v>
      </c>
      <c r="BG3158" s="194">
        <f>IF(N3158="zákl. přenesená",J3158,0)</f>
        <v>0</v>
      </c>
      <c r="BH3158" s="194">
        <f>IF(N3158="sníž. přenesená",J3158,0)</f>
        <v>0</v>
      </c>
      <c r="BI3158" s="194">
        <f>IF(N3158="nulová",J3158,0)</f>
        <v>0</v>
      </c>
      <c r="BJ3158" s="14" t="s">
        <v>79</v>
      </c>
      <c r="BK3158" s="194">
        <f>ROUND(I3158*H3158,2)</f>
        <v>0</v>
      </c>
      <c r="BL3158" s="14" t="s">
        <v>123</v>
      </c>
      <c r="BM3158" s="193" t="s">
        <v>5530</v>
      </c>
    </row>
    <row r="3159" s="2" customFormat="1">
      <c r="A3159" s="35"/>
      <c r="B3159" s="36"/>
      <c r="C3159" s="37"/>
      <c r="D3159" s="195" t="s">
        <v>125</v>
      </c>
      <c r="E3159" s="37"/>
      <c r="F3159" s="196" t="s">
        <v>5529</v>
      </c>
      <c r="G3159" s="37"/>
      <c r="H3159" s="37"/>
      <c r="I3159" s="197"/>
      <c r="J3159" s="37"/>
      <c r="K3159" s="37"/>
      <c r="L3159" s="41"/>
      <c r="M3159" s="198"/>
      <c r="N3159" s="199"/>
      <c r="O3159" s="81"/>
      <c r="P3159" s="81"/>
      <c r="Q3159" s="81"/>
      <c r="R3159" s="81"/>
      <c r="S3159" s="81"/>
      <c r="T3159" s="82"/>
      <c r="U3159" s="35"/>
      <c r="V3159" s="35"/>
      <c r="W3159" s="35"/>
      <c r="X3159" s="35"/>
      <c r="Y3159" s="35"/>
      <c r="Z3159" s="35"/>
      <c r="AA3159" s="35"/>
      <c r="AB3159" s="35"/>
      <c r="AC3159" s="35"/>
      <c r="AD3159" s="35"/>
      <c r="AE3159" s="35"/>
      <c r="AT3159" s="14" t="s">
        <v>125</v>
      </c>
      <c r="AU3159" s="14" t="s">
        <v>72</v>
      </c>
    </row>
    <row r="3160" s="2" customFormat="1" ht="21.75" customHeight="1">
      <c r="A3160" s="35"/>
      <c r="B3160" s="36"/>
      <c r="C3160" s="182" t="s">
        <v>5531</v>
      </c>
      <c r="D3160" s="182" t="s">
        <v>118</v>
      </c>
      <c r="E3160" s="183" t="s">
        <v>5532</v>
      </c>
      <c r="F3160" s="184" t="s">
        <v>5533</v>
      </c>
      <c r="G3160" s="185" t="s">
        <v>132</v>
      </c>
      <c r="H3160" s="186">
        <v>2</v>
      </c>
      <c r="I3160" s="187"/>
      <c r="J3160" s="188">
        <f>ROUND(I3160*H3160,2)</f>
        <v>0</v>
      </c>
      <c r="K3160" s="184" t="s">
        <v>122</v>
      </c>
      <c r="L3160" s="41"/>
      <c r="M3160" s="189" t="s">
        <v>19</v>
      </c>
      <c r="N3160" s="190" t="s">
        <v>43</v>
      </c>
      <c r="O3160" s="81"/>
      <c r="P3160" s="191">
        <f>O3160*H3160</f>
        <v>0</v>
      </c>
      <c r="Q3160" s="191">
        <v>0</v>
      </c>
      <c r="R3160" s="191">
        <f>Q3160*H3160</f>
        <v>0</v>
      </c>
      <c r="S3160" s="191">
        <v>0</v>
      </c>
      <c r="T3160" s="192">
        <f>S3160*H3160</f>
        <v>0</v>
      </c>
      <c r="U3160" s="35"/>
      <c r="V3160" s="35"/>
      <c r="W3160" s="35"/>
      <c r="X3160" s="35"/>
      <c r="Y3160" s="35"/>
      <c r="Z3160" s="35"/>
      <c r="AA3160" s="35"/>
      <c r="AB3160" s="35"/>
      <c r="AC3160" s="35"/>
      <c r="AD3160" s="35"/>
      <c r="AE3160" s="35"/>
      <c r="AR3160" s="193" t="s">
        <v>123</v>
      </c>
      <c r="AT3160" s="193" t="s">
        <v>118</v>
      </c>
      <c r="AU3160" s="193" t="s">
        <v>72</v>
      </c>
      <c r="AY3160" s="14" t="s">
        <v>124</v>
      </c>
      <c r="BE3160" s="194">
        <f>IF(N3160="základní",J3160,0)</f>
        <v>0</v>
      </c>
      <c r="BF3160" s="194">
        <f>IF(N3160="snížená",J3160,0)</f>
        <v>0</v>
      </c>
      <c r="BG3160" s="194">
        <f>IF(N3160="zákl. přenesená",J3160,0)</f>
        <v>0</v>
      </c>
      <c r="BH3160" s="194">
        <f>IF(N3160="sníž. přenesená",J3160,0)</f>
        <v>0</v>
      </c>
      <c r="BI3160" s="194">
        <f>IF(N3160="nulová",J3160,0)</f>
        <v>0</v>
      </c>
      <c r="BJ3160" s="14" t="s">
        <v>79</v>
      </c>
      <c r="BK3160" s="194">
        <f>ROUND(I3160*H3160,2)</f>
        <v>0</v>
      </c>
      <c r="BL3160" s="14" t="s">
        <v>123</v>
      </c>
      <c r="BM3160" s="193" t="s">
        <v>5534</v>
      </c>
    </row>
    <row r="3161" s="2" customFormat="1">
      <c r="A3161" s="35"/>
      <c r="B3161" s="36"/>
      <c r="C3161" s="37"/>
      <c r="D3161" s="195" t="s">
        <v>125</v>
      </c>
      <c r="E3161" s="37"/>
      <c r="F3161" s="196" t="s">
        <v>5533</v>
      </c>
      <c r="G3161" s="37"/>
      <c r="H3161" s="37"/>
      <c r="I3161" s="197"/>
      <c r="J3161" s="37"/>
      <c r="K3161" s="37"/>
      <c r="L3161" s="41"/>
      <c r="M3161" s="198"/>
      <c r="N3161" s="199"/>
      <c r="O3161" s="81"/>
      <c r="P3161" s="81"/>
      <c r="Q3161" s="81"/>
      <c r="R3161" s="81"/>
      <c r="S3161" s="81"/>
      <c r="T3161" s="82"/>
      <c r="U3161" s="35"/>
      <c r="V3161" s="35"/>
      <c r="W3161" s="35"/>
      <c r="X3161" s="35"/>
      <c r="Y3161" s="35"/>
      <c r="Z3161" s="35"/>
      <c r="AA3161" s="35"/>
      <c r="AB3161" s="35"/>
      <c r="AC3161" s="35"/>
      <c r="AD3161" s="35"/>
      <c r="AE3161" s="35"/>
      <c r="AT3161" s="14" t="s">
        <v>125</v>
      </c>
      <c r="AU3161" s="14" t="s">
        <v>72</v>
      </c>
    </row>
    <row r="3162" s="2" customFormat="1" ht="16.5" customHeight="1">
      <c r="A3162" s="35"/>
      <c r="B3162" s="36"/>
      <c r="C3162" s="182" t="s">
        <v>2811</v>
      </c>
      <c r="D3162" s="182" t="s">
        <v>118</v>
      </c>
      <c r="E3162" s="183" t="s">
        <v>5535</v>
      </c>
      <c r="F3162" s="184" t="s">
        <v>5536</v>
      </c>
      <c r="G3162" s="185" t="s">
        <v>132</v>
      </c>
      <c r="H3162" s="186">
        <v>2</v>
      </c>
      <c r="I3162" s="187"/>
      <c r="J3162" s="188">
        <f>ROUND(I3162*H3162,2)</f>
        <v>0</v>
      </c>
      <c r="K3162" s="184" t="s">
        <v>122</v>
      </c>
      <c r="L3162" s="41"/>
      <c r="M3162" s="189" t="s">
        <v>19</v>
      </c>
      <c r="N3162" s="190" t="s">
        <v>43</v>
      </c>
      <c r="O3162" s="81"/>
      <c r="P3162" s="191">
        <f>O3162*H3162</f>
        <v>0</v>
      </c>
      <c r="Q3162" s="191">
        <v>0</v>
      </c>
      <c r="R3162" s="191">
        <f>Q3162*H3162</f>
        <v>0</v>
      </c>
      <c r="S3162" s="191">
        <v>0</v>
      </c>
      <c r="T3162" s="192">
        <f>S3162*H3162</f>
        <v>0</v>
      </c>
      <c r="U3162" s="35"/>
      <c r="V3162" s="35"/>
      <c r="W3162" s="35"/>
      <c r="X3162" s="35"/>
      <c r="Y3162" s="35"/>
      <c r="Z3162" s="35"/>
      <c r="AA3162" s="35"/>
      <c r="AB3162" s="35"/>
      <c r="AC3162" s="35"/>
      <c r="AD3162" s="35"/>
      <c r="AE3162" s="35"/>
      <c r="AR3162" s="193" t="s">
        <v>123</v>
      </c>
      <c r="AT3162" s="193" t="s">
        <v>118</v>
      </c>
      <c r="AU3162" s="193" t="s">
        <v>72</v>
      </c>
      <c r="AY3162" s="14" t="s">
        <v>124</v>
      </c>
      <c r="BE3162" s="194">
        <f>IF(N3162="základní",J3162,0)</f>
        <v>0</v>
      </c>
      <c r="BF3162" s="194">
        <f>IF(N3162="snížená",J3162,0)</f>
        <v>0</v>
      </c>
      <c r="BG3162" s="194">
        <f>IF(N3162="zákl. přenesená",J3162,0)</f>
        <v>0</v>
      </c>
      <c r="BH3162" s="194">
        <f>IF(N3162="sníž. přenesená",J3162,0)</f>
        <v>0</v>
      </c>
      <c r="BI3162" s="194">
        <f>IF(N3162="nulová",J3162,0)</f>
        <v>0</v>
      </c>
      <c r="BJ3162" s="14" t="s">
        <v>79</v>
      </c>
      <c r="BK3162" s="194">
        <f>ROUND(I3162*H3162,2)</f>
        <v>0</v>
      </c>
      <c r="BL3162" s="14" t="s">
        <v>123</v>
      </c>
      <c r="BM3162" s="193" t="s">
        <v>5537</v>
      </c>
    </row>
    <row r="3163" s="2" customFormat="1">
      <c r="A3163" s="35"/>
      <c r="B3163" s="36"/>
      <c r="C3163" s="37"/>
      <c r="D3163" s="195" t="s">
        <v>125</v>
      </c>
      <c r="E3163" s="37"/>
      <c r="F3163" s="196" t="s">
        <v>5536</v>
      </c>
      <c r="G3163" s="37"/>
      <c r="H3163" s="37"/>
      <c r="I3163" s="197"/>
      <c r="J3163" s="37"/>
      <c r="K3163" s="37"/>
      <c r="L3163" s="41"/>
      <c r="M3163" s="198"/>
      <c r="N3163" s="199"/>
      <c r="O3163" s="81"/>
      <c r="P3163" s="81"/>
      <c r="Q3163" s="81"/>
      <c r="R3163" s="81"/>
      <c r="S3163" s="81"/>
      <c r="T3163" s="82"/>
      <c r="U3163" s="35"/>
      <c r="V3163" s="35"/>
      <c r="W3163" s="35"/>
      <c r="X3163" s="35"/>
      <c r="Y3163" s="35"/>
      <c r="Z3163" s="35"/>
      <c r="AA3163" s="35"/>
      <c r="AB3163" s="35"/>
      <c r="AC3163" s="35"/>
      <c r="AD3163" s="35"/>
      <c r="AE3163" s="35"/>
      <c r="AT3163" s="14" t="s">
        <v>125</v>
      </c>
      <c r="AU3163" s="14" t="s">
        <v>72</v>
      </c>
    </row>
    <row r="3164" s="2" customFormat="1" ht="16.5" customHeight="1">
      <c r="A3164" s="35"/>
      <c r="B3164" s="36"/>
      <c r="C3164" s="182" t="s">
        <v>5538</v>
      </c>
      <c r="D3164" s="182" t="s">
        <v>118</v>
      </c>
      <c r="E3164" s="183" t="s">
        <v>5539</v>
      </c>
      <c r="F3164" s="184" t="s">
        <v>5540</v>
      </c>
      <c r="G3164" s="185" t="s">
        <v>132</v>
      </c>
      <c r="H3164" s="186">
        <v>2</v>
      </c>
      <c r="I3164" s="187"/>
      <c r="J3164" s="188">
        <f>ROUND(I3164*H3164,2)</f>
        <v>0</v>
      </c>
      <c r="K3164" s="184" t="s">
        <v>122</v>
      </c>
      <c r="L3164" s="41"/>
      <c r="M3164" s="189" t="s">
        <v>19</v>
      </c>
      <c r="N3164" s="190" t="s">
        <v>43</v>
      </c>
      <c r="O3164" s="81"/>
      <c r="P3164" s="191">
        <f>O3164*H3164</f>
        <v>0</v>
      </c>
      <c r="Q3164" s="191">
        <v>0</v>
      </c>
      <c r="R3164" s="191">
        <f>Q3164*H3164</f>
        <v>0</v>
      </c>
      <c r="S3164" s="191">
        <v>0</v>
      </c>
      <c r="T3164" s="192">
        <f>S3164*H3164</f>
        <v>0</v>
      </c>
      <c r="U3164" s="35"/>
      <c r="V3164" s="35"/>
      <c r="W3164" s="35"/>
      <c r="X3164" s="35"/>
      <c r="Y3164" s="35"/>
      <c r="Z3164" s="35"/>
      <c r="AA3164" s="35"/>
      <c r="AB3164" s="35"/>
      <c r="AC3164" s="35"/>
      <c r="AD3164" s="35"/>
      <c r="AE3164" s="35"/>
      <c r="AR3164" s="193" t="s">
        <v>123</v>
      </c>
      <c r="AT3164" s="193" t="s">
        <v>118</v>
      </c>
      <c r="AU3164" s="193" t="s">
        <v>72</v>
      </c>
      <c r="AY3164" s="14" t="s">
        <v>124</v>
      </c>
      <c r="BE3164" s="194">
        <f>IF(N3164="základní",J3164,0)</f>
        <v>0</v>
      </c>
      <c r="BF3164" s="194">
        <f>IF(N3164="snížená",J3164,0)</f>
        <v>0</v>
      </c>
      <c r="BG3164" s="194">
        <f>IF(N3164="zákl. přenesená",J3164,0)</f>
        <v>0</v>
      </c>
      <c r="BH3164" s="194">
        <f>IF(N3164="sníž. přenesená",J3164,0)</f>
        <v>0</v>
      </c>
      <c r="BI3164" s="194">
        <f>IF(N3164="nulová",J3164,0)</f>
        <v>0</v>
      </c>
      <c r="BJ3164" s="14" t="s">
        <v>79</v>
      </c>
      <c r="BK3164" s="194">
        <f>ROUND(I3164*H3164,2)</f>
        <v>0</v>
      </c>
      <c r="BL3164" s="14" t="s">
        <v>123</v>
      </c>
      <c r="BM3164" s="193" t="s">
        <v>5541</v>
      </c>
    </row>
    <row r="3165" s="2" customFormat="1">
      <c r="A3165" s="35"/>
      <c r="B3165" s="36"/>
      <c r="C3165" s="37"/>
      <c r="D3165" s="195" t="s">
        <v>125</v>
      </c>
      <c r="E3165" s="37"/>
      <c r="F3165" s="196" t="s">
        <v>5540</v>
      </c>
      <c r="G3165" s="37"/>
      <c r="H3165" s="37"/>
      <c r="I3165" s="197"/>
      <c r="J3165" s="37"/>
      <c r="K3165" s="37"/>
      <c r="L3165" s="41"/>
      <c r="M3165" s="198"/>
      <c r="N3165" s="199"/>
      <c r="O3165" s="81"/>
      <c r="P3165" s="81"/>
      <c r="Q3165" s="81"/>
      <c r="R3165" s="81"/>
      <c r="S3165" s="81"/>
      <c r="T3165" s="82"/>
      <c r="U3165" s="35"/>
      <c r="V3165" s="35"/>
      <c r="W3165" s="35"/>
      <c r="X3165" s="35"/>
      <c r="Y3165" s="35"/>
      <c r="Z3165" s="35"/>
      <c r="AA3165" s="35"/>
      <c r="AB3165" s="35"/>
      <c r="AC3165" s="35"/>
      <c r="AD3165" s="35"/>
      <c r="AE3165" s="35"/>
      <c r="AT3165" s="14" t="s">
        <v>125</v>
      </c>
      <c r="AU3165" s="14" t="s">
        <v>72</v>
      </c>
    </row>
    <row r="3166" s="2" customFormat="1" ht="24.15" customHeight="1">
      <c r="A3166" s="35"/>
      <c r="B3166" s="36"/>
      <c r="C3166" s="182" t="s">
        <v>2814</v>
      </c>
      <c r="D3166" s="182" t="s">
        <v>118</v>
      </c>
      <c r="E3166" s="183" t="s">
        <v>5542</v>
      </c>
      <c r="F3166" s="184" t="s">
        <v>5543</v>
      </c>
      <c r="G3166" s="185" t="s">
        <v>132</v>
      </c>
      <c r="H3166" s="186">
        <v>2</v>
      </c>
      <c r="I3166" s="187"/>
      <c r="J3166" s="188">
        <f>ROUND(I3166*H3166,2)</f>
        <v>0</v>
      </c>
      <c r="K3166" s="184" t="s">
        <v>122</v>
      </c>
      <c r="L3166" s="41"/>
      <c r="M3166" s="189" t="s">
        <v>19</v>
      </c>
      <c r="N3166" s="190" t="s">
        <v>43</v>
      </c>
      <c r="O3166" s="81"/>
      <c r="P3166" s="191">
        <f>O3166*H3166</f>
        <v>0</v>
      </c>
      <c r="Q3166" s="191">
        <v>0</v>
      </c>
      <c r="R3166" s="191">
        <f>Q3166*H3166</f>
        <v>0</v>
      </c>
      <c r="S3166" s="191">
        <v>0</v>
      </c>
      <c r="T3166" s="192">
        <f>S3166*H3166</f>
        <v>0</v>
      </c>
      <c r="U3166" s="35"/>
      <c r="V3166" s="35"/>
      <c r="W3166" s="35"/>
      <c r="X3166" s="35"/>
      <c r="Y3166" s="35"/>
      <c r="Z3166" s="35"/>
      <c r="AA3166" s="35"/>
      <c r="AB3166" s="35"/>
      <c r="AC3166" s="35"/>
      <c r="AD3166" s="35"/>
      <c r="AE3166" s="35"/>
      <c r="AR3166" s="193" t="s">
        <v>123</v>
      </c>
      <c r="AT3166" s="193" t="s">
        <v>118</v>
      </c>
      <c r="AU3166" s="193" t="s">
        <v>72</v>
      </c>
      <c r="AY3166" s="14" t="s">
        <v>124</v>
      </c>
      <c r="BE3166" s="194">
        <f>IF(N3166="základní",J3166,0)</f>
        <v>0</v>
      </c>
      <c r="BF3166" s="194">
        <f>IF(N3166="snížená",J3166,0)</f>
        <v>0</v>
      </c>
      <c r="BG3166" s="194">
        <f>IF(N3166="zákl. přenesená",J3166,0)</f>
        <v>0</v>
      </c>
      <c r="BH3166" s="194">
        <f>IF(N3166="sníž. přenesená",J3166,0)</f>
        <v>0</v>
      </c>
      <c r="BI3166" s="194">
        <f>IF(N3166="nulová",J3166,0)</f>
        <v>0</v>
      </c>
      <c r="BJ3166" s="14" t="s">
        <v>79</v>
      </c>
      <c r="BK3166" s="194">
        <f>ROUND(I3166*H3166,2)</f>
        <v>0</v>
      </c>
      <c r="BL3166" s="14" t="s">
        <v>123</v>
      </c>
      <c r="BM3166" s="193" t="s">
        <v>5544</v>
      </c>
    </row>
    <row r="3167" s="2" customFormat="1">
      <c r="A3167" s="35"/>
      <c r="B3167" s="36"/>
      <c r="C3167" s="37"/>
      <c r="D3167" s="195" t="s">
        <v>125</v>
      </c>
      <c r="E3167" s="37"/>
      <c r="F3167" s="196" t="s">
        <v>5543</v>
      </c>
      <c r="G3167" s="37"/>
      <c r="H3167" s="37"/>
      <c r="I3167" s="197"/>
      <c r="J3167" s="37"/>
      <c r="K3167" s="37"/>
      <c r="L3167" s="41"/>
      <c r="M3167" s="198"/>
      <c r="N3167" s="199"/>
      <c r="O3167" s="81"/>
      <c r="P3167" s="81"/>
      <c r="Q3167" s="81"/>
      <c r="R3167" s="81"/>
      <c r="S3167" s="81"/>
      <c r="T3167" s="82"/>
      <c r="U3167" s="35"/>
      <c r="V3167" s="35"/>
      <c r="W3167" s="35"/>
      <c r="X3167" s="35"/>
      <c r="Y3167" s="35"/>
      <c r="Z3167" s="35"/>
      <c r="AA3167" s="35"/>
      <c r="AB3167" s="35"/>
      <c r="AC3167" s="35"/>
      <c r="AD3167" s="35"/>
      <c r="AE3167" s="35"/>
      <c r="AT3167" s="14" t="s">
        <v>125</v>
      </c>
      <c r="AU3167" s="14" t="s">
        <v>72</v>
      </c>
    </row>
    <row r="3168" s="2" customFormat="1" ht="24.15" customHeight="1">
      <c r="A3168" s="35"/>
      <c r="B3168" s="36"/>
      <c r="C3168" s="182" t="s">
        <v>5545</v>
      </c>
      <c r="D3168" s="182" t="s">
        <v>118</v>
      </c>
      <c r="E3168" s="183" t="s">
        <v>5546</v>
      </c>
      <c r="F3168" s="184" t="s">
        <v>5547</v>
      </c>
      <c r="G3168" s="185" t="s">
        <v>132</v>
      </c>
      <c r="H3168" s="186">
        <v>2</v>
      </c>
      <c r="I3168" s="187"/>
      <c r="J3168" s="188">
        <f>ROUND(I3168*H3168,2)</f>
        <v>0</v>
      </c>
      <c r="K3168" s="184" t="s">
        <v>122</v>
      </c>
      <c r="L3168" s="41"/>
      <c r="M3168" s="189" t="s">
        <v>19</v>
      </c>
      <c r="N3168" s="190" t="s">
        <v>43</v>
      </c>
      <c r="O3168" s="81"/>
      <c r="P3168" s="191">
        <f>O3168*H3168</f>
        <v>0</v>
      </c>
      <c r="Q3168" s="191">
        <v>0</v>
      </c>
      <c r="R3168" s="191">
        <f>Q3168*H3168</f>
        <v>0</v>
      </c>
      <c r="S3168" s="191">
        <v>0</v>
      </c>
      <c r="T3168" s="192">
        <f>S3168*H3168</f>
        <v>0</v>
      </c>
      <c r="U3168" s="35"/>
      <c r="V3168" s="35"/>
      <c r="W3168" s="35"/>
      <c r="X3168" s="35"/>
      <c r="Y3168" s="35"/>
      <c r="Z3168" s="35"/>
      <c r="AA3168" s="35"/>
      <c r="AB3168" s="35"/>
      <c r="AC3168" s="35"/>
      <c r="AD3168" s="35"/>
      <c r="AE3168" s="35"/>
      <c r="AR3168" s="193" t="s">
        <v>123</v>
      </c>
      <c r="AT3168" s="193" t="s">
        <v>118</v>
      </c>
      <c r="AU3168" s="193" t="s">
        <v>72</v>
      </c>
      <c r="AY3168" s="14" t="s">
        <v>124</v>
      </c>
      <c r="BE3168" s="194">
        <f>IF(N3168="základní",J3168,0)</f>
        <v>0</v>
      </c>
      <c r="BF3168" s="194">
        <f>IF(N3168="snížená",J3168,0)</f>
        <v>0</v>
      </c>
      <c r="BG3168" s="194">
        <f>IF(N3168="zákl. přenesená",J3168,0)</f>
        <v>0</v>
      </c>
      <c r="BH3168" s="194">
        <f>IF(N3168="sníž. přenesená",J3168,0)</f>
        <v>0</v>
      </c>
      <c r="BI3168" s="194">
        <f>IF(N3168="nulová",J3168,0)</f>
        <v>0</v>
      </c>
      <c r="BJ3168" s="14" t="s">
        <v>79</v>
      </c>
      <c r="BK3168" s="194">
        <f>ROUND(I3168*H3168,2)</f>
        <v>0</v>
      </c>
      <c r="BL3168" s="14" t="s">
        <v>123</v>
      </c>
      <c r="BM3168" s="193" t="s">
        <v>5548</v>
      </c>
    </row>
    <row r="3169" s="2" customFormat="1">
      <c r="A3169" s="35"/>
      <c r="B3169" s="36"/>
      <c r="C3169" s="37"/>
      <c r="D3169" s="195" t="s">
        <v>125</v>
      </c>
      <c r="E3169" s="37"/>
      <c r="F3169" s="196" t="s">
        <v>5547</v>
      </c>
      <c r="G3169" s="37"/>
      <c r="H3169" s="37"/>
      <c r="I3169" s="197"/>
      <c r="J3169" s="37"/>
      <c r="K3169" s="37"/>
      <c r="L3169" s="41"/>
      <c r="M3169" s="198"/>
      <c r="N3169" s="199"/>
      <c r="O3169" s="81"/>
      <c r="P3169" s="81"/>
      <c r="Q3169" s="81"/>
      <c r="R3169" s="81"/>
      <c r="S3169" s="81"/>
      <c r="T3169" s="82"/>
      <c r="U3169" s="35"/>
      <c r="V3169" s="35"/>
      <c r="W3169" s="35"/>
      <c r="X3169" s="35"/>
      <c r="Y3169" s="35"/>
      <c r="Z3169" s="35"/>
      <c r="AA3169" s="35"/>
      <c r="AB3169" s="35"/>
      <c r="AC3169" s="35"/>
      <c r="AD3169" s="35"/>
      <c r="AE3169" s="35"/>
      <c r="AT3169" s="14" t="s">
        <v>125</v>
      </c>
      <c r="AU3169" s="14" t="s">
        <v>72</v>
      </c>
    </row>
    <row r="3170" s="2" customFormat="1" ht="24.15" customHeight="1">
      <c r="A3170" s="35"/>
      <c r="B3170" s="36"/>
      <c r="C3170" s="182" t="s">
        <v>2818</v>
      </c>
      <c r="D3170" s="182" t="s">
        <v>118</v>
      </c>
      <c r="E3170" s="183" t="s">
        <v>5549</v>
      </c>
      <c r="F3170" s="184" t="s">
        <v>5550</v>
      </c>
      <c r="G3170" s="185" t="s">
        <v>132</v>
      </c>
      <c r="H3170" s="186">
        <v>2</v>
      </c>
      <c r="I3170" s="187"/>
      <c r="J3170" s="188">
        <f>ROUND(I3170*H3170,2)</f>
        <v>0</v>
      </c>
      <c r="K3170" s="184" t="s">
        <v>122</v>
      </c>
      <c r="L3170" s="41"/>
      <c r="M3170" s="189" t="s">
        <v>19</v>
      </c>
      <c r="N3170" s="190" t="s">
        <v>43</v>
      </c>
      <c r="O3170" s="81"/>
      <c r="P3170" s="191">
        <f>O3170*H3170</f>
        <v>0</v>
      </c>
      <c r="Q3170" s="191">
        <v>0</v>
      </c>
      <c r="R3170" s="191">
        <f>Q3170*H3170</f>
        <v>0</v>
      </c>
      <c r="S3170" s="191">
        <v>0</v>
      </c>
      <c r="T3170" s="192">
        <f>S3170*H3170</f>
        <v>0</v>
      </c>
      <c r="U3170" s="35"/>
      <c r="V3170" s="35"/>
      <c r="W3170" s="35"/>
      <c r="X3170" s="35"/>
      <c r="Y3170" s="35"/>
      <c r="Z3170" s="35"/>
      <c r="AA3170" s="35"/>
      <c r="AB3170" s="35"/>
      <c r="AC3170" s="35"/>
      <c r="AD3170" s="35"/>
      <c r="AE3170" s="35"/>
      <c r="AR3170" s="193" t="s">
        <v>123</v>
      </c>
      <c r="AT3170" s="193" t="s">
        <v>118</v>
      </c>
      <c r="AU3170" s="193" t="s">
        <v>72</v>
      </c>
      <c r="AY3170" s="14" t="s">
        <v>124</v>
      </c>
      <c r="BE3170" s="194">
        <f>IF(N3170="základní",J3170,0)</f>
        <v>0</v>
      </c>
      <c r="BF3170" s="194">
        <f>IF(N3170="snížená",J3170,0)</f>
        <v>0</v>
      </c>
      <c r="BG3170" s="194">
        <f>IF(N3170="zákl. přenesená",J3170,0)</f>
        <v>0</v>
      </c>
      <c r="BH3170" s="194">
        <f>IF(N3170="sníž. přenesená",J3170,0)</f>
        <v>0</v>
      </c>
      <c r="BI3170" s="194">
        <f>IF(N3170="nulová",J3170,0)</f>
        <v>0</v>
      </c>
      <c r="BJ3170" s="14" t="s">
        <v>79</v>
      </c>
      <c r="BK3170" s="194">
        <f>ROUND(I3170*H3170,2)</f>
        <v>0</v>
      </c>
      <c r="BL3170" s="14" t="s">
        <v>123</v>
      </c>
      <c r="BM3170" s="193" t="s">
        <v>5551</v>
      </c>
    </row>
    <row r="3171" s="2" customFormat="1">
      <c r="A3171" s="35"/>
      <c r="B3171" s="36"/>
      <c r="C3171" s="37"/>
      <c r="D3171" s="195" t="s">
        <v>125</v>
      </c>
      <c r="E3171" s="37"/>
      <c r="F3171" s="196" t="s">
        <v>5550</v>
      </c>
      <c r="G3171" s="37"/>
      <c r="H3171" s="37"/>
      <c r="I3171" s="197"/>
      <c r="J3171" s="37"/>
      <c r="K3171" s="37"/>
      <c r="L3171" s="41"/>
      <c r="M3171" s="198"/>
      <c r="N3171" s="199"/>
      <c r="O3171" s="81"/>
      <c r="P3171" s="81"/>
      <c r="Q3171" s="81"/>
      <c r="R3171" s="81"/>
      <c r="S3171" s="81"/>
      <c r="T3171" s="82"/>
      <c r="U3171" s="35"/>
      <c r="V3171" s="35"/>
      <c r="W3171" s="35"/>
      <c r="X3171" s="35"/>
      <c r="Y3171" s="35"/>
      <c r="Z3171" s="35"/>
      <c r="AA3171" s="35"/>
      <c r="AB3171" s="35"/>
      <c r="AC3171" s="35"/>
      <c r="AD3171" s="35"/>
      <c r="AE3171" s="35"/>
      <c r="AT3171" s="14" t="s">
        <v>125</v>
      </c>
      <c r="AU3171" s="14" t="s">
        <v>72</v>
      </c>
    </row>
    <row r="3172" s="2" customFormat="1" ht="16.5" customHeight="1">
      <c r="A3172" s="35"/>
      <c r="B3172" s="36"/>
      <c r="C3172" s="182" t="s">
        <v>5552</v>
      </c>
      <c r="D3172" s="182" t="s">
        <v>118</v>
      </c>
      <c r="E3172" s="183" t="s">
        <v>5553</v>
      </c>
      <c r="F3172" s="184" t="s">
        <v>5554</v>
      </c>
      <c r="G3172" s="185" t="s">
        <v>132</v>
      </c>
      <c r="H3172" s="186">
        <v>2</v>
      </c>
      <c r="I3172" s="187"/>
      <c r="J3172" s="188">
        <f>ROUND(I3172*H3172,2)</f>
        <v>0</v>
      </c>
      <c r="K3172" s="184" t="s">
        <v>122</v>
      </c>
      <c r="L3172" s="41"/>
      <c r="M3172" s="189" t="s">
        <v>19</v>
      </c>
      <c r="N3172" s="190" t="s">
        <v>43</v>
      </c>
      <c r="O3172" s="81"/>
      <c r="P3172" s="191">
        <f>O3172*H3172</f>
        <v>0</v>
      </c>
      <c r="Q3172" s="191">
        <v>0</v>
      </c>
      <c r="R3172" s="191">
        <f>Q3172*H3172</f>
        <v>0</v>
      </c>
      <c r="S3172" s="191">
        <v>0</v>
      </c>
      <c r="T3172" s="192">
        <f>S3172*H3172</f>
        <v>0</v>
      </c>
      <c r="U3172" s="35"/>
      <c r="V3172" s="35"/>
      <c r="W3172" s="35"/>
      <c r="X3172" s="35"/>
      <c r="Y3172" s="35"/>
      <c r="Z3172" s="35"/>
      <c r="AA3172" s="35"/>
      <c r="AB3172" s="35"/>
      <c r="AC3172" s="35"/>
      <c r="AD3172" s="35"/>
      <c r="AE3172" s="35"/>
      <c r="AR3172" s="193" t="s">
        <v>123</v>
      </c>
      <c r="AT3172" s="193" t="s">
        <v>118</v>
      </c>
      <c r="AU3172" s="193" t="s">
        <v>72</v>
      </c>
      <c r="AY3172" s="14" t="s">
        <v>124</v>
      </c>
      <c r="BE3172" s="194">
        <f>IF(N3172="základní",J3172,0)</f>
        <v>0</v>
      </c>
      <c r="BF3172" s="194">
        <f>IF(N3172="snížená",J3172,0)</f>
        <v>0</v>
      </c>
      <c r="BG3172" s="194">
        <f>IF(N3172="zákl. přenesená",J3172,0)</f>
        <v>0</v>
      </c>
      <c r="BH3172" s="194">
        <f>IF(N3172="sníž. přenesená",J3172,0)</f>
        <v>0</v>
      </c>
      <c r="BI3172" s="194">
        <f>IF(N3172="nulová",J3172,0)</f>
        <v>0</v>
      </c>
      <c r="BJ3172" s="14" t="s">
        <v>79</v>
      </c>
      <c r="BK3172" s="194">
        <f>ROUND(I3172*H3172,2)</f>
        <v>0</v>
      </c>
      <c r="BL3172" s="14" t="s">
        <v>123</v>
      </c>
      <c r="BM3172" s="193" t="s">
        <v>5555</v>
      </c>
    </row>
    <row r="3173" s="2" customFormat="1">
      <c r="A3173" s="35"/>
      <c r="B3173" s="36"/>
      <c r="C3173" s="37"/>
      <c r="D3173" s="195" t="s">
        <v>125</v>
      </c>
      <c r="E3173" s="37"/>
      <c r="F3173" s="196" t="s">
        <v>5554</v>
      </c>
      <c r="G3173" s="37"/>
      <c r="H3173" s="37"/>
      <c r="I3173" s="197"/>
      <c r="J3173" s="37"/>
      <c r="K3173" s="37"/>
      <c r="L3173" s="41"/>
      <c r="M3173" s="198"/>
      <c r="N3173" s="199"/>
      <c r="O3173" s="81"/>
      <c r="P3173" s="81"/>
      <c r="Q3173" s="81"/>
      <c r="R3173" s="81"/>
      <c r="S3173" s="81"/>
      <c r="T3173" s="82"/>
      <c r="U3173" s="35"/>
      <c r="V3173" s="35"/>
      <c r="W3173" s="35"/>
      <c r="X3173" s="35"/>
      <c r="Y3173" s="35"/>
      <c r="Z3173" s="35"/>
      <c r="AA3173" s="35"/>
      <c r="AB3173" s="35"/>
      <c r="AC3173" s="35"/>
      <c r="AD3173" s="35"/>
      <c r="AE3173" s="35"/>
      <c r="AT3173" s="14" t="s">
        <v>125</v>
      </c>
      <c r="AU3173" s="14" t="s">
        <v>72</v>
      </c>
    </row>
    <row r="3174" s="2" customFormat="1" ht="24.15" customHeight="1">
      <c r="A3174" s="35"/>
      <c r="B3174" s="36"/>
      <c r="C3174" s="182" t="s">
        <v>2821</v>
      </c>
      <c r="D3174" s="182" t="s">
        <v>118</v>
      </c>
      <c r="E3174" s="183" t="s">
        <v>5556</v>
      </c>
      <c r="F3174" s="184" t="s">
        <v>5557</v>
      </c>
      <c r="G3174" s="185" t="s">
        <v>132</v>
      </c>
      <c r="H3174" s="186">
        <v>2</v>
      </c>
      <c r="I3174" s="187"/>
      <c r="J3174" s="188">
        <f>ROUND(I3174*H3174,2)</f>
        <v>0</v>
      </c>
      <c r="K3174" s="184" t="s">
        <v>122</v>
      </c>
      <c r="L3174" s="41"/>
      <c r="M3174" s="189" t="s">
        <v>19</v>
      </c>
      <c r="N3174" s="190" t="s">
        <v>43</v>
      </c>
      <c r="O3174" s="81"/>
      <c r="P3174" s="191">
        <f>O3174*H3174</f>
        <v>0</v>
      </c>
      <c r="Q3174" s="191">
        <v>0</v>
      </c>
      <c r="R3174" s="191">
        <f>Q3174*H3174</f>
        <v>0</v>
      </c>
      <c r="S3174" s="191">
        <v>0</v>
      </c>
      <c r="T3174" s="192">
        <f>S3174*H3174</f>
        <v>0</v>
      </c>
      <c r="U3174" s="35"/>
      <c r="V3174" s="35"/>
      <c r="W3174" s="35"/>
      <c r="X3174" s="35"/>
      <c r="Y3174" s="35"/>
      <c r="Z3174" s="35"/>
      <c r="AA3174" s="35"/>
      <c r="AB3174" s="35"/>
      <c r="AC3174" s="35"/>
      <c r="AD3174" s="35"/>
      <c r="AE3174" s="35"/>
      <c r="AR3174" s="193" t="s">
        <v>123</v>
      </c>
      <c r="AT3174" s="193" t="s">
        <v>118</v>
      </c>
      <c r="AU3174" s="193" t="s">
        <v>72</v>
      </c>
      <c r="AY3174" s="14" t="s">
        <v>124</v>
      </c>
      <c r="BE3174" s="194">
        <f>IF(N3174="základní",J3174,0)</f>
        <v>0</v>
      </c>
      <c r="BF3174" s="194">
        <f>IF(N3174="snížená",J3174,0)</f>
        <v>0</v>
      </c>
      <c r="BG3174" s="194">
        <f>IF(N3174="zákl. přenesená",J3174,0)</f>
        <v>0</v>
      </c>
      <c r="BH3174" s="194">
        <f>IF(N3174="sníž. přenesená",J3174,0)</f>
        <v>0</v>
      </c>
      <c r="BI3174" s="194">
        <f>IF(N3174="nulová",J3174,0)</f>
        <v>0</v>
      </c>
      <c r="BJ3174" s="14" t="s">
        <v>79</v>
      </c>
      <c r="BK3174" s="194">
        <f>ROUND(I3174*H3174,2)</f>
        <v>0</v>
      </c>
      <c r="BL3174" s="14" t="s">
        <v>123</v>
      </c>
      <c r="BM3174" s="193" t="s">
        <v>5558</v>
      </c>
    </row>
    <row r="3175" s="2" customFormat="1">
      <c r="A3175" s="35"/>
      <c r="B3175" s="36"/>
      <c r="C3175" s="37"/>
      <c r="D3175" s="195" t="s">
        <v>125</v>
      </c>
      <c r="E3175" s="37"/>
      <c r="F3175" s="196" t="s">
        <v>5557</v>
      </c>
      <c r="G3175" s="37"/>
      <c r="H3175" s="37"/>
      <c r="I3175" s="197"/>
      <c r="J3175" s="37"/>
      <c r="K3175" s="37"/>
      <c r="L3175" s="41"/>
      <c r="M3175" s="198"/>
      <c r="N3175" s="199"/>
      <c r="O3175" s="81"/>
      <c r="P3175" s="81"/>
      <c r="Q3175" s="81"/>
      <c r="R3175" s="81"/>
      <c r="S3175" s="81"/>
      <c r="T3175" s="82"/>
      <c r="U3175" s="35"/>
      <c r="V3175" s="35"/>
      <c r="W3175" s="35"/>
      <c r="X3175" s="35"/>
      <c r="Y3175" s="35"/>
      <c r="Z3175" s="35"/>
      <c r="AA3175" s="35"/>
      <c r="AB3175" s="35"/>
      <c r="AC3175" s="35"/>
      <c r="AD3175" s="35"/>
      <c r="AE3175" s="35"/>
      <c r="AT3175" s="14" t="s">
        <v>125</v>
      </c>
      <c r="AU3175" s="14" t="s">
        <v>72</v>
      </c>
    </row>
    <row r="3176" s="2" customFormat="1" ht="24.15" customHeight="1">
      <c r="A3176" s="35"/>
      <c r="B3176" s="36"/>
      <c r="C3176" s="182" t="s">
        <v>5559</v>
      </c>
      <c r="D3176" s="182" t="s">
        <v>118</v>
      </c>
      <c r="E3176" s="183" t="s">
        <v>5560</v>
      </c>
      <c r="F3176" s="184" t="s">
        <v>5561</v>
      </c>
      <c r="G3176" s="185" t="s">
        <v>132</v>
      </c>
      <c r="H3176" s="186">
        <v>2</v>
      </c>
      <c r="I3176" s="187"/>
      <c r="J3176" s="188">
        <f>ROUND(I3176*H3176,2)</f>
        <v>0</v>
      </c>
      <c r="K3176" s="184" t="s">
        <v>122</v>
      </c>
      <c r="L3176" s="41"/>
      <c r="M3176" s="189" t="s">
        <v>19</v>
      </c>
      <c r="N3176" s="190" t="s">
        <v>43</v>
      </c>
      <c r="O3176" s="81"/>
      <c r="P3176" s="191">
        <f>O3176*H3176</f>
        <v>0</v>
      </c>
      <c r="Q3176" s="191">
        <v>0</v>
      </c>
      <c r="R3176" s="191">
        <f>Q3176*H3176</f>
        <v>0</v>
      </c>
      <c r="S3176" s="191">
        <v>0</v>
      </c>
      <c r="T3176" s="192">
        <f>S3176*H3176</f>
        <v>0</v>
      </c>
      <c r="U3176" s="35"/>
      <c r="V3176" s="35"/>
      <c r="W3176" s="35"/>
      <c r="X3176" s="35"/>
      <c r="Y3176" s="35"/>
      <c r="Z3176" s="35"/>
      <c r="AA3176" s="35"/>
      <c r="AB3176" s="35"/>
      <c r="AC3176" s="35"/>
      <c r="AD3176" s="35"/>
      <c r="AE3176" s="35"/>
      <c r="AR3176" s="193" t="s">
        <v>123</v>
      </c>
      <c r="AT3176" s="193" t="s">
        <v>118</v>
      </c>
      <c r="AU3176" s="193" t="s">
        <v>72</v>
      </c>
      <c r="AY3176" s="14" t="s">
        <v>124</v>
      </c>
      <c r="BE3176" s="194">
        <f>IF(N3176="základní",J3176,0)</f>
        <v>0</v>
      </c>
      <c r="BF3176" s="194">
        <f>IF(N3176="snížená",J3176,0)</f>
        <v>0</v>
      </c>
      <c r="BG3176" s="194">
        <f>IF(N3176="zákl. přenesená",J3176,0)</f>
        <v>0</v>
      </c>
      <c r="BH3176" s="194">
        <f>IF(N3176="sníž. přenesená",J3176,0)</f>
        <v>0</v>
      </c>
      <c r="BI3176" s="194">
        <f>IF(N3176="nulová",J3176,0)</f>
        <v>0</v>
      </c>
      <c r="BJ3176" s="14" t="s">
        <v>79</v>
      </c>
      <c r="BK3176" s="194">
        <f>ROUND(I3176*H3176,2)</f>
        <v>0</v>
      </c>
      <c r="BL3176" s="14" t="s">
        <v>123</v>
      </c>
      <c r="BM3176" s="193" t="s">
        <v>5562</v>
      </c>
    </row>
    <row r="3177" s="2" customFormat="1">
      <c r="A3177" s="35"/>
      <c r="B3177" s="36"/>
      <c r="C3177" s="37"/>
      <c r="D3177" s="195" t="s">
        <v>125</v>
      </c>
      <c r="E3177" s="37"/>
      <c r="F3177" s="196" t="s">
        <v>5561</v>
      </c>
      <c r="G3177" s="37"/>
      <c r="H3177" s="37"/>
      <c r="I3177" s="197"/>
      <c r="J3177" s="37"/>
      <c r="K3177" s="37"/>
      <c r="L3177" s="41"/>
      <c r="M3177" s="198"/>
      <c r="N3177" s="199"/>
      <c r="O3177" s="81"/>
      <c r="P3177" s="81"/>
      <c r="Q3177" s="81"/>
      <c r="R3177" s="81"/>
      <c r="S3177" s="81"/>
      <c r="T3177" s="82"/>
      <c r="U3177" s="35"/>
      <c r="V3177" s="35"/>
      <c r="W3177" s="35"/>
      <c r="X3177" s="35"/>
      <c r="Y3177" s="35"/>
      <c r="Z3177" s="35"/>
      <c r="AA3177" s="35"/>
      <c r="AB3177" s="35"/>
      <c r="AC3177" s="35"/>
      <c r="AD3177" s="35"/>
      <c r="AE3177" s="35"/>
      <c r="AT3177" s="14" t="s">
        <v>125</v>
      </c>
      <c r="AU3177" s="14" t="s">
        <v>72</v>
      </c>
    </row>
    <row r="3178" s="2" customFormat="1" ht="24.15" customHeight="1">
      <c r="A3178" s="35"/>
      <c r="B3178" s="36"/>
      <c r="C3178" s="182" t="s">
        <v>2825</v>
      </c>
      <c r="D3178" s="182" t="s">
        <v>118</v>
      </c>
      <c r="E3178" s="183" t="s">
        <v>5563</v>
      </c>
      <c r="F3178" s="184" t="s">
        <v>5564</v>
      </c>
      <c r="G3178" s="185" t="s">
        <v>136</v>
      </c>
      <c r="H3178" s="186">
        <v>2</v>
      </c>
      <c r="I3178" s="187"/>
      <c r="J3178" s="188">
        <f>ROUND(I3178*H3178,2)</f>
        <v>0</v>
      </c>
      <c r="K3178" s="184" t="s">
        <v>122</v>
      </c>
      <c r="L3178" s="41"/>
      <c r="M3178" s="189" t="s">
        <v>19</v>
      </c>
      <c r="N3178" s="190" t="s">
        <v>43</v>
      </c>
      <c r="O3178" s="81"/>
      <c r="P3178" s="191">
        <f>O3178*H3178</f>
        <v>0</v>
      </c>
      <c r="Q3178" s="191">
        <v>0</v>
      </c>
      <c r="R3178" s="191">
        <f>Q3178*H3178</f>
        <v>0</v>
      </c>
      <c r="S3178" s="191">
        <v>0</v>
      </c>
      <c r="T3178" s="192">
        <f>S3178*H3178</f>
        <v>0</v>
      </c>
      <c r="U3178" s="35"/>
      <c r="V3178" s="35"/>
      <c r="W3178" s="35"/>
      <c r="X3178" s="35"/>
      <c r="Y3178" s="35"/>
      <c r="Z3178" s="35"/>
      <c r="AA3178" s="35"/>
      <c r="AB3178" s="35"/>
      <c r="AC3178" s="35"/>
      <c r="AD3178" s="35"/>
      <c r="AE3178" s="35"/>
      <c r="AR3178" s="193" t="s">
        <v>123</v>
      </c>
      <c r="AT3178" s="193" t="s">
        <v>118</v>
      </c>
      <c r="AU3178" s="193" t="s">
        <v>72</v>
      </c>
      <c r="AY3178" s="14" t="s">
        <v>124</v>
      </c>
      <c r="BE3178" s="194">
        <f>IF(N3178="základní",J3178,0)</f>
        <v>0</v>
      </c>
      <c r="BF3178" s="194">
        <f>IF(N3178="snížená",J3178,0)</f>
        <v>0</v>
      </c>
      <c r="BG3178" s="194">
        <f>IF(N3178="zákl. přenesená",J3178,0)</f>
        <v>0</v>
      </c>
      <c r="BH3178" s="194">
        <f>IF(N3178="sníž. přenesená",J3178,0)</f>
        <v>0</v>
      </c>
      <c r="BI3178" s="194">
        <f>IF(N3178="nulová",J3178,0)</f>
        <v>0</v>
      </c>
      <c r="BJ3178" s="14" t="s">
        <v>79</v>
      </c>
      <c r="BK3178" s="194">
        <f>ROUND(I3178*H3178,2)</f>
        <v>0</v>
      </c>
      <c r="BL3178" s="14" t="s">
        <v>123</v>
      </c>
      <c r="BM3178" s="193" t="s">
        <v>5565</v>
      </c>
    </row>
    <row r="3179" s="2" customFormat="1">
      <c r="A3179" s="35"/>
      <c r="B3179" s="36"/>
      <c r="C3179" s="37"/>
      <c r="D3179" s="195" t="s">
        <v>125</v>
      </c>
      <c r="E3179" s="37"/>
      <c r="F3179" s="196" t="s">
        <v>5564</v>
      </c>
      <c r="G3179" s="37"/>
      <c r="H3179" s="37"/>
      <c r="I3179" s="197"/>
      <c r="J3179" s="37"/>
      <c r="K3179" s="37"/>
      <c r="L3179" s="41"/>
      <c r="M3179" s="198"/>
      <c r="N3179" s="199"/>
      <c r="O3179" s="81"/>
      <c r="P3179" s="81"/>
      <c r="Q3179" s="81"/>
      <c r="R3179" s="81"/>
      <c r="S3179" s="81"/>
      <c r="T3179" s="82"/>
      <c r="U3179" s="35"/>
      <c r="V3179" s="35"/>
      <c r="W3179" s="35"/>
      <c r="X3179" s="35"/>
      <c r="Y3179" s="35"/>
      <c r="Z3179" s="35"/>
      <c r="AA3179" s="35"/>
      <c r="AB3179" s="35"/>
      <c r="AC3179" s="35"/>
      <c r="AD3179" s="35"/>
      <c r="AE3179" s="35"/>
      <c r="AT3179" s="14" t="s">
        <v>125</v>
      </c>
      <c r="AU3179" s="14" t="s">
        <v>72</v>
      </c>
    </row>
    <row r="3180" s="2" customFormat="1" ht="62.7" customHeight="1">
      <c r="A3180" s="35"/>
      <c r="B3180" s="36"/>
      <c r="C3180" s="182" t="s">
        <v>5566</v>
      </c>
      <c r="D3180" s="182" t="s">
        <v>118</v>
      </c>
      <c r="E3180" s="183" t="s">
        <v>5567</v>
      </c>
      <c r="F3180" s="184" t="s">
        <v>5568</v>
      </c>
      <c r="G3180" s="185" t="s">
        <v>132</v>
      </c>
      <c r="H3180" s="186">
        <v>4</v>
      </c>
      <c r="I3180" s="187"/>
      <c r="J3180" s="188">
        <f>ROUND(I3180*H3180,2)</f>
        <v>0</v>
      </c>
      <c r="K3180" s="184" t="s">
        <v>122</v>
      </c>
      <c r="L3180" s="41"/>
      <c r="M3180" s="189" t="s">
        <v>19</v>
      </c>
      <c r="N3180" s="190" t="s">
        <v>43</v>
      </c>
      <c r="O3180" s="81"/>
      <c r="P3180" s="191">
        <f>O3180*H3180</f>
        <v>0</v>
      </c>
      <c r="Q3180" s="191">
        <v>0</v>
      </c>
      <c r="R3180" s="191">
        <f>Q3180*H3180</f>
        <v>0</v>
      </c>
      <c r="S3180" s="191">
        <v>0</v>
      </c>
      <c r="T3180" s="192">
        <f>S3180*H3180</f>
        <v>0</v>
      </c>
      <c r="U3180" s="35"/>
      <c r="V3180" s="35"/>
      <c r="W3180" s="35"/>
      <c r="X3180" s="35"/>
      <c r="Y3180" s="35"/>
      <c r="Z3180" s="35"/>
      <c r="AA3180" s="35"/>
      <c r="AB3180" s="35"/>
      <c r="AC3180" s="35"/>
      <c r="AD3180" s="35"/>
      <c r="AE3180" s="35"/>
      <c r="AR3180" s="193" t="s">
        <v>123</v>
      </c>
      <c r="AT3180" s="193" t="s">
        <v>118</v>
      </c>
      <c r="AU3180" s="193" t="s">
        <v>72</v>
      </c>
      <c r="AY3180" s="14" t="s">
        <v>124</v>
      </c>
      <c r="BE3180" s="194">
        <f>IF(N3180="základní",J3180,0)</f>
        <v>0</v>
      </c>
      <c r="BF3180" s="194">
        <f>IF(N3180="snížená",J3180,0)</f>
        <v>0</v>
      </c>
      <c r="BG3180" s="194">
        <f>IF(N3180="zákl. přenesená",J3180,0)</f>
        <v>0</v>
      </c>
      <c r="BH3180" s="194">
        <f>IF(N3180="sníž. přenesená",J3180,0)</f>
        <v>0</v>
      </c>
      <c r="BI3180" s="194">
        <f>IF(N3180="nulová",J3180,0)</f>
        <v>0</v>
      </c>
      <c r="BJ3180" s="14" t="s">
        <v>79</v>
      </c>
      <c r="BK3180" s="194">
        <f>ROUND(I3180*H3180,2)</f>
        <v>0</v>
      </c>
      <c r="BL3180" s="14" t="s">
        <v>123</v>
      </c>
      <c r="BM3180" s="193" t="s">
        <v>5569</v>
      </c>
    </row>
    <row r="3181" s="2" customFormat="1">
      <c r="A3181" s="35"/>
      <c r="B3181" s="36"/>
      <c r="C3181" s="37"/>
      <c r="D3181" s="195" t="s">
        <v>125</v>
      </c>
      <c r="E3181" s="37"/>
      <c r="F3181" s="196" t="s">
        <v>5568</v>
      </c>
      <c r="G3181" s="37"/>
      <c r="H3181" s="37"/>
      <c r="I3181" s="197"/>
      <c r="J3181" s="37"/>
      <c r="K3181" s="37"/>
      <c r="L3181" s="41"/>
      <c r="M3181" s="198"/>
      <c r="N3181" s="199"/>
      <c r="O3181" s="81"/>
      <c r="P3181" s="81"/>
      <c r="Q3181" s="81"/>
      <c r="R3181" s="81"/>
      <c r="S3181" s="81"/>
      <c r="T3181" s="82"/>
      <c r="U3181" s="35"/>
      <c r="V3181" s="35"/>
      <c r="W3181" s="35"/>
      <c r="X3181" s="35"/>
      <c r="Y3181" s="35"/>
      <c r="Z3181" s="35"/>
      <c r="AA3181" s="35"/>
      <c r="AB3181" s="35"/>
      <c r="AC3181" s="35"/>
      <c r="AD3181" s="35"/>
      <c r="AE3181" s="35"/>
      <c r="AT3181" s="14" t="s">
        <v>125</v>
      </c>
      <c r="AU3181" s="14" t="s">
        <v>72</v>
      </c>
    </row>
    <row r="3182" s="2" customFormat="1" ht="62.7" customHeight="1">
      <c r="A3182" s="35"/>
      <c r="B3182" s="36"/>
      <c r="C3182" s="182" t="s">
        <v>2828</v>
      </c>
      <c r="D3182" s="182" t="s">
        <v>118</v>
      </c>
      <c r="E3182" s="183" t="s">
        <v>5570</v>
      </c>
      <c r="F3182" s="184" t="s">
        <v>5571</v>
      </c>
      <c r="G3182" s="185" t="s">
        <v>132</v>
      </c>
      <c r="H3182" s="186">
        <v>4</v>
      </c>
      <c r="I3182" s="187"/>
      <c r="J3182" s="188">
        <f>ROUND(I3182*H3182,2)</f>
        <v>0</v>
      </c>
      <c r="K3182" s="184" t="s">
        <v>122</v>
      </c>
      <c r="L3182" s="41"/>
      <c r="M3182" s="189" t="s">
        <v>19</v>
      </c>
      <c r="N3182" s="190" t="s">
        <v>43</v>
      </c>
      <c r="O3182" s="81"/>
      <c r="P3182" s="191">
        <f>O3182*H3182</f>
        <v>0</v>
      </c>
      <c r="Q3182" s="191">
        <v>0</v>
      </c>
      <c r="R3182" s="191">
        <f>Q3182*H3182</f>
        <v>0</v>
      </c>
      <c r="S3182" s="191">
        <v>0</v>
      </c>
      <c r="T3182" s="192">
        <f>S3182*H3182</f>
        <v>0</v>
      </c>
      <c r="U3182" s="35"/>
      <c r="V3182" s="35"/>
      <c r="W3182" s="35"/>
      <c r="X3182" s="35"/>
      <c r="Y3182" s="35"/>
      <c r="Z3182" s="35"/>
      <c r="AA3182" s="35"/>
      <c r="AB3182" s="35"/>
      <c r="AC3182" s="35"/>
      <c r="AD3182" s="35"/>
      <c r="AE3182" s="35"/>
      <c r="AR3182" s="193" t="s">
        <v>123</v>
      </c>
      <c r="AT3182" s="193" t="s">
        <v>118</v>
      </c>
      <c r="AU3182" s="193" t="s">
        <v>72</v>
      </c>
      <c r="AY3182" s="14" t="s">
        <v>124</v>
      </c>
      <c r="BE3182" s="194">
        <f>IF(N3182="základní",J3182,0)</f>
        <v>0</v>
      </c>
      <c r="BF3182" s="194">
        <f>IF(N3182="snížená",J3182,0)</f>
        <v>0</v>
      </c>
      <c r="BG3182" s="194">
        <f>IF(N3182="zákl. přenesená",J3182,0)</f>
        <v>0</v>
      </c>
      <c r="BH3182" s="194">
        <f>IF(N3182="sníž. přenesená",J3182,0)</f>
        <v>0</v>
      </c>
      <c r="BI3182" s="194">
        <f>IF(N3182="nulová",J3182,0)</f>
        <v>0</v>
      </c>
      <c r="BJ3182" s="14" t="s">
        <v>79</v>
      </c>
      <c r="BK3182" s="194">
        <f>ROUND(I3182*H3182,2)</f>
        <v>0</v>
      </c>
      <c r="BL3182" s="14" t="s">
        <v>123</v>
      </c>
      <c r="BM3182" s="193" t="s">
        <v>5572</v>
      </c>
    </row>
    <row r="3183" s="2" customFormat="1">
      <c r="A3183" s="35"/>
      <c r="B3183" s="36"/>
      <c r="C3183" s="37"/>
      <c r="D3183" s="195" t="s">
        <v>125</v>
      </c>
      <c r="E3183" s="37"/>
      <c r="F3183" s="196" t="s">
        <v>5571</v>
      </c>
      <c r="G3183" s="37"/>
      <c r="H3183" s="37"/>
      <c r="I3183" s="197"/>
      <c r="J3183" s="37"/>
      <c r="K3183" s="37"/>
      <c r="L3183" s="41"/>
      <c r="M3183" s="198"/>
      <c r="N3183" s="199"/>
      <c r="O3183" s="81"/>
      <c r="P3183" s="81"/>
      <c r="Q3183" s="81"/>
      <c r="R3183" s="81"/>
      <c r="S3183" s="81"/>
      <c r="T3183" s="82"/>
      <c r="U3183" s="35"/>
      <c r="V3183" s="35"/>
      <c r="W3183" s="35"/>
      <c r="X3183" s="35"/>
      <c r="Y3183" s="35"/>
      <c r="Z3183" s="35"/>
      <c r="AA3183" s="35"/>
      <c r="AB3183" s="35"/>
      <c r="AC3183" s="35"/>
      <c r="AD3183" s="35"/>
      <c r="AE3183" s="35"/>
      <c r="AT3183" s="14" t="s">
        <v>125</v>
      </c>
      <c r="AU3183" s="14" t="s">
        <v>72</v>
      </c>
    </row>
    <row r="3184" s="2" customFormat="1" ht="62.7" customHeight="1">
      <c r="A3184" s="35"/>
      <c r="B3184" s="36"/>
      <c r="C3184" s="182" t="s">
        <v>5573</v>
      </c>
      <c r="D3184" s="182" t="s">
        <v>118</v>
      </c>
      <c r="E3184" s="183" t="s">
        <v>5574</v>
      </c>
      <c r="F3184" s="184" t="s">
        <v>5575</v>
      </c>
      <c r="G3184" s="185" t="s">
        <v>132</v>
      </c>
      <c r="H3184" s="186">
        <v>10</v>
      </c>
      <c r="I3184" s="187"/>
      <c r="J3184" s="188">
        <f>ROUND(I3184*H3184,2)</f>
        <v>0</v>
      </c>
      <c r="K3184" s="184" t="s">
        <v>122</v>
      </c>
      <c r="L3184" s="41"/>
      <c r="M3184" s="189" t="s">
        <v>19</v>
      </c>
      <c r="N3184" s="190" t="s">
        <v>43</v>
      </c>
      <c r="O3184" s="81"/>
      <c r="P3184" s="191">
        <f>O3184*H3184</f>
        <v>0</v>
      </c>
      <c r="Q3184" s="191">
        <v>0</v>
      </c>
      <c r="R3184" s="191">
        <f>Q3184*H3184</f>
        <v>0</v>
      </c>
      <c r="S3184" s="191">
        <v>0</v>
      </c>
      <c r="T3184" s="192">
        <f>S3184*H3184</f>
        <v>0</v>
      </c>
      <c r="U3184" s="35"/>
      <c r="V3184" s="35"/>
      <c r="W3184" s="35"/>
      <c r="X3184" s="35"/>
      <c r="Y3184" s="35"/>
      <c r="Z3184" s="35"/>
      <c r="AA3184" s="35"/>
      <c r="AB3184" s="35"/>
      <c r="AC3184" s="35"/>
      <c r="AD3184" s="35"/>
      <c r="AE3184" s="35"/>
      <c r="AR3184" s="193" t="s">
        <v>123</v>
      </c>
      <c r="AT3184" s="193" t="s">
        <v>118</v>
      </c>
      <c r="AU3184" s="193" t="s">
        <v>72</v>
      </c>
      <c r="AY3184" s="14" t="s">
        <v>124</v>
      </c>
      <c r="BE3184" s="194">
        <f>IF(N3184="základní",J3184,0)</f>
        <v>0</v>
      </c>
      <c r="BF3184" s="194">
        <f>IF(N3184="snížená",J3184,0)</f>
        <v>0</v>
      </c>
      <c r="BG3184" s="194">
        <f>IF(N3184="zákl. přenesená",J3184,0)</f>
        <v>0</v>
      </c>
      <c r="BH3184" s="194">
        <f>IF(N3184="sníž. přenesená",J3184,0)</f>
        <v>0</v>
      </c>
      <c r="BI3184" s="194">
        <f>IF(N3184="nulová",J3184,0)</f>
        <v>0</v>
      </c>
      <c r="BJ3184" s="14" t="s">
        <v>79</v>
      </c>
      <c r="BK3184" s="194">
        <f>ROUND(I3184*H3184,2)</f>
        <v>0</v>
      </c>
      <c r="BL3184" s="14" t="s">
        <v>123</v>
      </c>
      <c r="BM3184" s="193" t="s">
        <v>5576</v>
      </c>
    </row>
    <row r="3185" s="2" customFormat="1">
      <c r="A3185" s="35"/>
      <c r="B3185" s="36"/>
      <c r="C3185" s="37"/>
      <c r="D3185" s="195" t="s">
        <v>125</v>
      </c>
      <c r="E3185" s="37"/>
      <c r="F3185" s="196" t="s">
        <v>5575</v>
      </c>
      <c r="G3185" s="37"/>
      <c r="H3185" s="37"/>
      <c r="I3185" s="197"/>
      <c r="J3185" s="37"/>
      <c r="K3185" s="37"/>
      <c r="L3185" s="41"/>
      <c r="M3185" s="198"/>
      <c r="N3185" s="199"/>
      <c r="O3185" s="81"/>
      <c r="P3185" s="81"/>
      <c r="Q3185" s="81"/>
      <c r="R3185" s="81"/>
      <c r="S3185" s="81"/>
      <c r="T3185" s="82"/>
      <c r="U3185" s="35"/>
      <c r="V3185" s="35"/>
      <c r="W3185" s="35"/>
      <c r="X3185" s="35"/>
      <c r="Y3185" s="35"/>
      <c r="Z3185" s="35"/>
      <c r="AA3185" s="35"/>
      <c r="AB3185" s="35"/>
      <c r="AC3185" s="35"/>
      <c r="AD3185" s="35"/>
      <c r="AE3185" s="35"/>
      <c r="AT3185" s="14" t="s">
        <v>125</v>
      </c>
      <c r="AU3185" s="14" t="s">
        <v>72</v>
      </c>
    </row>
    <row r="3186" s="2" customFormat="1" ht="62.7" customHeight="1">
      <c r="A3186" s="35"/>
      <c r="B3186" s="36"/>
      <c r="C3186" s="182" t="s">
        <v>2832</v>
      </c>
      <c r="D3186" s="182" t="s">
        <v>118</v>
      </c>
      <c r="E3186" s="183" t="s">
        <v>5577</v>
      </c>
      <c r="F3186" s="184" t="s">
        <v>5578</v>
      </c>
      <c r="G3186" s="185" t="s">
        <v>132</v>
      </c>
      <c r="H3186" s="186">
        <v>12</v>
      </c>
      <c r="I3186" s="187"/>
      <c r="J3186" s="188">
        <f>ROUND(I3186*H3186,2)</f>
        <v>0</v>
      </c>
      <c r="K3186" s="184" t="s">
        <v>122</v>
      </c>
      <c r="L3186" s="41"/>
      <c r="M3186" s="189" t="s">
        <v>19</v>
      </c>
      <c r="N3186" s="190" t="s">
        <v>43</v>
      </c>
      <c r="O3186" s="81"/>
      <c r="P3186" s="191">
        <f>O3186*H3186</f>
        <v>0</v>
      </c>
      <c r="Q3186" s="191">
        <v>0</v>
      </c>
      <c r="R3186" s="191">
        <f>Q3186*H3186</f>
        <v>0</v>
      </c>
      <c r="S3186" s="191">
        <v>0</v>
      </c>
      <c r="T3186" s="192">
        <f>S3186*H3186</f>
        <v>0</v>
      </c>
      <c r="U3186" s="35"/>
      <c r="V3186" s="35"/>
      <c r="W3186" s="35"/>
      <c r="X3186" s="35"/>
      <c r="Y3186" s="35"/>
      <c r="Z3186" s="35"/>
      <c r="AA3186" s="35"/>
      <c r="AB3186" s="35"/>
      <c r="AC3186" s="35"/>
      <c r="AD3186" s="35"/>
      <c r="AE3186" s="35"/>
      <c r="AR3186" s="193" t="s">
        <v>123</v>
      </c>
      <c r="AT3186" s="193" t="s">
        <v>118</v>
      </c>
      <c r="AU3186" s="193" t="s">
        <v>72</v>
      </c>
      <c r="AY3186" s="14" t="s">
        <v>124</v>
      </c>
      <c r="BE3186" s="194">
        <f>IF(N3186="základní",J3186,0)</f>
        <v>0</v>
      </c>
      <c r="BF3186" s="194">
        <f>IF(N3186="snížená",J3186,0)</f>
        <v>0</v>
      </c>
      <c r="BG3186" s="194">
        <f>IF(N3186="zákl. přenesená",J3186,0)</f>
        <v>0</v>
      </c>
      <c r="BH3186" s="194">
        <f>IF(N3186="sníž. přenesená",J3186,0)</f>
        <v>0</v>
      </c>
      <c r="BI3186" s="194">
        <f>IF(N3186="nulová",J3186,0)</f>
        <v>0</v>
      </c>
      <c r="BJ3186" s="14" t="s">
        <v>79</v>
      </c>
      <c r="BK3186" s="194">
        <f>ROUND(I3186*H3186,2)</f>
        <v>0</v>
      </c>
      <c r="BL3186" s="14" t="s">
        <v>123</v>
      </c>
      <c r="BM3186" s="193" t="s">
        <v>5579</v>
      </c>
    </row>
    <row r="3187" s="2" customFormat="1">
      <c r="A3187" s="35"/>
      <c r="B3187" s="36"/>
      <c r="C3187" s="37"/>
      <c r="D3187" s="195" t="s">
        <v>125</v>
      </c>
      <c r="E3187" s="37"/>
      <c r="F3187" s="196" t="s">
        <v>5578</v>
      </c>
      <c r="G3187" s="37"/>
      <c r="H3187" s="37"/>
      <c r="I3187" s="197"/>
      <c r="J3187" s="37"/>
      <c r="K3187" s="37"/>
      <c r="L3187" s="41"/>
      <c r="M3187" s="198"/>
      <c r="N3187" s="199"/>
      <c r="O3187" s="81"/>
      <c r="P3187" s="81"/>
      <c r="Q3187" s="81"/>
      <c r="R3187" s="81"/>
      <c r="S3187" s="81"/>
      <c r="T3187" s="82"/>
      <c r="U3187" s="35"/>
      <c r="V3187" s="35"/>
      <c r="W3187" s="35"/>
      <c r="X3187" s="35"/>
      <c r="Y3187" s="35"/>
      <c r="Z3187" s="35"/>
      <c r="AA3187" s="35"/>
      <c r="AB3187" s="35"/>
      <c r="AC3187" s="35"/>
      <c r="AD3187" s="35"/>
      <c r="AE3187" s="35"/>
      <c r="AT3187" s="14" t="s">
        <v>125</v>
      </c>
      <c r="AU3187" s="14" t="s">
        <v>72</v>
      </c>
    </row>
    <row r="3188" s="2" customFormat="1" ht="62.7" customHeight="1">
      <c r="A3188" s="35"/>
      <c r="B3188" s="36"/>
      <c r="C3188" s="182" t="s">
        <v>5580</v>
      </c>
      <c r="D3188" s="182" t="s">
        <v>118</v>
      </c>
      <c r="E3188" s="183" t="s">
        <v>5581</v>
      </c>
      <c r="F3188" s="184" t="s">
        <v>5582</v>
      </c>
      <c r="G3188" s="185" t="s">
        <v>132</v>
      </c>
      <c r="H3188" s="186">
        <v>12</v>
      </c>
      <c r="I3188" s="187"/>
      <c r="J3188" s="188">
        <f>ROUND(I3188*H3188,2)</f>
        <v>0</v>
      </c>
      <c r="K3188" s="184" t="s">
        <v>122</v>
      </c>
      <c r="L3188" s="41"/>
      <c r="M3188" s="189" t="s">
        <v>19</v>
      </c>
      <c r="N3188" s="190" t="s">
        <v>43</v>
      </c>
      <c r="O3188" s="81"/>
      <c r="P3188" s="191">
        <f>O3188*H3188</f>
        <v>0</v>
      </c>
      <c r="Q3188" s="191">
        <v>0</v>
      </c>
      <c r="R3188" s="191">
        <f>Q3188*H3188</f>
        <v>0</v>
      </c>
      <c r="S3188" s="191">
        <v>0</v>
      </c>
      <c r="T3188" s="192">
        <f>S3188*H3188</f>
        <v>0</v>
      </c>
      <c r="U3188" s="35"/>
      <c r="V3188" s="35"/>
      <c r="W3188" s="35"/>
      <c r="X3188" s="35"/>
      <c r="Y3188" s="35"/>
      <c r="Z3188" s="35"/>
      <c r="AA3188" s="35"/>
      <c r="AB3188" s="35"/>
      <c r="AC3188" s="35"/>
      <c r="AD3188" s="35"/>
      <c r="AE3188" s="35"/>
      <c r="AR3188" s="193" t="s">
        <v>123</v>
      </c>
      <c r="AT3188" s="193" t="s">
        <v>118</v>
      </c>
      <c r="AU3188" s="193" t="s">
        <v>72</v>
      </c>
      <c r="AY3188" s="14" t="s">
        <v>124</v>
      </c>
      <c r="BE3188" s="194">
        <f>IF(N3188="základní",J3188,0)</f>
        <v>0</v>
      </c>
      <c r="BF3188" s="194">
        <f>IF(N3188="snížená",J3188,0)</f>
        <v>0</v>
      </c>
      <c r="BG3188" s="194">
        <f>IF(N3188="zákl. přenesená",J3188,0)</f>
        <v>0</v>
      </c>
      <c r="BH3188" s="194">
        <f>IF(N3188="sníž. přenesená",J3188,0)</f>
        <v>0</v>
      </c>
      <c r="BI3188" s="194">
        <f>IF(N3188="nulová",J3188,0)</f>
        <v>0</v>
      </c>
      <c r="BJ3188" s="14" t="s">
        <v>79</v>
      </c>
      <c r="BK3188" s="194">
        <f>ROUND(I3188*H3188,2)</f>
        <v>0</v>
      </c>
      <c r="BL3188" s="14" t="s">
        <v>123</v>
      </c>
      <c r="BM3188" s="193" t="s">
        <v>5583</v>
      </c>
    </row>
    <row r="3189" s="2" customFormat="1">
      <c r="A3189" s="35"/>
      <c r="B3189" s="36"/>
      <c r="C3189" s="37"/>
      <c r="D3189" s="195" t="s">
        <v>125</v>
      </c>
      <c r="E3189" s="37"/>
      <c r="F3189" s="196" t="s">
        <v>5582</v>
      </c>
      <c r="G3189" s="37"/>
      <c r="H3189" s="37"/>
      <c r="I3189" s="197"/>
      <c r="J3189" s="37"/>
      <c r="K3189" s="37"/>
      <c r="L3189" s="41"/>
      <c r="M3189" s="198"/>
      <c r="N3189" s="199"/>
      <c r="O3189" s="81"/>
      <c r="P3189" s="81"/>
      <c r="Q3189" s="81"/>
      <c r="R3189" s="81"/>
      <c r="S3189" s="81"/>
      <c r="T3189" s="82"/>
      <c r="U3189" s="35"/>
      <c r="V3189" s="35"/>
      <c r="W3189" s="35"/>
      <c r="X3189" s="35"/>
      <c r="Y3189" s="35"/>
      <c r="Z3189" s="35"/>
      <c r="AA3189" s="35"/>
      <c r="AB3189" s="35"/>
      <c r="AC3189" s="35"/>
      <c r="AD3189" s="35"/>
      <c r="AE3189" s="35"/>
      <c r="AT3189" s="14" t="s">
        <v>125</v>
      </c>
      <c r="AU3189" s="14" t="s">
        <v>72</v>
      </c>
    </row>
    <row r="3190" s="2" customFormat="1" ht="62.7" customHeight="1">
      <c r="A3190" s="35"/>
      <c r="B3190" s="36"/>
      <c r="C3190" s="182" t="s">
        <v>2835</v>
      </c>
      <c r="D3190" s="182" t="s">
        <v>118</v>
      </c>
      <c r="E3190" s="183" t="s">
        <v>5584</v>
      </c>
      <c r="F3190" s="184" t="s">
        <v>5585</v>
      </c>
      <c r="G3190" s="185" t="s">
        <v>132</v>
      </c>
      <c r="H3190" s="186">
        <v>10</v>
      </c>
      <c r="I3190" s="187"/>
      <c r="J3190" s="188">
        <f>ROUND(I3190*H3190,2)</f>
        <v>0</v>
      </c>
      <c r="K3190" s="184" t="s">
        <v>122</v>
      </c>
      <c r="L3190" s="41"/>
      <c r="M3190" s="189" t="s">
        <v>19</v>
      </c>
      <c r="N3190" s="190" t="s">
        <v>43</v>
      </c>
      <c r="O3190" s="81"/>
      <c r="P3190" s="191">
        <f>O3190*H3190</f>
        <v>0</v>
      </c>
      <c r="Q3190" s="191">
        <v>0</v>
      </c>
      <c r="R3190" s="191">
        <f>Q3190*H3190</f>
        <v>0</v>
      </c>
      <c r="S3190" s="191">
        <v>0</v>
      </c>
      <c r="T3190" s="192">
        <f>S3190*H3190</f>
        <v>0</v>
      </c>
      <c r="U3190" s="35"/>
      <c r="V3190" s="35"/>
      <c r="W3190" s="35"/>
      <c r="X3190" s="35"/>
      <c r="Y3190" s="35"/>
      <c r="Z3190" s="35"/>
      <c r="AA3190" s="35"/>
      <c r="AB3190" s="35"/>
      <c r="AC3190" s="35"/>
      <c r="AD3190" s="35"/>
      <c r="AE3190" s="35"/>
      <c r="AR3190" s="193" t="s">
        <v>123</v>
      </c>
      <c r="AT3190" s="193" t="s">
        <v>118</v>
      </c>
      <c r="AU3190" s="193" t="s">
        <v>72</v>
      </c>
      <c r="AY3190" s="14" t="s">
        <v>124</v>
      </c>
      <c r="BE3190" s="194">
        <f>IF(N3190="základní",J3190,0)</f>
        <v>0</v>
      </c>
      <c r="BF3190" s="194">
        <f>IF(N3190="snížená",J3190,0)</f>
        <v>0</v>
      </c>
      <c r="BG3190" s="194">
        <f>IF(N3190="zákl. přenesená",J3190,0)</f>
        <v>0</v>
      </c>
      <c r="BH3190" s="194">
        <f>IF(N3190="sníž. přenesená",J3190,0)</f>
        <v>0</v>
      </c>
      <c r="BI3190" s="194">
        <f>IF(N3190="nulová",J3190,0)</f>
        <v>0</v>
      </c>
      <c r="BJ3190" s="14" t="s">
        <v>79</v>
      </c>
      <c r="BK3190" s="194">
        <f>ROUND(I3190*H3190,2)</f>
        <v>0</v>
      </c>
      <c r="BL3190" s="14" t="s">
        <v>123</v>
      </c>
      <c r="BM3190" s="193" t="s">
        <v>5586</v>
      </c>
    </row>
    <row r="3191" s="2" customFormat="1">
      <c r="A3191" s="35"/>
      <c r="B3191" s="36"/>
      <c r="C3191" s="37"/>
      <c r="D3191" s="195" t="s">
        <v>125</v>
      </c>
      <c r="E3191" s="37"/>
      <c r="F3191" s="196" t="s">
        <v>5585</v>
      </c>
      <c r="G3191" s="37"/>
      <c r="H3191" s="37"/>
      <c r="I3191" s="197"/>
      <c r="J3191" s="37"/>
      <c r="K3191" s="37"/>
      <c r="L3191" s="41"/>
      <c r="M3191" s="198"/>
      <c r="N3191" s="199"/>
      <c r="O3191" s="81"/>
      <c r="P3191" s="81"/>
      <c r="Q3191" s="81"/>
      <c r="R3191" s="81"/>
      <c r="S3191" s="81"/>
      <c r="T3191" s="82"/>
      <c r="U3191" s="35"/>
      <c r="V3191" s="35"/>
      <c r="W3191" s="35"/>
      <c r="X3191" s="35"/>
      <c r="Y3191" s="35"/>
      <c r="Z3191" s="35"/>
      <c r="AA3191" s="35"/>
      <c r="AB3191" s="35"/>
      <c r="AC3191" s="35"/>
      <c r="AD3191" s="35"/>
      <c r="AE3191" s="35"/>
      <c r="AT3191" s="14" t="s">
        <v>125</v>
      </c>
      <c r="AU3191" s="14" t="s">
        <v>72</v>
      </c>
    </row>
    <row r="3192" s="2" customFormat="1" ht="62.7" customHeight="1">
      <c r="A3192" s="35"/>
      <c r="B3192" s="36"/>
      <c r="C3192" s="182" t="s">
        <v>5587</v>
      </c>
      <c r="D3192" s="182" t="s">
        <v>118</v>
      </c>
      <c r="E3192" s="183" t="s">
        <v>5588</v>
      </c>
      <c r="F3192" s="184" t="s">
        <v>5589</v>
      </c>
      <c r="G3192" s="185" t="s">
        <v>132</v>
      </c>
      <c r="H3192" s="186">
        <v>4</v>
      </c>
      <c r="I3192" s="187"/>
      <c r="J3192" s="188">
        <f>ROUND(I3192*H3192,2)</f>
        <v>0</v>
      </c>
      <c r="K3192" s="184" t="s">
        <v>122</v>
      </c>
      <c r="L3192" s="41"/>
      <c r="M3192" s="189" t="s">
        <v>19</v>
      </c>
      <c r="N3192" s="190" t="s">
        <v>43</v>
      </c>
      <c r="O3192" s="81"/>
      <c r="P3192" s="191">
        <f>O3192*H3192</f>
        <v>0</v>
      </c>
      <c r="Q3192" s="191">
        <v>0</v>
      </c>
      <c r="R3192" s="191">
        <f>Q3192*H3192</f>
        <v>0</v>
      </c>
      <c r="S3192" s="191">
        <v>0</v>
      </c>
      <c r="T3192" s="192">
        <f>S3192*H3192</f>
        <v>0</v>
      </c>
      <c r="U3192" s="35"/>
      <c r="V3192" s="35"/>
      <c r="W3192" s="35"/>
      <c r="X3192" s="35"/>
      <c r="Y3192" s="35"/>
      <c r="Z3192" s="35"/>
      <c r="AA3192" s="35"/>
      <c r="AB3192" s="35"/>
      <c r="AC3192" s="35"/>
      <c r="AD3192" s="35"/>
      <c r="AE3192" s="35"/>
      <c r="AR3192" s="193" t="s">
        <v>123</v>
      </c>
      <c r="AT3192" s="193" t="s">
        <v>118</v>
      </c>
      <c r="AU3192" s="193" t="s">
        <v>72</v>
      </c>
      <c r="AY3192" s="14" t="s">
        <v>124</v>
      </c>
      <c r="BE3192" s="194">
        <f>IF(N3192="základní",J3192,0)</f>
        <v>0</v>
      </c>
      <c r="BF3192" s="194">
        <f>IF(N3192="snížená",J3192,0)</f>
        <v>0</v>
      </c>
      <c r="BG3192" s="194">
        <f>IF(N3192="zákl. přenesená",J3192,0)</f>
        <v>0</v>
      </c>
      <c r="BH3192" s="194">
        <f>IF(N3192="sníž. přenesená",J3192,0)</f>
        <v>0</v>
      </c>
      <c r="BI3192" s="194">
        <f>IF(N3192="nulová",J3192,0)</f>
        <v>0</v>
      </c>
      <c r="BJ3192" s="14" t="s">
        <v>79</v>
      </c>
      <c r="BK3192" s="194">
        <f>ROUND(I3192*H3192,2)</f>
        <v>0</v>
      </c>
      <c r="BL3192" s="14" t="s">
        <v>123</v>
      </c>
      <c r="BM3192" s="193" t="s">
        <v>5590</v>
      </c>
    </row>
    <row r="3193" s="2" customFormat="1">
      <c r="A3193" s="35"/>
      <c r="B3193" s="36"/>
      <c r="C3193" s="37"/>
      <c r="D3193" s="195" t="s">
        <v>125</v>
      </c>
      <c r="E3193" s="37"/>
      <c r="F3193" s="196" t="s">
        <v>5589</v>
      </c>
      <c r="G3193" s="37"/>
      <c r="H3193" s="37"/>
      <c r="I3193" s="197"/>
      <c r="J3193" s="37"/>
      <c r="K3193" s="37"/>
      <c r="L3193" s="41"/>
      <c r="M3193" s="198"/>
      <c r="N3193" s="199"/>
      <c r="O3193" s="81"/>
      <c r="P3193" s="81"/>
      <c r="Q3193" s="81"/>
      <c r="R3193" s="81"/>
      <c r="S3193" s="81"/>
      <c r="T3193" s="82"/>
      <c r="U3193" s="35"/>
      <c r="V3193" s="35"/>
      <c r="W3193" s="35"/>
      <c r="X3193" s="35"/>
      <c r="Y3193" s="35"/>
      <c r="Z3193" s="35"/>
      <c r="AA3193" s="35"/>
      <c r="AB3193" s="35"/>
      <c r="AC3193" s="35"/>
      <c r="AD3193" s="35"/>
      <c r="AE3193" s="35"/>
      <c r="AT3193" s="14" t="s">
        <v>125</v>
      </c>
      <c r="AU3193" s="14" t="s">
        <v>72</v>
      </c>
    </row>
    <row r="3194" s="2" customFormat="1" ht="62.7" customHeight="1">
      <c r="A3194" s="35"/>
      <c r="B3194" s="36"/>
      <c r="C3194" s="182" t="s">
        <v>2839</v>
      </c>
      <c r="D3194" s="182" t="s">
        <v>118</v>
      </c>
      <c r="E3194" s="183" t="s">
        <v>5591</v>
      </c>
      <c r="F3194" s="184" t="s">
        <v>5592</v>
      </c>
      <c r="G3194" s="185" t="s">
        <v>132</v>
      </c>
      <c r="H3194" s="186">
        <v>2</v>
      </c>
      <c r="I3194" s="187"/>
      <c r="J3194" s="188">
        <f>ROUND(I3194*H3194,2)</f>
        <v>0</v>
      </c>
      <c r="K3194" s="184" t="s">
        <v>122</v>
      </c>
      <c r="L3194" s="41"/>
      <c r="M3194" s="189" t="s">
        <v>19</v>
      </c>
      <c r="N3194" s="190" t="s">
        <v>43</v>
      </c>
      <c r="O3194" s="81"/>
      <c r="P3194" s="191">
        <f>O3194*H3194</f>
        <v>0</v>
      </c>
      <c r="Q3194" s="191">
        <v>0</v>
      </c>
      <c r="R3194" s="191">
        <f>Q3194*H3194</f>
        <v>0</v>
      </c>
      <c r="S3194" s="191">
        <v>0</v>
      </c>
      <c r="T3194" s="192">
        <f>S3194*H3194</f>
        <v>0</v>
      </c>
      <c r="U3194" s="35"/>
      <c r="V3194" s="35"/>
      <c r="W3194" s="35"/>
      <c r="X3194" s="35"/>
      <c r="Y3194" s="35"/>
      <c r="Z3194" s="35"/>
      <c r="AA3194" s="35"/>
      <c r="AB3194" s="35"/>
      <c r="AC3194" s="35"/>
      <c r="AD3194" s="35"/>
      <c r="AE3194" s="35"/>
      <c r="AR3194" s="193" t="s">
        <v>123</v>
      </c>
      <c r="AT3194" s="193" t="s">
        <v>118</v>
      </c>
      <c r="AU3194" s="193" t="s">
        <v>72</v>
      </c>
      <c r="AY3194" s="14" t="s">
        <v>124</v>
      </c>
      <c r="BE3194" s="194">
        <f>IF(N3194="základní",J3194,0)</f>
        <v>0</v>
      </c>
      <c r="BF3194" s="194">
        <f>IF(N3194="snížená",J3194,0)</f>
        <v>0</v>
      </c>
      <c r="BG3194" s="194">
        <f>IF(N3194="zákl. přenesená",J3194,0)</f>
        <v>0</v>
      </c>
      <c r="BH3194" s="194">
        <f>IF(N3194="sníž. přenesená",J3194,0)</f>
        <v>0</v>
      </c>
      <c r="BI3194" s="194">
        <f>IF(N3194="nulová",J3194,0)</f>
        <v>0</v>
      </c>
      <c r="BJ3194" s="14" t="s">
        <v>79</v>
      </c>
      <c r="BK3194" s="194">
        <f>ROUND(I3194*H3194,2)</f>
        <v>0</v>
      </c>
      <c r="BL3194" s="14" t="s">
        <v>123</v>
      </c>
      <c r="BM3194" s="193" t="s">
        <v>5593</v>
      </c>
    </row>
    <row r="3195" s="2" customFormat="1">
      <c r="A3195" s="35"/>
      <c r="B3195" s="36"/>
      <c r="C3195" s="37"/>
      <c r="D3195" s="195" t="s">
        <v>125</v>
      </c>
      <c r="E3195" s="37"/>
      <c r="F3195" s="196" t="s">
        <v>5592</v>
      </c>
      <c r="G3195" s="37"/>
      <c r="H3195" s="37"/>
      <c r="I3195" s="197"/>
      <c r="J3195" s="37"/>
      <c r="K3195" s="37"/>
      <c r="L3195" s="41"/>
      <c r="M3195" s="198"/>
      <c r="N3195" s="199"/>
      <c r="O3195" s="81"/>
      <c r="P3195" s="81"/>
      <c r="Q3195" s="81"/>
      <c r="R3195" s="81"/>
      <c r="S3195" s="81"/>
      <c r="T3195" s="82"/>
      <c r="U3195" s="35"/>
      <c r="V3195" s="35"/>
      <c r="W3195" s="35"/>
      <c r="X3195" s="35"/>
      <c r="Y3195" s="35"/>
      <c r="Z3195" s="35"/>
      <c r="AA3195" s="35"/>
      <c r="AB3195" s="35"/>
      <c r="AC3195" s="35"/>
      <c r="AD3195" s="35"/>
      <c r="AE3195" s="35"/>
      <c r="AT3195" s="14" t="s">
        <v>125</v>
      </c>
      <c r="AU3195" s="14" t="s">
        <v>72</v>
      </c>
    </row>
    <row r="3196" s="2" customFormat="1" ht="62.7" customHeight="1">
      <c r="A3196" s="35"/>
      <c r="B3196" s="36"/>
      <c r="C3196" s="182" t="s">
        <v>5594</v>
      </c>
      <c r="D3196" s="182" t="s">
        <v>118</v>
      </c>
      <c r="E3196" s="183" t="s">
        <v>5595</v>
      </c>
      <c r="F3196" s="184" t="s">
        <v>5596</v>
      </c>
      <c r="G3196" s="185" t="s">
        <v>132</v>
      </c>
      <c r="H3196" s="186">
        <v>2</v>
      </c>
      <c r="I3196" s="187"/>
      <c r="J3196" s="188">
        <f>ROUND(I3196*H3196,2)</f>
        <v>0</v>
      </c>
      <c r="K3196" s="184" t="s">
        <v>122</v>
      </c>
      <c r="L3196" s="41"/>
      <c r="M3196" s="189" t="s">
        <v>19</v>
      </c>
      <c r="N3196" s="190" t="s">
        <v>43</v>
      </c>
      <c r="O3196" s="81"/>
      <c r="P3196" s="191">
        <f>O3196*H3196</f>
        <v>0</v>
      </c>
      <c r="Q3196" s="191">
        <v>0</v>
      </c>
      <c r="R3196" s="191">
        <f>Q3196*H3196</f>
        <v>0</v>
      </c>
      <c r="S3196" s="191">
        <v>0</v>
      </c>
      <c r="T3196" s="192">
        <f>S3196*H3196</f>
        <v>0</v>
      </c>
      <c r="U3196" s="35"/>
      <c r="V3196" s="35"/>
      <c r="W3196" s="35"/>
      <c r="X3196" s="35"/>
      <c r="Y3196" s="35"/>
      <c r="Z3196" s="35"/>
      <c r="AA3196" s="35"/>
      <c r="AB3196" s="35"/>
      <c r="AC3196" s="35"/>
      <c r="AD3196" s="35"/>
      <c r="AE3196" s="35"/>
      <c r="AR3196" s="193" t="s">
        <v>123</v>
      </c>
      <c r="AT3196" s="193" t="s">
        <v>118</v>
      </c>
      <c r="AU3196" s="193" t="s">
        <v>72</v>
      </c>
      <c r="AY3196" s="14" t="s">
        <v>124</v>
      </c>
      <c r="BE3196" s="194">
        <f>IF(N3196="základní",J3196,0)</f>
        <v>0</v>
      </c>
      <c r="BF3196" s="194">
        <f>IF(N3196="snížená",J3196,0)</f>
        <v>0</v>
      </c>
      <c r="BG3196" s="194">
        <f>IF(N3196="zákl. přenesená",J3196,0)</f>
        <v>0</v>
      </c>
      <c r="BH3196" s="194">
        <f>IF(N3196="sníž. přenesená",J3196,0)</f>
        <v>0</v>
      </c>
      <c r="BI3196" s="194">
        <f>IF(N3196="nulová",J3196,0)</f>
        <v>0</v>
      </c>
      <c r="BJ3196" s="14" t="s">
        <v>79</v>
      </c>
      <c r="BK3196" s="194">
        <f>ROUND(I3196*H3196,2)</f>
        <v>0</v>
      </c>
      <c r="BL3196" s="14" t="s">
        <v>123</v>
      </c>
      <c r="BM3196" s="193" t="s">
        <v>5597</v>
      </c>
    </row>
    <row r="3197" s="2" customFormat="1">
      <c r="A3197" s="35"/>
      <c r="B3197" s="36"/>
      <c r="C3197" s="37"/>
      <c r="D3197" s="195" t="s">
        <v>125</v>
      </c>
      <c r="E3197" s="37"/>
      <c r="F3197" s="196" t="s">
        <v>5596</v>
      </c>
      <c r="G3197" s="37"/>
      <c r="H3197" s="37"/>
      <c r="I3197" s="197"/>
      <c r="J3197" s="37"/>
      <c r="K3197" s="37"/>
      <c r="L3197" s="41"/>
      <c r="M3197" s="198"/>
      <c r="N3197" s="199"/>
      <c r="O3197" s="81"/>
      <c r="P3197" s="81"/>
      <c r="Q3197" s="81"/>
      <c r="R3197" s="81"/>
      <c r="S3197" s="81"/>
      <c r="T3197" s="82"/>
      <c r="U3197" s="35"/>
      <c r="V3197" s="35"/>
      <c r="W3197" s="35"/>
      <c r="X3197" s="35"/>
      <c r="Y3197" s="35"/>
      <c r="Z3197" s="35"/>
      <c r="AA3197" s="35"/>
      <c r="AB3197" s="35"/>
      <c r="AC3197" s="35"/>
      <c r="AD3197" s="35"/>
      <c r="AE3197" s="35"/>
      <c r="AT3197" s="14" t="s">
        <v>125</v>
      </c>
      <c r="AU3197" s="14" t="s">
        <v>72</v>
      </c>
    </row>
    <row r="3198" s="2" customFormat="1" ht="62.7" customHeight="1">
      <c r="A3198" s="35"/>
      <c r="B3198" s="36"/>
      <c r="C3198" s="182" t="s">
        <v>2842</v>
      </c>
      <c r="D3198" s="182" t="s">
        <v>118</v>
      </c>
      <c r="E3198" s="183" t="s">
        <v>5598</v>
      </c>
      <c r="F3198" s="184" t="s">
        <v>5599</v>
      </c>
      <c r="G3198" s="185" t="s">
        <v>132</v>
      </c>
      <c r="H3198" s="186">
        <v>2</v>
      </c>
      <c r="I3198" s="187"/>
      <c r="J3198" s="188">
        <f>ROUND(I3198*H3198,2)</f>
        <v>0</v>
      </c>
      <c r="K3198" s="184" t="s">
        <v>122</v>
      </c>
      <c r="L3198" s="41"/>
      <c r="M3198" s="189" t="s">
        <v>19</v>
      </c>
      <c r="N3198" s="190" t="s">
        <v>43</v>
      </c>
      <c r="O3198" s="81"/>
      <c r="P3198" s="191">
        <f>O3198*H3198</f>
        <v>0</v>
      </c>
      <c r="Q3198" s="191">
        <v>0</v>
      </c>
      <c r="R3198" s="191">
        <f>Q3198*H3198</f>
        <v>0</v>
      </c>
      <c r="S3198" s="191">
        <v>0</v>
      </c>
      <c r="T3198" s="192">
        <f>S3198*H3198</f>
        <v>0</v>
      </c>
      <c r="U3198" s="35"/>
      <c r="V3198" s="35"/>
      <c r="W3198" s="35"/>
      <c r="X3198" s="35"/>
      <c r="Y3198" s="35"/>
      <c r="Z3198" s="35"/>
      <c r="AA3198" s="35"/>
      <c r="AB3198" s="35"/>
      <c r="AC3198" s="35"/>
      <c r="AD3198" s="35"/>
      <c r="AE3198" s="35"/>
      <c r="AR3198" s="193" t="s">
        <v>123</v>
      </c>
      <c r="AT3198" s="193" t="s">
        <v>118</v>
      </c>
      <c r="AU3198" s="193" t="s">
        <v>72</v>
      </c>
      <c r="AY3198" s="14" t="s">
        <v>124</v>
      </c>
      <c r="BE3198" s="194">
        <f>IF(N3198="základní",J3198,0)</f>
        <v>0</v>
      </c>
      <c r="BF3198" s="194">
        <f>IF(N3198="snížená",J3198,0)</f>
        <v>0</v>
      </c>
      <c r="BG3198" s="194">
        <f>IF(N3198="zákl. přenesená",J3198,0)</f>
        <v>0</v>
      </c>
      <c r="BH3198" s="194">
        <f>IF(N3198="sníž. přenesená",J3198,0)</f>
        <v>0</v>
      </c>
      <c r="BI3198" s="194">
        <f>IF(N3198="nulová",J3198,0)</f>
        <v>0</v>
      </c>
      <c r="BJ3198" s="14" t="s">
        <v>79</v>
      </c>
      <c r="BK3198" s="194">
        <f>ROUND(I3198*H3198,2)</f>
        <v>0</v>
      </c>
      <c r="BL3198" s="14" t="s">
        <v>123</v>
      </c>
      <c r="BM3198" s="193" t="s">
        <v>5600</v>
      </c>
    </row>
    <row r="3199" s="2" customFormat="1">
      <c r="A3199" s="35"/>
      <c r="B3199" s="36"/>
      <c r="C3199" s="37"/>
      <c r="D3199" s="195" t="s">
        <v>125</v>
      </c>
      <c r="E3199" s="37"/>
      <c r="F3199" s="196" t="s">
        <v>5599</v>
      </c>
      <c r="G3199" s="37"/>
      <c r="H3199" s="37"/>
      <c r="I3199" s="197"/>
      <c r="J3199" s="37"/>
      <c r="K3199" s="37"/>
      <c r="L3199" s="41"/>
      <c r="M3199" s="198"/>
      <c r="N3199" s="199"/>
      <c r="O3199" s="81"/>
      <c r="P3199" s="81"/>
      <c r="Q3199" s="81"/>
      <c r="R3199" s="81"/>
      <c r="S3199" s="81"/>
      <c r="T3199" s="82"/>
      <c r="U3199" s="35"/>
      <c r="V3199" s="35"/>
      <c r="W3199" s="35"/>
      <c r="X3199" s="35"/>
      <c r="Y3199" s="35"/>
      <c r="Z3199" s="35"/>
      <c r="AA3199" s="35"/>
      <c r="AB3199" s="35"/>
      <c r="AC3199" s="35"/>
      <c r="AD3199" s="35"/>
      <c r="AE3199" s="35"/>
      <c r="AT3199" s="14" t="s">
        <v>125</v>
      </c>
      <c r="AU3199" s="14" t="s">
        <v>72</v>
      </c>
    </row>
    <row r="3200" s="2" customFormat="1" ht="62.7" customHeight="1">
      <c r="A3200" s="35"/>
      <c r="B3200" s="36"/>
      <c r="C3200" s="182" t="s">
        <v>5601</v>
      </c>
      <c r="D3200" s="182" t="s">
        <v>118</v>
      </c>
      <c r="E3200" s="183" t="s">
        <v>5602</v>
      </c>
      <c r="F3200" s="184" t="s">
        <v>5603</v>
      </c>
      <c r="G3200" s="185" t="s">
        <v>132</v>
      </c>
      <c r="H3200" s="186">
        <v>2</v>
      </c>
      <c r="I3200" s="187"/>
      <c r="J3200" s="188">
        <f>ROUND(I3200*H3200,2)</f>
        <v>0</v>
      </c>
      <c r="K3200" s="184" t="s">
        <v>122</v>
      </c>
      <c r="L3200" s="41"/>
      <c r="M3200" s="189" t="s">
        <v>19</v>
      </c>
      <c r="N3200" s="190" t="s">
        <v>43</v>
      </c>
      <c r="O3200" s="81"/>
      <c r="P3200" s="191">
        <f>O3200*H3200</f>
        <v>0</v>
      </c>
      <c r="Q3200" s="191">
        <v>0</v>
      </c>
      <c r="R3200" s="191">
        <f>Q3200*H3200</f>
        <v>0</v>
      </c>
      <c r="S3200" s="191">
        <v>0</v>
      </c>
      <c r="T3200" s="192">
        <f>S3200*H3200</f>
        <v>0</v>
      </c>
      <c r="U3200" s="35"/>
      <c r="V3200" s="35"/>
      <c r="W3200" s="35"/>
      <c r="X3200" s="35"/>
      <c r="Y3200" s="35"/>
      <c r="Z3200" s="35"/>
      <c r="AA3200" s="35"/>
      <c r="AB3200" s="35"/>
      <c r="AC3200" s="35"/>
      <c r="AD3200" s="35"/>
      <c r="AE3200" s="35"/>
      <c r="AR3200" s="193" t="s">
        <v>123</v>
      </c>
      <c r="AT3200" s="193" t="s">
        <v>118</v>
      </c>
      <c r="AU3200" s="193" t="s">
        <v>72</v>
      </c>
      <c r="AY3200" s="14" t="s">
        <v>124</v>
      </c>
      <c r="BE3200" s="194">
        <f>IF(N3200="základní",J3200,0)</f>
        <v>0</v>
      </c>
      <c r="BF3200" s="194">
        <f>IF(N3200="snížená",J3200,0)</f>
        <v>0</v>
      </c>
      <c r="BG3200" s="194">
        <f>IF(N3200="zákl. přenesená",J3200,0)</f>
        <v>0</v>
      </c>
      <c r="BH3200" s="194">
        <f>IF(N3200="sníž. přenesená",J3200,0)</f>
        <v>0</v>
      </c>
      <c r="BI3200" s="194">
        <f>IF(N3200="nulová",J3200,0)</f>
        <v>0</v>
      </c>
      <c r="BJ3200" s="14" t="s">
        <v>79</v>
      </c>
      <c r="BK3200" s="194">
        <f>ROUND(I3200*H3200,2)</f>
        <v>0</v>
      </c>
      <c r="BL3200" s="14" t="s">
        <v>123</v>
      </c>
      <c r="BM3200" s="193" t="s">
        <v>5604</v>
      </c>
    </row>
    <row r="3201" s="2" customFormat="1">
      <c r="A3201" s="35"/>
      <c r="B3201" s="36"/>
      <c r="C3201" s="37"/>
      <c r="D3201" s="195" t="s">
        <v>125</v>
      </c>
      <c r="E3201" s="37"/>
      <c r="F3201" s="196" t="s">
        <v>5603</v>
      </c>
      <c r="G3201" s="37"/>
      <c r="H3201" s="37"/>
      <c r="I3201" s="197"/>
      <c r="J3201" s="37"/>
      <c r="K3201" s="37"/>
      <c r="L3201" s="41"/>
      <c r="M3201" s="198"/>
      <c r="N3201" s="199"/>
      <c r="O3201" s="81"/>
      <c r="P3201" s="81"/>
      <c r="Q3201" s="81"/>
      <c r="R3201" s="81"/>
      <c r="S3201" s="81"/>
      <c r="T3201" s="82"/>
      <c r="U3201" s="35"/>
      <c r="V3201" s="35"/>
      <c r="W3201" s="35"/>
      <c r="X3201" s="35"/>
      <c r="Y3201" s="35"/>
      <c r="Z3201" s="35"/>
      <c r="AA3201" s="35"/>
      <c r="AB3201" s="35"/>
      <c r="AC3201" s="35"/>
      <c r="AD3201" s="35"/>
      <c r="AE3201" s="35"/>
      <c r="AT3201" s="14" t="s">
        <v>125</v>
      </c>
      <c r="AU3201" s="14" t="s">
        <v>72</v>
      </c>
    </row>
    <row r="3202" s="2" customFormat="1" ht="62.7" customHeight="1">
      <c r="A3202" s="35"/>
      <c r="B3202" s="36"/>
      <c r="C3202" s="182" t="s">
        <v>2846</v>
      </c>
      <c r="D3202" s="182" t="s">
        <v>118</v>
      </c>
      <c r="E3202" s="183" t="s">
        <v>5605</v>
      </c>
      <c r="F3202" s="184" t="s">
        <v>5606</v>
      </c>
      <c r="G3202" s="185" t="s">
        <v>132</v>
      </c>
      <c r="H3202" s="186">
        <v>2</v>
      </c>
      <c r="I3202" s="187"/>
      <c r="J3202" s="188">
        <f>ROUND(I3202*H3202,2)</f>
        <v>0</v>
      </c>
      <c r="K3202" s="184" t="s">
        <v>122</v>
      </c>
      <c r="L3202" s="41"/>
      <c r="M3202" s="189" t="s">
        <v>19</v>
      </c>
      <c r="N3202" s="190" t="s">
        <v>43</v>
      </c>
      <c r="O3202" s="81"/>
      <c r="P3202" s="191">
        <f>O3202*H3202</f>
        <v>0</v>
      </c>
      <c r="Q3202" s="191">
        <v>0</v>
      </c>
      <c r="R3202" s="191">
        <f>Q3202*H3202</f>
        <v>0</v>
      </c>
      <c r="S3202" s="191">
        <v>0</v>
      </c>
      <c r="T3202" s="192">
        <f>S3202*H3202</f>
        <v>0</v>
      </c>
      <c r="U3202" s="35"/>
      <c r="V3202" s="35"/>
      <c r="W3202" s="35"/>
      <c r="X3202" s="35"/>
      <c r="Y3202" s="35"/>
      <c r="Z3202" s="35"/>
      <c r="AA3202" s="35"/>
      <c r="AB3202" s="35"/>
      <c r="AC3202" s="35"/>
      <c r="AD3202" s="35"/>
      <c r="AE3202" s="35"/>
      <c r="AR3202" s="193" t="s">
        <v>123</v>
      </c>
      <c r="AT3202" s="193" t="s">
        <v>118</v>
      </c>
      <c r="AU3202" s="193" t="s">
        <v>72</v>
      </c>
      <c r="AY3202" s="14" t="s">
        <v>124</v>
      </c>
      <c r="BE3202" s="194">
        <f>IF(N3202="základní",J3202,0)</f>
        <v>0</v>
      </c>
      <c r="BF3202" s="194">
        <f>IF(N3202="snížená",J3202,0)</f>
        <v>0</v>
      </c>
      <c r="BG3202" s="194">
        <f>IF(N3202="zákl. přenesená",J3202,0)</f>
        <v>0</v>
      </c>
      <c r="BH3202" s="194">
        <f>IF(N3202="sníž. přenesená",J3202,0)</f>
        <v>0</v>
      </c>
      <c r="BI3202" s="194">
        <f>IF(N3202="nulová",J3202,0)</f>
        <v>0</v>
      </c>
      <c r="BJ3202" s="14" t="s">
        <v>79</v>
      </c>
      <c r="BK3202" s="194">
        <f>ROUND(I3202*H3202,2)</f>
        <v>0</v>
      </c>
      <c r="BL3202" s="14" t="s">
        <v>123</v>
      </c>
      <c r="BM3202" s="193" t="s">
        <v>5607</v>
      </c>
    </row>
    <row r="3203" s="2" customFormat="1">
      <c r="A3203" s="35"/>
      <c r="B3203" s="36"/>
      <c r="C3203" s="37"/>
      <c r="D3203" s="195" t="s">
        <v>125</v>
      </c>
      <c r="E3203" s="37"/>
      <c r="F3203" s="196" t="s">
        <v>5606</v>
      </c>
      <c r="G3203" s="37"/>
      <c r="H3203" s="37"/>
      <c r="I3203" s="197"/>
      <c r="J3203" s="37"/>
      <c r="K3203" s="37"/>
      <c r="L3203" s="41"/>
      <c r="M3203" s="198"/>
      <c r="N3203" s="199"/>
      <c r="O3203" s="81"/>
      <c r="P3203" s="81"/>
      <c r="Q3203" s="81"/>
      <c r="R3203" s="81"/>
      <c r="S3203" s="81"/>
      <c r="T3203" s="82"/>
      <c r="U3203" s="35"/>
      <c r="V3203" s="35"/>
      <c r="W3203" s="35"/>
      <c r="X3203" s="35"/>
      <c r="Y3203" s="35"/>
      <c r="Z3203" s="35"/>
      <c r="AA3203" s="35"/>
      <c r="AB3203" s="35"/>
      <c r="AC3203" s="35"/>
      <c r="AD3203" s="35"/>
      <c r="AE3203" s="35"/>
      <c r="AT3203" s="14" t="s">
        <v>125</v>
      </c>
      <c r="AU3203" s="14" t="s">
        <v>72</v>
      </c>
    </row>
    <row r="3204" s="2" customFormat="1" ht="66.75" customHeight="1">
      <c r="A3204" s="35"/>
      <c r="B3204" s="36"/>
      <c r="C3204" s="182" t="s">
        <v>5608</v>
      </c>
      <c r="D3204" s="182" t="s">
        <v>118</v>
      </c>
      <c r="E3204" s="183" t="s">
        <v>5609</v>
      </c>
      <c r="F3204" s="184" t="s">
        <v>5610</v>
      </c>
      <c r="G3204" s="185" t="s">
        <v>132</v>
      </c>
      <c r="H3204" s="186">
        <v>2</v>
      </c>
      <c r="I3204" s="187"/>
      <c r="J3204" s="188">
        <f>ROUND(I3204*H3204,2)</f>
        <v>0</v>
      </c>
      <c r="K3204" s="184" t="s">
        <v>122</v>
      </c>
      <c r="L3204" s="41"/>
      <c r="M3204" s="189" t="s">
        <v>19</v>
      </c>
      <c r="N3204" s="190" t="s">
        <v>43</v>
      </c>
      <c r="O3204" s="81"/>
      <c r="P3204" s="191">
        <f>O3204*H3204</f>
        <v>0</v>
      </c>
      <c r="Q3204" s="191">
        <v>0</v>
      </c>
      <c r="R3204" s="191">
        <f>Q3204*H3204</f>
        <v>0</v>
      </c>
      <c r="S3204" s="191">
        <v>0</v>
      </c>
      <c r="T3204" s="192">
        <f>S3204*H3204</f>
        <v>0</v>
      </c>
      <c r="U3204" s="35"/>
      <c r="V3204" s="35"/>
      <c r="W3204" s="35"/>
      <c r="X3204" s="35"/>
      <c r="Y3204" s="35"/>
      <c r="Z3204" s="35"/>
      <c r="AA3204" s="35"/>
      <c r="AB3204" s="35"/>
      <c r="AC3204" s="35"/>
      <c r="AD3204" s="35"/>
      <c r="AE3204" s="35"/>
      <c r="AR3204" s="193" t="s">
        <v>123</v>
      </c>
      <c r="AT3204" s="193" t="s">
        <v>118</v>
      </c>
      <c r="AU3204" s="193" t="s">
        <v>72</v>
      </c>
      <c r="AY3204" s="14" t="s">
        <v>124</v>
      </c>
      <c r="BE3204" s="194">
        <f>IF(N3204="základní",J3204,0)</f>
        <v>0</v>
      </c>
      <c r="BF3204" s="194">
        <f>IF(N3204="snížená",J3204,0)</f>
        <v>0</v>
      </c>
      <c r="BG3204" s="194">
        <f>IF(N3204="zákl. přenesená",J3204,0)</f>
        <v>0</v>
      </c>
      <c r="BH3204" s="194">
        <f>IF(N3204="sníž. přenesená",J3204,0)</f>
        <v>0</v>
      </c>
      <c r="BI3204" s="194">
        <f>IF(N3204="nulová",J3204,0)</f>
        <v>0</v>
      </c>
      <c r="BJ3204" s="14" t="s">
        <v>79</v>
      </c>
      <c r="BK3204" s="194">
        <f>ROUND(I3204*H3204,2)</f>
        <v>0</v>
      </c>
      <c r="BL3204" s="14" t="s">
        <v>123</v>
      </c>
      <c r="BM3204" s="193" t="s">
        <v>5611</v>
      </c>
    </row>
    <row r="3205" s="2" customFormat="1">
      <c r="A3205" s="35"/>
      <c r="B3205" s="36"/>
      <c r="C3205" s="37"/>
      <c r="D3205" s="195" t="s">
        <v>125</v>
      </c>
      <c r="E3205" s="37"/>
      <c r="F3205" s="196" t="s">
        <v>5610</v>
      </c>
      <c r="G3205" s="37"/>
      <c r="H3205" s="37"/>
      <c r="I3205" s="197"/>
      <c r="J3205" s="37"/>
      <c r="K3205" s="37"/>
      <c r="L3205" s="41"/>
      <c r="M3205" s="198"/>
      <c r="N3205" s="199"/>
      <c r="O3205" s="81"/>
      <c r="P3205" s="81"/>
      <c r="Q3205" s="81"/>
      <c r="R3205" s="81"/>
      <c r="S3205" s="81"/>
      <c r="T3205" s="82"/>
      <c r="U3205" s="35"/>
      <c r="V3205" s="35"/>
      <c r="W3205" s="35"/>
      <c r="X3205" s="35"/>
      <c r="Y3205" s="35"/>
      <c r="Z3205" s="35"/>
      <c r="AA3205" s="35"/>
      <c r="AB3205" s="35"/>
      <c r="AC3205" s="35"/>
      <c r="AD3205" s="35"/>
      <c r="AE3205" s="35"/>
      <c r="AT3205" s="14" t="s">
        <v>125</v>
      </c>
      <c r="AU3205" s="14" t="s">
        <v>72</v>
      </c>
    </row>
    <row r="3206" s="2" customFormat="1" ht="55.5" customHeight="1">
      <c r="A3206" s="35"/>
      <c r="B3206" s="36"/>
      <c r="C3206" s="182" t="s">
        <v>2849</v>
      </c>
      <c r="D3206" s="182" t="s">
        <v>118</v>
      </c>
      <c r="E3206" s="183" t="s">
        <v>5612</v>
      </c>
      <c r="F3206" s="184" t="s">
        <v>5613</v>
      </c>
      <c r="G3206" s="185" t="s">
        <v>2926</v>
      </c>
      <c r="H3206" s="186">
        <v>200</v>
      </c>
      <c r="I3206" s="187"/>
      <c r="J3206" s="188">
        <f>ROUND(I3206*H3206,2)</f>
        <v>0</v>
      </c>
      <c r="K3206" s="184" t="s">
        <v>122</v>
      </c>
      <c r="L3206" s="41"/>
      <c r="M3206" s="189" t="s">
        <v>19</v>
      </c>
      <c r="N3206" s="190" t="s">
        <v>43</v>
      </c>
      <c r="O3206" s="81"/>
      <c r="P3206" s="191">
        <f>O3206*H3206</f>
        <v>0</v>
      </c>
      <c r="Q3206" s="191">
        <v>0</v>
      </c>
      <c r="R3206" s="191">
        <f>Q3206*H3206</f>
        <v>0</v>
      </c>
      <c r="S3206" s="191">
        <v>0</v>
      </c>
      <c r="T3206" s="192">
        <f>S3206*H3206</f>
        <v>0</v>
      </c>
      <c r="U3206" s="35"/>
      <c r="V3206" s="35"/>
      <c r="W3206" s="35"/>
      <c r="X3206" s="35"/>
      <c r="Y3206" s="35"/>
      <c r="Z3206" s="35"/>
      <c r="AA3206" s="35"/>
      <c r="AB3206" s="35"/>
      <c r="AC3206" s="35"/>
      <c r="AD3206" s="35"/>
      <c r="AE3206" s="35"/>
      <c r="AR3206" s="193" t="s">
        <v>123</v>
      </c>
      <c r="AT3206" s="193" t="s">
        <v>118</v>
      </c>
      <c r="AU3206" s="193" t="s">
        <v>72</v>
      </c>
      <c r="AY3206" s="14" t="s">
        <v>124</v>
      </c>
      <c r="BE3206" s="194">
        <f>IF(N3206="základní",J3206,0)</f>
        <v>0</v>
      </c>
      <c r="BF3206" s="194">
        <f>IF(N3206="snížená",J3206,0)</f>
        <v>0</v>
      </c>
      <c r="BG3206" s="194">
        <f>IF(N3206="zákl. přenesená",J3206,0)</f>
        <v>0</v>
      </c>
      <c r="BH3206" s="194">
        <f>IF(N3206="sníž. přenesená",J3206,0)</f>
        <v>0</v>
      </c>
      <c r="BI3206" s="194">
        <f>IF(N3206="nulová",J3206,0)</f>
        <v>0</v>
      </c>
      <c r="BJ3206" s="14" t="s">
        <v>79</v>
      </c>
      <c r="BK3206" s="194">
        <f>ROUND(I3206*H3206,2)</f>
        <v>0</v>
      </c>
      <c r="BL3206" s="14" t="s">
        <v>123</v>
      </c>
      <c r="BM3206" s="193" t="s">
        <v>5614</v>
      </c>
    </row>
    <row r="3207" s="2" customFormat="1">
      <c r="A3207" s="35"/>
      <c r="B3207" s="36"/>
      <c r="C3207" s="37"/>
      <c r="D3207" s="195" t="s">
        <v>125</v>
      </c>
      <c r="E3207" s="37"/>
      <c r="F3207" s="196" t="s">
        <v>5613</v>
      </c>
      <c r="G3207" s="37"/>
      <c r="H3207" s="37"/>
      <c r="I3207" s="197"/>
      <c r="J3207" s="37"/>
      <c r="K3207" s="37"/>
      <c r="L3207" s="41"/>
      <c r="M3207" s="198"/>
      <c r="N3207" s="199"/>
      <c r="O3207" s="81"/>
      <c r="P3207" s="81"/>
      <c r="Q3207" s="81"/>
      <c r="R3207" s="81"/>
      <c r="S3207" s="81"/>
      <c r="T3207" s="82"/>
      <c r="U3207" s="35"/>
      <c r="V3207" s="35"/>
      <c r="W3207" s="35"/>
      <c r="X3207" s="35"/>
      <c r="Y3207" s="35"/>
      <c r="Z3207" s="35"/>
      <c r="AA3207" s="35"/>
      <c r="AB3207" s="35"/>
      <c r="AC3207" s="35"/>
      <c r="AD3207" s="35"/>
      <c r="AE3207" s="35"/>
      <c r="AT3207" s="14" t="s">
        <v>125</v>
      </c>
      <c r="AU3207" s="14" t="s">
        <v>72</v>
      </c>
    </row>
    <row r="3208" s="2" customFormat="1" ht="55.5" customHeight="1">
      <c r="A3208" s="35"/>
      <c r="B3208" s="36"/>
      <c r="C3208" s="182" t="s">
        <v>5615</v>
      </c>
      <c r="D3208" s="182" t="s">
        <v>118</v>
      </c>
      <c r="E3208" s="183" t="s">
        <v>5616</v>
      </c>
      <c r="F3208" s="184" t="s">
        <v>5617</v>
      </c>
      <c r="G3208" s="185" t="s">
        <v>2926</v>
      </c>
      <c r="H3208" s="186">
        <v>300</v>
      </c>
      <c r="I3208" s="187"/>
      <c r="J3208" s="188">
        <f>ROUND(I3208*H3208,2)</f>
        <v>0</v>
      </c>
      <c r="K3208" s="184" t="s">
        <v>122</v>
      </c>
      <c r="L3208" s="41"/>
      <c r="M3208" s="189" t="s">
        <v>19</v>
      </c>
      <c r="N3208" s="190" t="s">
        <v>43</v>
      </c>
      <c r="O3208" s="81"/>
      <c r="P3208" s="191">
        <f>O3208*H3208</f>
        <v>0</v>
      </c>
      <c r="Q3208" s="191">
        <v>0</v>
      </c>
      <c r="R3208" s="191">
        <f>Q3208*H3208</f>
        <v>0</v>
      </c>
      <c r="S3208" s="191">
        <v>0</v>
      </c>
      <c r="T3208" s="192">
        <f>S3208*H3208</f>
        <v>0</v>
      </c>
      <c r="U3208" s="35"/>
      <c r="V3208" s="35"/>
      <c r="W3208" s="35"/>
      <c r="X3208" s="35"/>
      <c r="Y3208" s="35"/>
      <c r="Z3208" s="35"/>
      <c r="AA3208" s="35"/>
      <c r="AB3208" s="35"/>
      <c r="AC3208" s="35"/>
      <c r="AD3208" s="35"/>
      <c r="AE3208" s="35"/>
      <c r="AR3208" s="193" t="s">
        <v>123</v>
      </c>
      <c r="AT3208" s="193" t="s">
        <v>118</v>
      </c>
      <c r="AU3208" s="193" t="s">
        <v>72</v>
      </c>
      <c r="AY3208" s="14" t="s">
        <v>124</v>
      </c>
      <c r="BE3208" s="194">
        <f>IF(N3208="základní",J3208,0)</f>
        <v>0</v>
      </c>
      <c r="BF3208" s="194">
        <f>IF(N3208="snížená",J3208,0)</f>
        <v>0</v>
      </c>
      <c r="BG3208" s="194">
        <f>IF(N3208="zákl. přenesená",J3208,0)</f>
        <v>0</v>
      </c>
      <c r="BH3208" s="194">
        <f>IF(N3208="sníž. přenesená",J3208,0)</f>
        <v>0</v>
      </c>
      <c r="BI3208" s="194">
        <f>IF(N3208="nulová",J3208,0)</f>
        <v>0</v>
      </c>
      <c r="BJ3208" s="14" t="s">
        <v>79</v>
      </c>
      <c r="BK3208" s="194">
        <f>ROUND(I3208*H3208,2)</f>
        <v>0</v>
      </c>
      <c r="BL3208" s="14" t="s">
        <v>123</v>
      </c>
      <c r="BM3208" s="193" t="s">
        <v>5618</v>
      </c>
    </row>
    <row r="3209" s="2" customFormat="1">
      <c r="A3209" s="35"/>
      <c r="B3209" s="36"/>
      <c r="C3209" s="37"/>
      <c r="D3209" s="195" t="s">
        <v>125</v>
      </c>
      <c r="E3209" s="37"/>
      <c r="F3209" s="196" t="s">
        <v>5617</v>
      </c>
      <c r="G3209" s="37"/>
      <c r="H3209" s="37"/>
      <c r="I3209" s="197"/>
      <c r="J3209" s="37"/>
      <c r="K3209" s="37"/>
      <c r="L3209" s="41"/>
      <c r="M3209" s="198"/>
      <c r="N3209" s="199"/>
      <c r="O3209" s="81"/>
      <c r="P3209" s="81"/>
      <c r="Q3209" s="81"/>
      <c r="R3209" s="81"/>
      <c r="S3209" s="81"/>
      <c r="T3209" s="82"/>
      <c r="U3209" s="35"/>
      <c r="V3209" s="35"/>
      <c r="W3209" s="35"/>
      <c r="X3209" s="35"/>
      <c r="Y3209" s="35"/>
      <c r="Z3209" s="35"/>
      <c r="AA3209" s="35"/>
      <c r="AB3209" s="35"/>
      <c r="AC3209" s="35"/>
      <c r="AD3209" s="35"/>
      <c r="AE3209" s="35"/>
      <c r="AT3209" s="14" t="s">
        <v>125</v>
      </c>
      <c r="AU3209" s="14" t="s">
        <v>72</v>
      </c>
    </row>
    <row r="3210" s="2" customFormat="1" ht="55.5" customHeight="1">
      <c r="A3210" s="35"/>
      <c r="B3210" s="36"/>
      <c r="C3210" s="182" t="s">
        <v>2853</v>
      </c>
      <c r="D3210" s="182" t="s">
        <v>118</v>
      </c>
      <c r="E3210" s="183" t="s">
        <v>5619</v>
      </c>
      <c r="F3210" s="184" t="s">
        <v>5620</v>
      </c>
      <c r="G3210" s="185" t="s">
        <v>2926</v>
      </c>
      <c r="H3210" s="186">
        <v>500</v>
      </c>
      <c r="I3210" s="187"/>
      <c r="J3210" s="188">
        <f>ROUND(I3210*H3210,2)</f>
        <v>0</v>
      </c>
      <c r="K3210" s="184" t="s">
        <v>122</v>
      </c>
      <c r="L3210" s="41"/>
      <c r="M3210" s="189" t="s">
        <v>19</v>
      </c>
      <c r="N3210" s="190" t="s">
        <v>43</v>
      </c>
      <c r="O3210" s="81"/>
      <c r="P3210" s="191">
        <f>O3210*H3210</f>
        <v>0</v>
      </c>
      <c r="Q3210" s="191">
        <v>0</v>
      </c>
      <c r="R3210" s="191">
        <f>Q3210*H3210</f>
        <v>0</v>
      </c>
      <c r="S3210" s="191">
        <v>0</v>
      </c>
      <c r="T3210" s="192">
        <f>S3210*H3210</f>
        <v>0</v>
      </c>
      <c r="U3210" s="35"/>
      <c r="V3210" s="35"/>
      <c r="W3210" s="35"/>
      <c r="X3210" s="35"/>
      <c r="Y3210" s="35"/>
      <c r="Z3210" s="35"/>
      <c r="AA3210" s="35"/>
      <c r="AB3210" s="35"/>
      <c r="AC3210" s="35"/>
      <c r="AD3210" s="35"/>
      <c r="AE3210" s="35"/>
      <c r="AR3210" s="193" t="s">
        <v>123</v>
      </c>
      <c r="AT3210" s="193" t="s">
        <v>118</v>
      </c>
      <c r="AU3210" s="193" t="s">
        <v>72</v>
      </c>
      <c r="AY3210" s="14" t="s">
        <v>124</v>
      </c>
      <c r="BE3210" s="194">
        <f>IF(N3210="základní",J3210,0)</f>
        <v>0</v>
      </c>
      <c r="BF3210" s="194">
        <f>IF(N3210="snížená",J3210,0)</f>
        <v>0</v>
      </c>
      <c r="BG3210" s="194">
        <f>IF(N3210="zákl. přenesená",J3210,0)</f>
        <v>0</v>
      </c>
      <c r="BH3210" s="194">
        <f>IF(N3210="sníž. přenesená",J3210,0)</f>
        <v>0</v>
      </c>
      <c r="BI3210" s="194">
        <f>IF(N3210="nulová",J3210,0)</f>
        <v>0</v>
      </c>
      <c r="BJ3210" s="14" t="s">
        <v>79</v>
      </c>
      <c r="BK3210" s="194">
        <f>ROUND(I3210*H3210,2)</f>
        <v>0</v>
      </c>
      <c r="BL3210" s="14" t="s">
        <v>123</v>
      </c>
      <c r="BM3210" s="193" t="s">
        <v>5621</v>
      </c>
    </row>
    <row r="3211" s="2" customFormat="1">
      <c r="A3211" s="35"/>
      <c r="B3211" s="36"/>
      <c r="C3211" s="37"/>
      <c r="D3211" s="195" t="s">
        <v>125</v>
      </c>
      <c r="E3211" s="37"/>
      <c r="F3211" s="196" t="s">
        <v>5620</v>
      </c>
      <c r="G3211" s="37"/>
      <c r="H3211" s="37"/>
      <c r="I3211" s="197"/>
      <c r="J3211" s="37"/>
      <c r="K3211" s="37"/>
      <c r="L3211" s="41"/>
      <c r="M3211" s="198"/>
      <c r="N3211" s="199"/>
      <c r="O3211" s="81"/>
      <c r="P3211" s="81"/>
      <c r="Q3211" s="81"/>
      <c r="R3211" s="81"/>
      <c r="S3211" s="81"/>
      <c r="T3211" s="82"/>
      <c r="U3211" s="35"/>
      <c r="V3211" s="35"/>
      <c r="W3211" s="35"/>
      <c r="X3211" s="35"/>
      <c r="Y3211" s="35"/>
      <c r="Z3211" s="35"/>
      <c r="AA3211" s="35"/>
      <c r="AB3211" s="35"/>
      <c r="AC3211" s="35"/>
      <c r="AD3211" s="35"/>
      <c r="AE3211" s="35"/>
      <c r="AT3211" s="14" t="s">
        <v>125</v>
      </c>
      <c r="AU3211" s="14" t="s">
        <v>72</v>
      </c>
    </row>
    <row r="3212" s="2" customFormat="1" ht="55.5" customHeight="1">
      <c r="A3212" s="35"/>
      <c r="B3212" s="36"/>
      <c r="C3212" s="182" t="s">
        <v>5622</v>
      </c>
      <c r="D3212" s="182" t="s">
        <v>118</v>
      </c>
      <c r="E3212" s="183" t="s">
        <v>5623</v>
      </c>
      <c r="F3212" s="184" t="s">
        <v>5624</v>
      </c>
      <c r="G3212" s="185" t="s">
        <v>2926</v>
      </c>
      <c r="H3212" s="186">
        <v>800</v>
      </c>
      <c r="I3212" s="187"/>
      <c r="J3212" s="188">
        <f>ROUND(I3212*H3212,2)</f>
        <v>0</v>
      </c>
      <c r="K3212" s="184" t="s">
        <v>122</v>
      </c>
      <c r="L3212" s="41"/>
      <c r="M3212" s="189" t="s">
        <v>19</v>
      </c>
      <c r="N3212" s="190" t="s">
        <v>43</v>
      </c>
      <c r="O3212" s="81"/>
      <c r="P3212" s="191">
        <f>O3212*H3212</f>
        <v>0</v>
      </c>
      <c r="Q3212" s="191">
        <v>0</v>
      </c>
      <c r="R3212" s="191">
        <f>Q3212*H3212</f>
        <v>0</v>
      </c>
      <c r="S3212" s="191">
        <v>0</v>
      </c>
      <c r="T3212" s="192">
        <f>S3212*H3212</f>
        <v>0</v>
      </c>
      <c r="U3212" s="35"/>
      <c r="V3212" s="35"/>
      <c r="W3212" s="35"/>
      <c r="X3212" s="35"/>
      <c r="Y3212" s="35"/>
      <c r="Z3212" s="35"/>
      <c r="AA3212" s="35"/>
      <c r="AB3212" s="35"/>
      <c r="AC3212" s="35"/>
      <c r="AD3212" s="35"/>
      <c r="AE3212" s="35"/>
      <c r="AR3212" s="193" t="s">
        <v>123</v>
      </c>
      <c r="AT3212" s="193" t="s">
        <v>118</v>
      </c>
      <c r="AU3212" s="193" t="s">
        <v>72</v>
      </c>
      <c r="AY3212" s="14" t="s">
        <v>124</v>
      </c>
      <c r="BE3212" s="194">
        <f>IF(N3212="základní",J3212,0)</f>
        <v>0</v>
      </c>
      <c r="BF3212" s="194">
        <f>IF(N3212="snížená",J3212,0)</f>
        <v>0</v>
      </c>
      <c r="BG3212" s="194">
        <f>IF(N3212="zákl. přenesená",J3212,0)</f>
        <v>0</v>
      </c>
      <c r="BH3212" s="194">
        <f>IF(N3212="sníž. přenesená",J3212,0)</f>
        <v>0</v>
      </c>
      <c r="BI3212" s="194">
        <f>IF(N3212="nulová",J3212,0)</f>
        <v>0</v>
      </c>
      <c r="BJ3212" s="14" t="s">
        <v>79</v>
      </c>
      <c r="BK3212" s="194">
        <f>ROUND(I3212*H3212,2)</f>
        <v>0</v>
      </c>
      <c r="BL3212" s="14" t="s">
        <v>123</v>
      </c>
      <c r="BM3212" s="193" t="s">
        <v>5625</v>
      </c>
    </row>
    <row r="3213" s="2" customFormat="1">
      <c r="A3213" s="35"/>
      <c r="B3213" s="36"/>
      <c r="C3213" s="37"/>
      <c r="D3213" s="195" t="s">
        <v>125</v>
      </c>
      <c r="E3213" s="37"/>
      <c r="F3213" s="196" t="s">
        <v>5624</v>
      </c>
      <c r="G3213" s="37"/>
      <c r="H3213" s="37"/>
      <c r="I3213" s="197"/>
      <c r="J3213" s="37"/>
      <c r="K3213" s="37"/>
      <c r="L3213" s="41"/>
      <c r="M3213" s="198"/>
      <c r="N3213" s="199"/>
      <c r="O3213" s="81"/>
      <c r="P3213" s="81"/>
      <c r="Q3213" s="81"/>
      <c r="R3213" s="81"/>
      <c r="S3213" s="81"/>
      <c r="T3213" s="82"/>
      <c r="U3213" s="35"/>
      <c r="V3213" s="35"/>
      <c r="W3213" s="35"/>
      <c r="X3213" s="35"/>
      <c r="Y3213" s="35"/>
      <c r="Z3213" s="35"/>
      <c r="AA3213" s="35"/>
      <c r="AB3213" s="35"/>
      <c r="AC3213" s="35"/>
      <c r="AD3213" s="35"/>
      <c r="AE3213" s="35"/>
      <c r="AT3213" s="14" t="s">
        <v>125</v>
      </c>
      <c r="AU3213" s="14" t="s">
        <v>72</v>
      </c>
    </row>
    <row r="3214" s="2" customFormat="1" ht="55.5" customHeight="1">
      <c r="A3214" s="35"/>
      <c r="B3214" s="36"/>
      <c r="C3214" s="182" t="s">
        <v>2856</v>
      </c>
      <c r="D3214" s="182" t="s">
        <v>118</v>
      </c>
      <c r="E3214" s="183" t="s">
        <v>5626</v>
      </c>
      <c r="F3214" s="184" t="s">
        <v>5627</v>
      </c>
      <c r="G3214" s="185" t="s">
        <v>2926</v>
      </c>
      <c r="H3214" s="186">
        <v>1000</v>
      </c>
      <c r="I3214" s="187"/>
      <c r="J3214" s="188">
        <f>ROUND(I3214*H3214,2)</f>
        <v>0</v>
      </c>
      <c r="K3214" s="184" t="s">
        <v>122</v>
      </c>
      <c r="L3214" s="41"/>
      <c r="M3214" s="189" t="s">
        <v>19</v>
      </c>
      <c r="N3214" s="190" t="s">
        <v>43</v>
      </c>
      <c r="O3214" s="81"/>
      <c r="P3214" s="191">
        <f>O3214*H3214</f>
        <v>0</v>
      </c>
      <c r="Q3214" s="191">
        <v>0</v>
      </c>
      <c r="R3214" s="191">
        <f>Q3214*H3214</f>
        <v>0</v>
      </c>
      <c r="S3214" s="191">
        <v>0</v>
      </c>
      <c r="T3214" s="192">
        <f>S3214*H3214</f>
        <v>0</v>
      </c>
      <c r="U3214" s="35"/>
      <c r="V3214" s="35"/>
      <c r="W3214" s="35"/>
      <c r="X3214" s="35"/>
      <c r="Y3214" s="35"/>
      <c r="Z3214" s="35"/>
      <c r="AA3214" s="35"/>
      <c r="AB3214" s="35"/>
      <c r="AC3214" s="35"/>
      <c r="AD3214" s="35"/>
      <c r="AE3214" s="35"/>
      <c r="AR3214" s="193" t="s">
        <v>123</v>
      </c>
      <c r="AT3214" s="193" t="s">
        <v>118</v>
      </c>
      <c r="AU3214" s="193" t="s">
        <v>72</v>
      </c>
      <c r="AY3214" s="14" t="s">
        <v>124</v>
      </c>
      <c r="BE3214" s="194">
        <f>IF(N3214="základní",J3214,0)</f>
        <v>0</v>
      </c>
      <c r="BF3214" s="194">
        <f>IF(N3214="snížená",J3214,0)</f>
        <v>0</v>
      </c>
      <c r="BG3214" s="194">
        <f>IF(N3214="zákl. přenesená",J3214,0)</f>
        <v>0</v>
      </c>
      <c r="BH3214" s="194">
        <f>IF(N3214="sníž. přenesená",J3214,0)</f>
        <v>0</v>
      </c>
      <c r="BI3214" s="194">
        <f>IF(N3214="nulová",J3214,0)</f>
        <v>0</v>
      </c>
      <c r="BJ3214" s="14" t="s">
        <v>79</v>
      </c>
      <c r="BK3214" s="194">
        <f>ROUND(I3214*H3214,2)</f>
        <v>0</v>
      </c>
      <c r="BL3214" s="14" t="s">
        <v>123</v>
      </c>
      <c r="BM3214" s="193" t="s">
        <v>5628</v>
      </c>
    </row>
    <row r="3215" s="2" customFormat="1">
      <c r="A3215" s="35"/>
      <c r="B3215" s="36"/>
      <c r="C3215" s="37"/>
      <c r="D3215" s="195" t="s">
        <v>125</v>
      </c>
      <c r="E3215" s="37"/>
      <c r="F3215" s="196" t="s">
        <v>5627</v>
      </c>
      <c r="G3215" s="37"/>
      <c r="H3215" s="37"/>
      <c r="I3215" s="197"/>
      <c r="J3215" s="37"/>
      <c r="K3215" s="37"/>
      <c r="L3215" s="41"/>
      <c r="M3215" s="198"/>
      <c r="N3215" s="199"/>
      <c r="O3215" s="81"/>
      <c r="P3215" s="81"/>
      <c r="Q3215" s="81"/>
      <c r="R3215" s="81"/>
      <c r="S3215" s="81"/>
      <c r="T3215" s="82"/>
      <c r="U3215" s="35"/>
      <c r="V3215" s="35"/>
      <c r="W3215" s="35"/>
      <c r="X3215" s="35"/>
      <c r="Y3215" s="35"/>
      <c r="Z3215" s="35"/>
      <c r="AA3215" s="35"/>
      <c r="AB3215" s="35"/>
      <c r="AC3215" s="35"/>
      <c r="AD3215" s="35"/>
      <c r="AE3215" s="35"/>
      <c r="AT3215" s="14" t="s">
        <v>125</v>
      </c>
      <c r="AU3215" s="14" t="s">
        <v>72</v>
      </c>
    </row>
    <row r="3216" s="2" customFormat="1" ht="55.5" customHeight="1">
      <c r="A3216" s="35"/>
      <c r="B3216" s="36"/>
      <c r="C3216" s="182" t="s">
        <v>5629</v>
      </c>
      <c r="D3216" s="182" t="s">
        <v>118</v>
      </c>
      <c r="E3216" s="183" t="s">
        <v>5630</v>
      </c>
      <c r="F3216" s="184" t="s">
        <v>5631</v>
      </c>
      <c r="G3216" s="185" t="s">
        <v>2926</v>
      </c>
      <c r="H3216" s="186">
        <v>800</v>
      </c>
      <c r="I3216" s="187"/>
      <c r="J3216" s="188">
        <f>ROUND(I3216*H3216,2)</f>
        <v>0</v>
      </c>
      <c r="K3216" s="184" t="s">
        <v>122</v>
      </c>
      <c r="L3216" s="41"/>
      <c r="M3216" s="189" t="s">
        <v>19</v>
      </c>
      <c r="N3216" s="190" t="s">
        <v>43</v>
      </c>
      <c r="O3216" s="81"/>
      <c r="P3216" s="191">
        <f>O3216*H3216</f>
        <v>0</v>
      </c>
      <c r="Q3216" s="191">
        <v>0</v>
      </c>
      <c r="R3216" s="191">
        <f>Q3216*H3216</f>
        <v>0</v>
      </c>
      <c r="S3216" s="191">
        <v>0</v>
      </c>
      <c r="T3216" s="192">
        <f>S3216*H3216</f>
        <v>0</v>
      </c>
      <c r="U3216" s="35"/>
      <c r="V3216" s="35"/>
      <c r="W3216" s="35"/>
      <c r="X3216" s="35"/>
      <c r="Y3216" s="35"/>
      <c r="Z3216" s="35"/>
      <c r="AA3216" s="35"/>
      <c r="AB3216" s="35"/>
      <c r="AC3216" s="35"/>
      <c r="AD3216" s="35"/>
      <c r="AE3216" s="35"/>
      <c r="AR3216" s="193" t="s">
        <v>123</v>
      </c>
      <c r="AT3216" s="193" t="s">
        <v>118</v>
      </c>
      <c r="AU3216" s="193" t="s">
        <v>72</v>
      </c>
      <c r="AY3216" s="14" t="s">
        <v>124</v>
      </c>
      <c r="BE3216" s="194">
        <f>IF(N3216="základní",J3216,0)</f>
        <v>0</v>
      </c>
      <c r="BF3216" s="194">
        <f>IF(N3216="snížená",J3216,0)</f>
        <v>0</v>
      </c>
      <c r="BG3216" s="194">
        <f>IF(N3216="zákl. přenesená",J3216,0)</f>
        <v>0</v>
      </c>
      <c r="BH3216" s="194">
        <f>IF(N3216="sníž. přenesená",J3216,0)</f>
        <v>0</v>
      </c>
      <c r="BI3216" s="194">
        <f>IF(N3216="nulová",J3216,0)</f>
        <v>0</v>
      </c>
      <c r="BJ3216" s="14" t="s">
        <v>79</v>
      </c>
      <c r="BK3216" s="194">
        <f>ROUND(I3216*H3216,2)</f>
        <v>0</v>
      </c>
      <c r="BL3216" s="14" t="s">
        <v>123</v>
      </c>
      <c r="BM3216" s="193" t="s">
        <v>5632</v>
      </c>
    </row>
    <row r="3217" s="2" customFormat="1">
      <c r="A3217" s="35"/>
      <c r="B3217" s="36"/>
      <c r="C3217" s="37"/>
      <c r="D3217" s="195" t="s">
        <v>125</v>
      </c>
      <c r="E3217" s="37"/>
      <c r="F3217" s="196" t="s">
        <v>5631</v>
      </c>
      <c r="G3217" s="37"/>
      <c r="H3217" s="37"/>
      <c r="I3217" s="197"/>
      <c r="J3217" s="37"/>
      <c r="K3217" s="37"/>
      <c r="L3217" s="41"/>
      <c r="M3217" s="198"/>
      <c r="N3217" s="199"/>
      <c r="O3217" s="81"/>
      <c r="P3217" s="81"/>
      <c r="Q3217" s="81"/>
      <c r="R3217" s="81"/>
      <c r="S3217" s="81"/>
      <c r="T3217" s="82"/>
      <c r="U3217" s="35"/>
      <c r="V3217" s="35"/>
      <c r="W3217" s="35"/>
      <c r="X3217" s="35"/>
      <c r="Y3217" s="35"/>
      <c r="Z3217" s="35"/>
      <c r="AA3217" s="35"/>
      <c r="AB3217" s="35"/>
      <c r="AC3217" s="35"/>
      <c r="AD3217" s="35"/>
      <c r="AE3217" s="35"/>
      <c r="AT3217" s="14" t="s">
        <v>125</v>
      </c>
      <c r="AU3217" s="14" t="s">
        <v>72</v>
      </c>
    </row>
    <row r="3218" s="2" customFormat="1" ht="55.5" customHeight="1">
      <c r="A3218" s="35"/>
      <c r="B3218" s="36"/>
      <c r="C3218" s="182" t="s">
        <v>2860</v>
      </c>
      <c r="D3218" s="182" t="s">
        <v>118</v>
      </c>
      <c r="E3218" s="183" t="s">
        <v>5633</v>
      </c>
      <c r="F3218" s="184" t="s">
        <v>5634</v>
      </c>
      <c r="G3218" s="185" t="s">
        <v>2926</v>
      </c>
      <c r="H3218" s="186">
        <v>800</v>
      </c>
      <c r="I3218" s="187"/>
      <c r="J3218" s="188">
        <f>ROUND(I3218*H3218,2)</f>
        <v>0</v>
      </c>
      <c r="K3218" s="184" t="s">
        <v>122</v>
      </c>
      <c r="L3218" s="41"/>
      <c r="M3218" s="189" t="s">
        <v>19</v>
      </c>
      <c r="N3218" s="190" t="s">
        <v>43</v>
      </c>
      <c r="O3218" s="81"/>
      <c r="P3218" s="191">
        <f>O3218*H3218</f>
        <v>0</v>
      </c>
      <c r="Q3218" s="191">
        <v>0</v>
      </c>
      <c r="R3218" s="191">
        <f>Q3218*H3218</f>
        <v>0</v>
      </c>
      <c r="S3218" s="191">
        <v>0</v>
      </c>
      <c r="T3218" s="192">
        <f>S3218*H3218</f>
        <v>0</v>
      </c>
      <c r="U3218" s="35"/>
      <c r="V3218" s="35"/>
      <c r="W3218" s="35"/>
      <c r="X3218" s="35"/>
      <c r="Y3218" s="35"/>
      <c r="Z3218" s="35"/>
      <c r="AA3218" s="35"/>
      <c r="AB3218" s="35"/>
      <c r="AC3218" s="35"/>
      <c r="AD3218" s="35"/>
      <c r="AE3218" s="35"/>
      <c r="AR3218" s="193" t="s">
        <v>123</v>
      </c>
      <c r="AT3218" s="193" t="s">
        <v>118</v>
      </c>
      <c r="AU3218" s="193" t="s">
        <v>72</v>
      </c>
      <c r="AY3218" s="14" t="s">
        <v>124</v>
      </c>
      <c r="BE3218" s="194">
        <f>IF(N3218="základní",J3218,0)</f>
        <v>0</v>
      </c>
      <c r="BF3218" s="194">
        <f>IF(N3218="snížená",J3218,0)</f>
        <v>0</v>
      </c>
      <c r="BG3218" s="194">
        <f>IF(N3218="zákl. přenesená",J3218,0)</f>
        <v>0</v>
      </c>
      <c r="BH3218" s="194">
        <f>IF(N3218="sníž. přenesená",J3218,0)</f>
        <v>0</v>
      </c>
      <c r="BI3218" s="194">
        <f>IF(N3218="nulová",J3218,0)</f>
        <v>0</v>
      </c>
      <c r="BJ3218" s="14" t="s">
        <v>79</v>
      </c>
      <c r="BK3218" s="194">
        <f>ROUND(I3218*H3218,2)</f>
        <v>0</v>
      </c>
      <c r="BL3218" s="14" t="s">
        <v>123</v>
      </c>
      <c r="BM3218" s="193" t="s">
        <v>5635</v>
      </c>
    </row>
    <row r="3219" s="2" customFormat="1">
      <c r="A3219" s="35"/>
      <c r="B3219" s="36"/>
      <c r="C3219" s="37"/>
      <c r="D3219" s="195" t="s">
        <v>125</v>
      </c>
      <c r="E3219" s="37"/>
      <c r="F3219" s="196" t="s">
        <v>5634</v>
      </c>
      <c r="G3219" s="37"/>
      <c r="H3219" s="37"/>
      <c r="I3219" s="197"/>
      <c r="J3219" s="37"/>
      <c r="K3219" s="37"/>
      <c r="L3219" s="41"/>
      <c r="M3219" s="198"/>
      <c r="N3219" s="199"/>
      <c r="O3219" s="81"/>
      <c r="P3219" s="81"/>
      <c r="Q3219" s="81"/>
      <c r="R3219" s="81"/>
      <c r="S3219" s="81"/>
      <c r="T3219" s="82"/>
      <c r="U3219" s="35"/>
      <c r="V3219" s="35"/>
      <c r="W3219" s="35"/>
      <c r="X3219" s="35"/>
      <c r="Y3219" s="35"/>
      <c r="Z3219" s="35"/>
      <c r="AA3219" s="35"/>
      <c r="AB3219" s="35"/>
      <c r="AC3219" s="35"/>
      <c r="AD3219" s="35"/>
      <c r="AE3219" s="35"/>
      <c r="AT3219" s="14" t="s">
        <v>125</v>
      </c>
      <c r="AU3219" s="14" t="s">
        <v>72</v>
      </c>
    </row>
    <row r="3220" s="2" customFormat="1" ht="55.5" customHeight="1">
      <c r="A3220" s="35"/>
      <c r="B3220" s="36"/>
      <c r="C3220" s="182" t="s">
        <v>5636</v>
      </c>
      <c r="D3220" s="182" t="s">
        <v>118</v>
      </c>
      <c r="E3220" s="183" t="s">
        <v>5637</v>
      </c>
      <c r="F3220" s="184" t="s">
        <v>5638</v>
      </c>
      <c r="G3220" s="185" t="s">
        <v>2926</v>
      </c>
      <c r="H3220" s="186">
        <v>600</v>
      </c>
      <c r="I3220" s="187"/>
      <c r="J3220" s="188">
        <f>ROUND(I3220*H3220,2)</f>
        <v>0</v>
      </c>
      <c r="K3220" s="184" t="s">
        <v>122</v>
      </c>
      <c r="L3220" s="41"/>
      <c r="M3220" s="189" t="s">
        <v>19</v>
      </c>
      <c r="N3220" s="190" t="s">
        <v>43</v>
      </c>
      <c r="O3220" s="81"/>
      <c r="P3220" s="191">
        <f>O3220*H3220</f>
        <v>0</v>
      </c>
      <c r="Q3220" s="191">
        <v>0</v>
      </c>
      <c r="R3220" s="191">
        <f>Q3220*H3220</f>
        <v>0</v>
      </c>
      <c r="S3220" s="191">
        <v>0</v>
      </c>
      <c r="T3220" s="192">
        <f>S3220*H3220</f>
        <v>0</v>
      </c>
      <c r="U3220" s="35"/>
      <c r="V3220" s="35"/>
      <c r="W3220" s="35"/>
      <c r="X3220" s="35"/>
      <c r="Y3220" s="35"/>
      <c r="Z3220" s="35"/>
      <c r="AA3220" s="35"/>
      <c r="AB3220" s="35"/>
      <c r="AC3220" s="35"/>
      <c r="AD3220" s="35"/>
      <c r="AE3220" s="35"/>
      <c r="AR3220" s="193" t="s">
        <v>123</v>
      </c>
      <c r="AT3220" s="193" t="s">
        <v>118</v>
      </c>
      <c r="AU3220" s="193" t="s">
        <v>72</v>
      </c>
      <c r="AY3220" s="14" t="s">
        <v>124</v>
      </c>
      <c r="BE3220" s="194">
        <f>IF(N3220="základní",J3220,0)</f>
        <v>0</v>
      </c>
      <c r="BF3220" s="194">
        <f>IF(N3220="snížená",J3220,0)</f>
        <v>0</v>
      </c>
      <c r="BG3220" s="194">
        <f>IF(N3220="zákl. přenesená",J3220,0)</f>
        <v>0</v>
      </c>
      <c r="BH3220" s="194">
        <f>IF(N3220="sníž. přenesená",J3220,0)</f>
        <v>0</v>
      </c>
      <c r="BI3220" s="194">
        <f>IF(N3220="nulová",J3220,0)</f>
        <v>0</v>
      </c>
      <c r="BJ3220" s="14" t="s">
        <v>79</v>
      </c>
      <c r="BK3220" s="194">
        <f>ROUND(I3220*H3220,2)</f>
        <v>0</v>
      </c>
      <c r="BL3220" s="14" t="s">
        <v>123</v>
      </c>
      <c r="BM3220" s="193" t="s">
        <v>5639</v>
      </c>
    </row>
    <row r="3221" s="2" customFormat="1">
      <c r="A3221" s="35"/>
      <c r="B3221" s="36"/>
      <c r="C3221" s="37"/>
      <c r="D3221" s="195" t="s">
        <v>125</v>
      </c>
      <c r="E3221" s="37"/>
      <c r="F3221" s="196" t="s">
        <v>5638</v>
      </c>
      <c r="G3221" s="37"/>
      <c r="H3221" s="37"/>
      <c r="I3221" s="197"/>
      <c r="J3221" s="37"/>
      <c r="K3221" s="37"/>
      <c r="L3221" s="41"/>
      <c r="M3221" s="198"/>
      <c r="N3221" s="199"/>
      <c r="O3221" s="81"/>
      <c r="P3221" s="81"/>
      <c r="Q3221" s="81"/>
      <c r="R3221" s="81"/>
      <c r="S3221" s="81"/>
      <c r="T3221" s="82"/>
      <c r="U3221" s="35"/>
      <c r="V3221" s="35"/>
      <c r="W3221" s="35"/>
      <c r="X3221" s="35"/>
      <c r="Y3221" s="35"/>
      <c r="Z3221" s="35"/>
      <c r="AA3221" s="35"/>
      <c r="AB3221" s="35"/>
      <c r="AC3221" s="35"/>
      <c r="AD3221" s="35"/>
      <c r="AE3221" s="35"/>
      <c r="AT3221" s="14" t="s">
        <v>125</v>
      </c>
      <c r="AU3221" s="14" t="s">
        <v>72</v>
      </c>
    </row>
    <row r="3222" s="2" customFormat="1" ht="55.5" customHeight="1">
      <c r="A3222" s="35"/>
      <c r="B3222" s="36"/>
      <c r="C3222" s="182" t="s">
        <v>2863</v>
      </c>
      <c r="D3222" s="182" t="s">
        <v>118</v>
      </c>
      <c r="E3222" s="183" t="s">
        <v>5640</v>
      </c>
      <c r="F3222" s="184" t="s">
        <v>5641</v>
      </c>
      <c r="G3222" s="185" t="s">
        <v>2926</v>
      </c>
      <c r="H3222" s="186">
        <v>200</v>
      </c>
      <c r="I3222" s="187"/>
      <c r="J3222" s="188">
        <f>ROUND(I3222*H3222,2)</f>
        <v>0</v>
      </c>
      <c r="K3222" s="184" t="s">
        <v>122</v>
      </c>
      <c r="L3222" s="41"/>
      <c r="M3222" s="189" t="s">
        <v>19</v>
      </c>
      <c r="N3222" s="190" t="s">
        <v>43</v>
      </c>
      <c r="O3222" s="81"/>
      <c r="P3222" s="191">
        <f>O3222*H3222</f>
        <v>0</v>
      </c>
      <c r="Q3222" s="191">
        <v>0</v>
      </c>
      <c r="R3222" s="191">
        <f>Q3222*H3222</f>
        <v>0</v>
      </c>
      <c r="S3222" s="191">
        <v>0</v>
      </c>
      <c r="T3222" s="192">
        <f>S3222*H3222</f>
        <v>0</v>
      </c>
      <c r="U3222" s="35"/>
      <c r="V3222" s="35"/>
      <c r="W3222" s="35"/>
      <c r="X3222" s="35"/>
      <c r="Y3222" s="35"/>
      <c r="Z3222" s="35"/>
      <c r="AA3222" s="35"/>
      <c r="AB3222" s="35"/>
      <c r="AC3222" s="35"/>
      <c r="AD3222" s="35"/>
      <c r="AE3222" s="35"/>
      <c r="AR3222" s="193" t="s">
        <v>123</v>
      </c>
      <c r="AT3222" s="193" t="s">
        <v>118</v>
      </c>
      <c r="AU3222" s="193" t="s">
        <v>72</v>
      </c>
      <c r="AY3222" s="14" t="s">
        <v>124</v>
      </c>
      <c r="BE3222" s="194">
        <f>IF(N3222="základní",J3222,0)</f>
        <v>0</v>
      </c>
      <c r="BF3222" s="194">
        <f>IF(N3222="snížená",J3222,0)</f>
        <v>0</v>
      </c>
      <c r="BG3222" s="194">
        <f>IF(N3222="zákl. přenesená",J3222,0)</f>
        <v>0</v>
      </c>
      <c r="BH3222" s="194">
        <f>IF(N3222="sníž. přenesená",J3222,0)</f>
        <v>0</v>
      </c>
      <c r="BI3222" s="194">
        <f>IF(N3222="nulová",J3222,0)</f>
        <v>0</v>
      </c>
      <c r="BJ3222" s="14" t="s">
        <v>79</v>
      </c>
      <c r="BK3222" s="194">
        <f>ROUND(I3222*H3222,2)</f>
        <v>0</v>
      </c>
      <c r="BL3222" s="14" t="s">
        <v>123</v>
      </c>
      <c r="BM3222" s="193" t="s">
        <v>5642</v>
      </c>
    </row>
    <row r="3223" s="2" customFormat="1">
      <c r="A3223" s="35"/>
      <c r="B3223" s="36"/>
      <c r="C3223" s="37"/>
      <c r="D3223" s="195" t="s">
        <v>125</v>
      </c>
      <c r="E3223" s="37"/>
      <c r="F3223" s="196" t="s">
        <v>5641</v>
      </c>
      <c r="G3223" s="37"/>
      <c r="H3223" s="37"/>
      <c r="I3223" s="197"/>
      <c r="J3223" s="37"/>
      <c r="K3223" s="37"/>
      <c r="L3223" s="41"/>
      <c r="M3223" s="198"/>
      <c r="N3223" s="199"/>
      <c r="O3223" s="81"/>
      <c r="P3223" s="81"/>
      <c r="Q3223" s="81"/>
      <c r="R3223" s="81"/>
      <c r="S3223" s="81"/>
      <c r="T3223" s="82"/>
      <c r="U3223" s="35"/>
      <c r="V3223" s="35"/>
      <c r="W3223" s="35"/>
      <c r="X3223" s="35"/>
      <c r="Y3223" s="35"/>
      <c r="Z3223" s="35"/>
      <c r="AA3223" s="35"/>
      <c r="AB3223" s="35"/>
      <c r="AC3223" s="35"/>
      <c r="AD3223" s="35"/>
      <c r="AE3223" s="35"/>
      <c r="AT3223" s="14" t="s">
        <v>125</v>
      </c>
      <c r="AU3223" s="14" t="s">
        <v>72</v>
      </c>
    </row>
    <row r="3224" s="2" customFormat="1" ht="55.5" customHeight="1">
      <c r="A3224" s="35"/>
      <c r="B3224" s="36"/>
      <c r="C3224" s="182" t="s">
        <v>5643</v>
      </c>
      <c r="D3224" s="182" t="s">
        <v>118</v>
      </c>
      <c r="E3224" s="183" t="s">
        <v>5644</v>
      </c>
      <c r="F3224" s="184" t="s">
        <v>5645</v>
      </c>
      <c r="G3224" s="185" t="s">
        <v>2926</v>
      </c>
      <c r="H3224" s="186">
        <v>18</v>
      </c>
      <c r="I3224" s="187"/>
      <c r="J3224" s="188">
        <f>ROUND(I3224*H3224,2)</f>
        <v>0</v>
      </c>
      <c r="K3224" s="184" t="s">
        <v>122</v>
      </c>
      <c r="L3224" s="41"/>
      <c r="M3224" s="189" t="s">
        <v>19</v>
      </c>
      <c r="N3224" s="190" t="s">
        <v>43</v>
      </c>
      <c r="O3224" s="81"/>
      <c r="P3224" s="191">
        <f>O3224*H3224</f>
        <v>0</v>
      </c>
      <c r="Q3224" s="191">
        <v>0</v>
      </c>
      <c r="R3224" s="191">
        <f>Q3224*H3224</f>
        <v>0</v>
      </c>
      <c r="S3224" s="191">
        <v>0</v>
      </c>
      <c r="T3224" s="192">
        <f>S3224*H3224</f>
        <v>0</v>
      </c>
      <c r="U3224" s="35"/>
      <c r="V3224" s="35"/>
      <c r="W3224" s="35"/>
      <c r="X3224" s="35"/>
      <c r="Y3224" s="35"/>
      <c r="Z3224" s="35"/>
      <c r="AA3224" s="35"/>
      <c r="AB3224" s="35"/>
      <c r="AC3224" s="35"/>
      <c r="AD3224" s="35"/>
      <c r="AE3224" s="35"/>
      <c r="AR3224" s="193" t="s">
        <v>123</v>
      </c>
      <c r="AT3224" s="193" t="s">
        <v>118</v>
      </c>
      <c r="AU3224" s="193" t="s">
        <v>72</v>
      </c>
      <c r="AY3224" s="14" t="s">
        <v>124</v>
      </c>
      <c r="BE3224" s="194">
        <f>IF(N3224="základní",J3224,0)</f>
        <v>0</v>
      </c>
      <c r="BF3224" s="194">
        <f>IF(N3224="snížená",J3224,0)</f>
        <v>0</v>
      </c>
      <c r="BG3224" s="194">
        <f>IF(N3224="zákl. přenesená",J3224,0)</f>
        <v>0</v>
      </c>
      <c r="BH3224" s="194">
        <f>IF(N3224="sníž. přenesená",J3224,0)</f>
        <v>0</v>
      </c>
      <c r="BI3224" s="194">
        <f>IF(N3224="nulová",J3224,0)</f>
        <v>0</v>
      </c>
      <c r="BJ3224" s="14" t="s">
        <v>79</v>
      </c>
      <c r="BK3224" s="194">
        <f>ROUND(I3224*H3224,2)</f>
        <v>0</v>
      </c>
      <c r="BL3224" s="14" t="s">
        <v>123</v>
      </c>
      <c r="BM3224" s="193" t="s">
        <v>5646</v>
      </c>
    </row>
    <row r="3225" s="2" customFormat="1">
      <c r="A3225" s="35"/>
      <c r="B3225" s="36"/>
      <c r="C3225" s="37"/>
      <c r="D3225" s="195" t="s">
        <v>125</v>
      </c>
      <c r="E3225" s="37"/>
      <c r="F3225" s="196" t="s">
        <v>5645</v>
      </c>
      <c r="G3225" s="37"/>
      <c r="H3225" s="37"/>
      <c r="I3225" s="197"/>
      <c r="J3225" s="37"/>
      <c r="K3225" s="37"/>
      <c r="L3225" s="41"/>
      <c r="M3225" s="198"/>
      <c r="N3225" s="199"/>
      <c r="O3225" s="81"/>
      <c r="P3225" s="81"/>
      <c r="Q3225" s="81"/>
      <c r="R3225" s="81"/>
      <c r="S3225" s="81"/>
      <c r="T3225" s="82"/>
      <c r="U3225" s="35"/>
      <c r="V3225" s="35"/>
      <c r="W3225" s="35"/>
      <c r="X3225" s="35"/>
      <c r="Y3225" s="35"/>
      <c r="Z3225" s="35"/>
      <c r="AA3225" s="35"/>
      <c r="AB3225" s="35"/>
      <c r="AC3225" s="35"/>
      <c r="AD3225" s="35"/>
      <c r="AE3225" s="35"/>
      <c r="AT3225" s="14" t="s">
        <v>125</v>
      </c>
      <c r="AU3225" s="14" t="s">
        <v>72</v>
      </c>
    </row>
    <row r="3226" s="2" customFormat="1" ht="55.5" customHeight="1">
      <c r="A3226" s="35"/>
      <c r="B3226" s="36"/>
      <c r="C3226" s="182" t="s">
        <v>2867</v>
      </c>
      <c r="D3226" s="182" t="s">
        <v>118</v>
      </c>
      <c r="E3226" s="183" t="s">
        <v>5647</v>
      </c>
      <c r="F3226" s="184" t="s">
        <v>5648</v>
      </c>
      <c r="G3226" s="185" t="s">
        <v>2926</v>
      </c>
      <c r="H3226" s="186">
        <v>8</v>
      </c>
      <c r="I3226" s="187"/>
      <c r="J3226" s="188">
        <f>ROUND(I3226*H3226,2)</f>
        <v>0</v>
      </c>
      <c r="K3226" s="184" t="s">
        <v>122</v>
      </c>
      <c r="L3226" s="41"/>
      <c r="M3226" s="189" t="s">
        <v>19</v>
      </c>
      <c r="N3226" s="190" t="s">
        <v>43</v>
      </c>
      <c r="O3226" s="81"/>
      <c r="P3226" s="191">
        <f>O3226*H3226</f>
        <v>0</v>
      </c>
      <c r="Q3226" s="191">
        <v>0</v>
      </c>
      <c r="R3226" s="191">
        <f>Q3226*H3226</f>
        <v>0</v>
      </c>
      <c r="S3226" s="191">
        <v>0</v>
      </c>
      <c r="T3226" s="192">
        <f>S3226*H3226</f>
        <v>0</v>
      </c>
      <c r="U3226" s="35"/>
      <c r="V3226" s="35"/>
      <c r="W3226" s="35"/>
      <c r="X3226" s="35"/>
      <c r="Y3226" s="35"/>
      <c r="Z3226" s="35"/>
      <c r="AA3226" s="35"/>
      <c r="AB3226" s="35"/>
      <c r="AC3226" s="35"/>
      <c r="AD3226" s="35"/>
      <c r="AE3226" s="35"/>
      <c r="AR3226" s="193" t="s">
        <v>123</v>
      </c>
      <c r="AT3226" s="193" t="s">
        <v>118</v>
      </c>
      <c r="AU3226" s="193" t="s">
        <v>72</v>
      </c>
      <c r="AY3226" s="14" t="s">
        <v>124</v>
      </c>
      <c r="BE3226" s="194">
        <f>IF(N3226="základní",J3226,0)</f>
        <v>0</v>
      </c>
      <c r="BF3226" s="194">
        <f>IF(N3226="snížená",J3226,0)</f>
        <v>0</v>
      </c>
      <c r="BG3226" s="194">
        <f>IF(N3226="zákl. přenesená",J3226,0)</f>
        <v>0</v>
      </c>
      <c r="BH3226" s="194">
        <f>IF(N3226="sníž. přenesená",J3226,0)</f>
        <v>0</v>
      </c>
      <c r="BI3226" s="194">
        <f>IF(N3226="nulová",J3226,0)</f>
        <v>0</v>
      </c>
      <c r="BJ3226" s="14" t="s">
        <v>79</v>
      </c>
      <c r="BK3226" s="194">
        <f>ROUND(I3226*H3226,2)</f>
        <v>0</v>
      </c>
      <c r="BL3226" s="14" t="s">
        <v>123</v>
      </c>
      <c r="BM3226" s="193" t="s">
        <v>5649</v>
      </c>
    </row>
    <row r="3227" s="2" customFormat="1">
      <c r="A3227" s="35"/>
      <c r="B3227" s="36"/>
      <c r="C3227" s="37"/>
      <c r="D3227" s="195" t="s">
        <v>125</v>
      </c>
      <c r="E3227" s="37"/>
      <c r="F3227" s="196" t="s">
        <v>5648</v>
      </c>
      <c r="G3227" s="37"/>
      <c r="H3227" s="37"/>
      <c r="I3227" s="197"/>
      <c r="J3227" s="37"/>
      <c r="K3227" s="37"/>
      <c r="L3227" s="41"/>
      <c r="M3227" s="198"/>
      <c r="N3227" s="199"/>
      <c r="O3227" s="81"/>
      <c r="P3227" s="81"/>
      <c r="Q3227" s="81"/>
      <c r="R3227" s="81"/>
      <c r="S3227" s="81"/>
      <c r="T3227" s="82"/>
      <c r="U3227" s="35"/>
      <c r="V3227" s="35"/>
      <c r="W3227" s="35"/>
      <c r="X3227" s="35"/>
      <c r="Y3227" s="35"/>
      <c r="Z3227" s="35"/>
      <c r="AA3227" s="35"/>
      <c r="AB3227" s="35"/>
      <c r="AC3227" s="35"/>
      <c r="AD3227" s="35"/>
      <c r="AE3227" s="35"/>
      <c r="AT3227" s="14" t="s">
        <v>125</v>
      </c>
      <c r="AU3227" s="14" t="s">
        <v>72</v>
      </c>
    </row>
    <row r="3228" s="2" customFormat="1" ht="55.5" customHeight="1">
      <c r="A3228" s="35"/>
      <c r="B3228" s="36"/>
      <c r="C3228" s="182" t="s">
        <v>5650</v>
      </c>
      <c r="D3228" s="182" t="s">
        <v>118</v>
      </c>
      <c r="E3228" s="183" t="s">
        <v>5651</v>
      </c>
      <c r="F3228" s="184" t="s">
        <v>5652</v>
      </c>
      <c r="G3228" s="185" t="s">
        <v>2926</v>
      </c>
      <c r="H3228" s="186">
        <v>10</v>
      </c>
      <c r="I3228" s="187"/>
      <c r="J3228" s="188">
        <f>ROUND(I3228*H3228,2)</f>
        <v>0</v>
      </c>
      <c r="K3228" s="184" t="s">
        <v>122</v>
      </c>
      <c r="L3228" s="41"/>
      <c r="M3228" s="189" t="s">
        <v>19</v>
      </c>
      <c r="N3228" s="190" t="s">
        <v>43</v>
      </c>
      <c r="O3228" s="81"/>
      <c r="P3228" s="191">
        <f>O3228*H3228</f>
        <v>0</v>
      </c>
      <c r="Q3228" s="191">
        <v>0</v>
      </c>
      <c r="R3228" s="191">
        <f>Q3228*H3228</f>
        <v>0</v>
      </c>
      <c r="S3228" s="191">
        <v>0</v>
      </c>
      <c r="T3228" s="192">
        <f>S3228*H3228</f>
        <v>0</v>
      </c>
      <c r="U3228" s="35"/>
      <c r="V3228" s="35"/>
      <c r="W3228" s="35"/>
      <c r="X3228" s="35"/>
      <c r="Y3228" s="35"/>
      <c r="Z3228" s="35"/>
      <c r="AA3228" s="35"/>
      <c r="AB3228" s="35"/>
      <c r="AC3228" s="35"/>
      <c r="AD3228" s="35"/>
      <c r="AE3228" s="35"/>
      <c r="AR3228" s="193" t="s">
        <v>123</v>
      </c>
      <c r="AT3228" s="193" t="s">
        <v>118</v>
      </c>
      <c r="AU3228" s="193" t="s">
        <v>72</v>
      </c>
      <c r="AY3228" s="14" t="s">
        <v>124</v>
      </c>
      <c r="BE3228" s="194">
        <f>IF(N3228="základní",J3228,0)</f>
        <v>0</v>
      </c>
      <c r="BF3228" s="194">
        <f>IF(N3228="snížená",J3228,0)</f>
        <v>0</v>
      </c>
      <c r="BG3228" s="194">
        <f>IF(N3228="zákl. přenesená",J3228,0)</f>
        <v>0</v>
      </c>
      <c r="BH3228" s="194">
        <f>IF(N3228="sníž. přenesená",J3228,0)</f>
        <v>0</v>
      </c>
      <c r="BI3228" s="194">
        <f>IF(N3228="nulová",J3228,0)</f>
        <v>0</v>
      </c>
      <c r="BJ3228" s="14" t="s">
        <v>79</v>
      </c>
      <c r="BK3228" s="194">
        <f>ROUND(I3228*H3228,2)</f>
        <v>0</v>
      </c>
      <c r="BL3228" s="14" t="s">
        <v>123</v>
      </c>
      <c r="BM3228" s="193" t="s">
        <v>5653</v>
      </c>
    </row>
    <row r="3229" s="2" customFormat="1">
      <c r="A3229" s="35"/>
      <c r="B3229" s="36"/>
      <c r="C3229" s="37"/>
      <c r="D3229" s="195" t="s">
        <v>125</v>
      </c>
      <c r="E3229" s="37"/>
      <c r="F3229" s="196" t="s">
        <v>5652</v>
      </c>
      <c r="G3229" s="37"/>
      <c r="H3229" s="37"/>
      <c r="I3229" s="197"/>
      <c r="J3229" s="37"/>
      <c r="K3229" s="37"/>
      <c r="L3229" s="41"/>
      <c r="M3229" s="198"/>
      <c r="N3229" s="199"/>
      <c r="O3229" s="81"/>
      <c r="P3229" s="81"/>
      <c r="Q3229" s="81"/>
      <c r="R3229" s="81"/>
      <c r="S3229" s="81"/>
      <c r="T3229" s="82"/>
      <c r="U3229" s="35"/>
      <c r="V3229" s="35"/>
      <c r="W3229" s="35"/>
      <c r="X3229" s="35"/>
      <c r="Y3229" s="35"/>
      <c r="Z3229" s="35"/>
      <c r="AA3229" s="35"/>
      <c r="AB3229" s="35"/>
      <c r="AC3229" s="35"/>
      <c r="AD3229" s="35"/>
      <c r="AE3229" s="35"/>
      <c r="AT3229" s="14" t="s">
        <v>125</v>
      </c>
      <c r="AU3229" s="14" t="s">
        <v>72</v>
      </c>
    </row>
    <row r="3230" s="2" customFormat="1" ht="62.7" customHeight="1">
      <c r="A3230" s="35"/>
      <c r="B3230" s="36"/>
      <c r="C3230" s="182" t="s">
        <v>2870</v>
      </c>
      <c r="D3230" s="182" t="s">
        <v>118</v>
      </c>
      <c r="E3230" s="183" t="s">
        <v>5654</v>
      </c>
      <c r="F3230" s="184" t="s">
        <v>5655</v>
      </c>
      <c r="G3230" s="185" t="s">
        <v>2926</v>
      </c>
      <c r="H3230" s="186">
        <v>10</v>
      </c>
      <c r="I3230" s="187"/>
      <c r="J3230" s="188">
        <f>ROUND(I3230*H3230,2)</f>
        <v>0</v>
      </c>
      <c r="K3230" s="184" t="s">
        <v>122</v>
      </c>
      <c r="L3230" s="41"/>
      <c r="M3230" s="189" t="s">
        <v>19</v>
      </c>
      <c r="N3230" s="190" t="s">
        <v>43</v>
      </c>
      <c r="O3230" s="81"/>
      <c r="P3230" s="191">
        <f>O3230*H3230</f>
        <v>0</v>
      </c>
      <c r="Q3230" s="191">
        <v>0</v>
      </c>
      <c r="R3230" s="191">
        <f>Q3230*H3230</f>
        <v>0</v>
      </c>
      <c r="S3230" s="191">
        <v>0</v>
      </c>
      <c r="T3230" s="192">
        <f>S3230*H3230</f>
        <v>0</v>
      </c>
      <c r="U3230" s="35"/>
      <c r="V3230" s="35"/>
      <c r="W3230" s="35"/>
      <c r="X3230" s="35"/>
      <c r="Y3230" s="35"/>
      <c r="Z3230" s="35"/>
      <c r="AA3230" s="35"/>
      <c r="AB3230" s="35"/>
      <c r="AC3230" s="35"/>
      <c r="AD3230" s="35"/>
      <c r="AE3230" s="35"/>
      <c r="AR3230" s="193" t="s">
        <v>123</v>
      </c>
      <c r="AT3230" s="193" t="s">
        <v>118</v>
      </c>
      <c r="AU3230" s="193" t="s">
        <v>72</v>
      </c>
      <c r="AY3230" s="14" t="s">
        <v>124</v>
      </c>
      <c r="BE3230" s="194">
        <f>IF(N3230="základní",J3230,0)</f>
        <v>0</v>
      </c>
      <c r="BF3230" s="194">
        <f>IF(N3230="snížená",J3230,0)</f>
        <v>0</v>
      </c>
      <c r="BG3230" s="194">
        <f>IF(N3230="zákl. přenesená",J3230,0)</f>
        <v>0</v>
      </c>
      <c r="BH3230" s="194">
        <f>IF(N3230="sníž. přenesená",J3230,0)</f>
        <v>0</v>
      </c>
      <c r="BI3230" s="194">
        <f>IF(N3230="nulová",J3230,0)</f>
        <v>0</v>
      </c>
      <c r="BJ3230" s="14" t="s">
        <v>79</v>
      </c>
      <c r="BK3230" s="194">
        <f>ROUND(I3230*H3230,2)</f>
        <v>0</v>
      </c>
      <c r="BL3230" s="14" t="s">
        <v>123</v>
      </c>
      <c r="BM3230" s="193" t="s">
        <v>5656</v>
      </c>
    </row>
    <row r="3231" s="2" customFormat="1">
      <c r="A3231" s="35"/>
      <c r="B3231" s="36"/>
      <c r="C3231" s="37"/>
      <c r="D3231" s="195" t="s">
        <v>125</v>
      </c>
      <c r="E3231" s="37"/>
      <c r="F3231" s="196" t="s">
        <v>5655</v>
      </c>
      <c r="G3231" s="37"/>
      <c r="H3231" s="37"/>
      <c r="I3231" s="197"/>
      <c r="J3231" s="37"/>
      <c r="K3231" s="37"/>
      <c r="L3231" s="41"/>
      <c r="M3231" s="198"/>
      <c r="N3231" s="199"/>
      <c r="O3231" s="81"/>
      <c r="P3231" s="81"/>
      <c r="Q3231" s="81"/>
      <c r="R3231" s="81"/>
      <c r="S3231" s="81"/>
      <c r="T3231" s="82"/>
      <c r="U3231" s="35"/>
      <c r="V3231" s="35"/>
      <c r="W3231" s="35"/>
      <c r="X3231" s="35"/>
      <c r="Y3231" s="35"/>
      <c r="Z3231" s="35"/>
      <c r="AA3231" s="35"/>
      <c r="AB3231" s="35"/>
      <c r="AC3231" s="35"/>
      <c r="AD3231" s="35"/>
      <c r="AE3231" s="35"/>
      <c r="AT3231" s="14" t="s">
        <v>125</v>
      </c>
      <c r="AU3231" s="14" t="s">
        <v>72</v>
      </c>
    </row>
    <row r="3232" s="2" customFormat="1" ht="66.75" customHeight="1">
      <c r="A3232" s="35"/>
      <c r="B3232" s="36"/>
      <c r="C3232" s="182" t="s">
        <v>5657</v>
      </c>
      <c r="D3232" s="182" t="s">
        <v>118</v>
      </c>
      <c r="E3232" s="183" t="s">
        <v>5658</v>
      </c>
      <c r="F3232" s="184" t="s">
        <v>5659</v>
      </c>
      <c r="G3232" s="185" t="s">
        <v>2926</v>
      </c>
      <c r="H3232" s="186">
        <v>30</v>
      </c>
      <c r="I3232" s="187"/>
      <c r="J3232" s="188">
        <f>ROUND(I3232*H3232,2)</f>
        <v>0</v>
      </c>
      <c r="K3232" s="184" t="s">
        <v>122</v>
      </c>
      <c r="L3232" s="41"/>
      <c r="M3232" s="189" t="s">
        <v>19</v>
      </c>
      <c r="N3232" s="190" t="s">
        <v>43</v>
      </c>
      <c r="O3232" s="81"/>
      <c r="P3232" s="191">
        <f>O3232*H3232</f>
        <v>0</v>
      </c>
      <c r="Q3232" s="191">
        <v>0</v>
      </c>
      <c r="R3232" s="191">
        <f>Q3232*H3232</f>
        <v>0</v>
      </c>
      <c r="S3232" s="191">
        <v>0</v>
      </c>
      <c r="T3232" s="192">
        <f>S3232*H3232</f>
        <v>0</v>
      </c>
      <c r="U3232" s="35"/>
      <c r="V3232" s="35"/>
      <c r="W3232" s="35"/>
      <c r="X3232" s="35"/>
      <c r="Y3232" s="35"/>
      <c r="Z3232" s="35"/>
      <c r="AA3232" s="35"/>
      <c r="AB3232" s="35"/>
      <c r="AC3232" s="35"/>
      <c r="AD3232" s="35"/>
      <c r="AE3232" s="35"/>
      <c r="AR3232" s="193" t="s">
        <v>123</v>
      </c>
      <c r="AT3232" s="193" t="s">
        <v>118</v>
      </c>
      <c r="AU3232" s="193" t="s">
        <v>72</v>
      </c>
      <c r="AY3232" s="14" t="s">
        <v>124</v>
      </c>
      <c r="BE3232" s="194">
        <f>IF(N3232="základní",J3232,0)</f>
        <v>0</v>
      </c>
      <c r="BF3232" s="194">
        <f>IF(N3232="snížená",J3232,0)</f>
        <v>0</v>
      </c>
      <c r="BG3232" s="194">
        <f>IF(N3232="zákl. přenesená",J3232,0)</f>
        <v>0</v>
      </c>
      <c r="BH3232" s="194">
        <f>IF(N3232="sníž. přenesená",J3232,0)</f>
        <v>0</v>
      </c>
      <c r="BI3232" s="194">
        <f>IF(N3232="nulová",J3232,0)</f>
        <v>0</v>
      </c>
      <c r="BJ3232" s="14" t="s">
        <v>79</v>
      </c>
      <c r="BK3232" s="194">
        <f>ROUND(I3232*H3232,2)</f>
        <v>0</v>
      </c>
      <c r="BL3232" s="14" t="s">
        <v>123</v>
      </c>
      <c r="BM3232" s="193" t="s">
        <v>5660</v>
      </c>
    </row>
    <row r="3233" s="2" customFormat="1">
      <c r="A3233" s="35"/>
      <c r="B3233" s="36"/>
      <c r="C3233" s="37"/>
      <c r="D3233" s="195" t="s">
        <v>125</v>
      </c>
      <c r="E3233" s="37"/>
      <c r="F3233" s="196" t="s">
        <v>5659</v>
      </c>
      <c r="G3233" s="37"/>
      <c r="H3233" s="37"/>
      <c r="I3233" s="197"/>
      <c r="J3233" s="37"/>
      <c r="K3233" s="37"/>
      <c r="L3233" s="41"/>
      <c r="M3233" s="198"/>
      <c r="N3233" s="199"/>
      <c r="O3233" s="81"/>
      <c r="P3233" s="81"/>
      <c r="Q3233" s="81"/>
      <c r="R3233" s="81"/>
      <c r="S3233" s="81"/>
      <c r="T3233" s="82"/>
      <c r="U3233" s="35"/>
      <c r="V3233" s="35"/>
      <c r="W3233" s="35"/>
      <c r="X3233" s="35"/>
      <c r="Y3233" s="35"/>
      <c r="Z3233" s="35"/>
      <c r="AA3233" s="35"/>
      <c r="AB3233" s="35"/>
      <c r="AC3233" s="35"/>
      <c r="AD3233" s="35"/>
      <c r="AE3233" s="35"/>
      <c r="AT3233" s="14" t="s">
        <v>125</v>
      </c>
      <c r="AU3233" s="14" t="s">
        <v>72</v>
      </c>
    </row>
    <row r="3234" s="2" customFormat="1" ht="66.75" customHeight="1">
      <c r="A3234" s="35"/>
      <c r="B3234" s="36"/>
      <c r="C3234" s="182" t="s">
        <v>2874</v>
      </c>
      <c r="D3234" s="182" t="s">
        <v>118</v>
      </c>
      <c r="E3234" s="183" t="s">
        <v>5661</v>
      </c>
      <c r="F3234" s="184" t="s">
        <v>5662</v>
      </c>
      <c r="G3234" s="185" t="s">
        <v>2926</v>
      </c>
      <c r="H3234" s="186">
        <v>300</v>
      </c>
      <c r="I3234" s="187"/>
      <c r="J3234" s="188">
        <f>ROUND(I3234*H3234,2)</f>
        <v>0</v>
      </c>
      <c r="K3234" s="184" t="s">
        <v>122</v>
      </c>
      <c r="L3234" s="41"/>
      <c r="M3234" s="189" t="s">
        <v>19</v>
      </c>
      <c r="N3234" s="190" t="s">
        <v>43</v>
      </c>
      <c r="O3234" s="81"/>
      <c r="P3234" s="191">
        <f>O3234*H3234</f>
        <v>0</v>
      </c>
      <c r="Q3234" s="191">
        <v>0</v>
      </c>
      <c r="R3234" s="191">
        <f>Q3234*H3234</f>
        <v>0</v>
      </c>
      <c r="S3234" s="191">
        <v>0</v>
      </c>
      <c r="T3234" s="192">
        <f>S3234*H3234</f>
        <v>0</v>
      </c>
      <c r="U3234" s="35"/>
      <c r="V3234" s="35"/>
      <c r="W3234" s="35"/>
      <c r="X3234" s="35"/>
      <c r="Y3234" s="35"/>
      <c r="Z3234" s="35"/>
      <c r="AA3234" s="35"/>
      <c r="AB3234" s="35"/>
      <c r="AC3234" s="35"/>
      <c r="AD3234" s="35"/>
      <c r="AE3234" s="35"/>
      <c r="AR3234" s="193" t="s">
        <v>123</v>
      </c>
      <c r="AT3234" s="193" t="s">
        <v>118</v>
      </c>
      <c r="AU3234" s="193" t="s">
        <v>72</v>
      </c>
      <c r="AY3234" s="14" t="s">
        <v>124</v>
      </c>
      <c r="BE3234" s="194">
        <f>IF(N3234="základní",J3234,0)</f>
        <v>0</v>
      </c>
      <c r="BF3234" s="194">
        <f>IF(N3234="snížená",J3234,0)</f>
        <v>0</v>
      </c>
      <c r="BG3234" s="194">
        <f>IF(N3234="zákl. přenesená",J3234,0)</f>
        <v>0</v>
      </c>
      <c r="BH3234" s="194">
        <f>IF(N3234="sníž. přenesená",J3234,0)</f>
        <v>0</v>
      </c>
      <c r="BI3234" s="194">
        <f>IF(N3234="nulová",J3234,0)</f>
        <v>0</v>
      </c>
      <c r="BJ3234" s="14" t="s">
        <v>79</v>
      </c>
      <c r="BK3234" s="194">
        <f>ROUND(I3234*H3234,2)</f>
        <v>0</v>
      </c>
      <c r="BL3234" s="14" t="s">
        <v>123</v>
      </c>
      <c r="BM3234" s="193" t="s">
        <v>5663</v>
      </c>
    </row>
    <row r="3235" s="2" customFormat="1">
      <c r="A3235" s="35"/>
      <c r="B3235" s="36"/>
      <c r="C3235" s="37"/>
      <c r="D3235" s="195" t="s">
        <v>125</v>
      </c>
      <c r="E3235" s="37"/>
      <c r="F3235" s="196" t="s">
        <v>5662</v>
      </c>
      <c r="G3235" s="37"/>
      <c r="H3235" s="37"/>
      <c r="I3235" s="197"/>
      <c r="J3235" s="37"/>
      <c r="K3235" s="37"/>
      <c r="L3235" s="41"/>
      <c r="M3235" s="198"/>
      <c r="N3235" s="199"/>
      <c r="O3235" s="81"/>
      <c r="P3235" s="81"/>
      <c r="Q3235" s="81"/>
      <c r="R3235" s="81"/>
      <c r="S3235" s="81"/>
      <c r="T3235" s="82"/>
      <c r="U3235" s="35"/>
      <c r="V3235" s="35"/>
      <c r="W3235" s="35"/>
      <c r="X3235" s="35"/>
      <c r="Y3235" s="35"/>
      <c r="Z3235" s="35"/>
      <c r="AA3235" s="35"/>
      <c r="AB3235" s="35"/>
      <c r="AC3235" s="35"/>
      <c r="AD3235" s="35"/>
      <c r="AE3235" s="35"/>
      <c r="AT3235" s="14" t="s">
        <v>125</v>
      </c>
      <c r="AU3235" s="14" t="s">
        <v>72</v>
      </c>
    </row>
    <row r="3236" s="2" customFormat="1" ht="66.75" customHeight="1">
      <c r="A3236" s="35"/>
      <c r="B3236" s="36"/>
      <c r="C3236" s="182" t="s">
        <v>5664</v>
      </c>
      <c r="D3236" s="182" t="s">
        <v>118</v>
      </c>
      <c r="E3236" s="183" t="s">
        <v>5665</v>
      </c>
      <c r="F3236" s="184" t="s">
        <v>5666</v>
      </c>
      <c r="G3236" s="185" t="s">
        <v>2926</v>
      </c>
      <c r="H3236" s="186">
        <v>500</v>
      </c>
      <c r="I3236" s="187"/>
      <c r="J3236" s="188">
        <f>ROUND(I3236*H3236,2)</f>
        <v>0</v>
      </c>
      <c r="K3236" s="184" t="s">
        <v>122</v>
      </c>
      <c r="L3236" s="41"/>
      <c r="M3236" s="189" t="s">
        <v>19</v>
      </c>
      <c r="N3236" s="190" t="s">
        <v>43</v>
      </c>
      <c r="O3236" s="81"/>
      <c r="P3236" s="191">
        <f>O3236*H3236</f>
        <v>0</v>
      </c>
      <c r="Q3236" s="191">
        <v>0</v>
      </c>
      <c r="R3236" s="191">
        <f>Q3236*H3236</f>
        <v>0</v>
      </c>
      <c r="S3236" s="191">
        <v>0</v>
      </c>
      <c r="T3236" s="192">
        <f>S3236*H3236</f>
        <v>0</v>
      </c>
      <c r="U3236" s="35"/>
      <c r="V3236" s="35"/>
      <c r="W3236" s="35"/>
      <c r="X3236" s="35"/>
      <c r="Y3236" s="35"/>
      <c r="Z3236" s="35"/>
      <c r="AA3236" s="35"/>
      <c r="AB3236" s="35"/>
      <c r="AC3236" s="35"/>
      <c r="AD3236" s="35"/>
      <c r="AE3236" s="35"/>
      <c r="AR3236" s="193" t="s">
        <v>123</v>
      </c>
      <c r="AT3236" s="193" t="s">
        <v>118</v>
      </c>
      <c r="AU3236" s="193" t="s">
        <v>72</v>
      </c>
      <c r="AY3236" s="14" t="s">
        <v>124</v>
      </c>
      <c r="BE3236" s="194">
        <f>IF(N3236="základní",J3236,0)</f>
        <v>0</v>
      </c>
      <c r="BF3236" s="194">
        <f>IF(N3236="snížená",J3236,0)</f>
        <v>0</v>
      </c>
      <c r="BG3236" s="194">
        <f>IF(N3236="zákl. přenesená",J3236,0)</f>
        <v>0</v>
      </c>
      <c r="BH3236" s="194">
        <f>IF(N3236="sníž. přenesená",J3236,0)</f>
        <v>0</v>
      </c>
      <c r="BI3236" s="194">
        <f>IF(N3236="nulová",J3236,0)</f>
        <v>0</v>
      </c>
      <c r="BJ3236" s="14" t="s">
        <v>79</v>
      </c>
      <c r="BK3236" s="194">
        <f>ROUND(I3236*H3236,2)</f>
        <v>0</v>
      </c>
      <c r="BL3236" s="14" t="s">
        <v>123</v>
      </c>
      <c r="BM3236" s="193" t="s">
        <v>5667</v>
      </c>
    </row>
    <row r="3237" s="2" customFormat="1">
      <c r="A3237" s="35"/>
      <c r="B3237" s="36"/>
      <c r="C3237" s="37"/>
      <c r="D3237" s="195" t="s">
        <v>125</v>
      </c>
      <c r="E3237" s="37"/>
      <c r="F3237" s="196" t="s">
        <v>5666</v>
      </c>
      <c r="G3237" s="37"/>
      <c r="H3237" s="37"/>
      <c r="I3237" s="197"/>
      <c r="J3237" s="37"/>
      <c r="K3237" s="37"/>
      <c r="L3237" s="41"/>
      <c r="M3237" s="198"/>
      <c r="N3237" s="199"/>
      <c r="O3237" s="81"/>
      <c r="P3237" s="81"/>
      <c r="Q3237" s="81"/>
      <c r="R3237" s="81"/>
      <c r="S3237" s="81"/>
      <c r="T3237" s="82"/>
      <c r="U3237" s="35"/>
      <c r="V3237" s="35"/>
      <c r="W3237" s="35"/>
      <c r="X3237" s="35"/>
      <c r="Y3237" s="35"/>
      <c r="Z3237" s="35"/>
      <c r="AA3237" s="35"/>
      <c r="AB3237" s="35"/>
      <c r="AC3237" s="35"/>
      <c r="AD3237" s="35"/>
      <c r="AE3237" s="35"/>
      <c r="AT3237" s="14" t="s">
        <v>125</v>
      </c>
      <c r="AU3237" s="14" t="s">
        <v>72</v>
      </c>
    </row>
    <row r="3238" s="2" customFormat="1" ht="66.75" customHeight="1">
      <c r="A3238" s="35"/>
      <c r="B3238" s="36"/>
      <c r="C3238" s="182" t="s">
        <v>2877</v>
      </c>
      <c r="D3238" s="182" t="s">
        <v>118</v>
      </c>
      <c r="E3238" s="183" t="s">
        <v>5668</v>
      </c>
      <c r="F3238" s="184" t="s">
        <v>5669</v>
      </c>
      <c r="G3238" s="185" t="s">
        <v>2926</v>
      </c>
      <c r="H3238" s="186">
        <v>700</v>
      </c>
      <c r="I3238" s="187"/>
      <c r="J3238" s="188">
        <f>ROUND(I3238*H3238,2)</f>
        <v>0</v>
      </c>
      <c r="K3238" s="184" t="s">
        <v>122</v>
      </c>
      <c r="L3238" s="41"/>
      <c r="M3238" s="189" t="s">
        <v>19</v>
      </c>
      <c r="N3238" s="190" t="s">
        <v>43</v>
      </c>
      <c r="O3238" s="81"/>
      <c r="P3238" s="191">
        <f>O3238*H3238</f>
        <v>0</v>
      </c>
      <c r="Q3238" s="191">
        <v>0</v>
      </c>
      <c r="R3238" s="191">
        <f>Q3238*H3238</f>
        <v>0</v>
      </c>
      <c r="S3238" s="191">
        <v>0</v>
      </c>
      <c r="T3238" s="192">
        <f>S3238*H3238</f>
        <v>0</v>
      </c>
      <c r="U3238" s="35"/>
      <c r="V3238" s="35"/>
      <c r="W3238" s="35"/>
      <c r="X3238" s="35"/>
      <c r="Y3238" s="35"/>
      <c r="Z3238" s="35"/>
      <c r="AA3238" s="35"/>
      <c r="AB3238" s="35"/>
      <c r="AC3238" s="35"/>
      <c r="AD3238" s="35"/>
      <c r="AE3238" s="35"/>
      <c r="AR3238" s="193" t="s">
        <v>123</v>
      </c>
      <c r="AT3238" s="193" t="s">
        <v>118</v>
      </c>
      <c r="AU3238" s="193" t="s">
        <v>72</v>
      </c>
      <c r="AY3238" s="14" t="s">
        <v>124</v>
      </c>
      <c r="BE3238" s="194">
        <f>IF(N3238="základní",J3238,0)</f>
        <v>0</v>
      </c>
      <c r="BF3238" s="194">
        <f>IF(N3238="snížená",J3238,0)</f>
        <v>0</v>
      </c>
      <c r="BG3238" s="194">
        <f>IF(N3238="zákl. přenesená",J3238,0)</f>
        <v>0</v>
      </c>
      <c r="BH3238" s="194">
        <f>IF(N3238="sníž. přenesená",J3238,0)</f>
        <v>0</v>
      </c>
      <c r="BI3238" s="194">
        <f>IF(N3238="nulová",J3238,0)</f>
        <v>0</v>
      </c>
      <c r="BJ3238" s="14" t="s">
        <v>79</v>
      </c>
      <c r="BK3238" s="194">
        <f>ROUND(I3238*H3238,2)</f>
        <v>0</v>
      </c>
      <c r="BL3238" s="14" t="s">
        <v>123</v>
      </c>
      <c r="BM3238" s="193" t="s">
        <v>5670</v>
      </c>
    </row>
    <row r="3239" s="2" customFormat="1">
      <c r="A3239" s="35"/>
      <c r="B3239" s="36"/>
      <c r="C3239" s="37"/>
      <c r="D3239" s="195" t="s">
        <v>125</v>
      </c>
      <c r="E3239" s="37"/>
      <c r="F3239" s="196" t="s">
        <v>5669</v>
      </c>
      <c r="G3239" s="37"/>
      <c r="H3239" s="37"/>
      <c r="I3239" s="197"/>
      <c r="J3239" s="37"/>
      <c r="K3239" s="37"/>
      <c r="L3239" s="41"/>
      <c r="M3239" s="198"/>
      <c r="N3239" s="199"/>
      <c r="O3239" s="81"/>
      <c r="P3239" s="81"/>
      <c r="Q3239" s="81"/>
      <c r="R3239" s="81"/>
      <c r="S3239" s="81"/>
      <c r="T3239" s="82"/>
      <c r="U3239" s="35"/>
      <c r="V3239" s="35"/>
      <c r="W3239" s="35"/>
      <c r="X3239" s="35"/>
      <c r="Y3239" s="35"/>
      <c r="Z3239" s="35"/>
      <c r="AA3239" s="35"/>
      <c r="AB3239" s="35"/>
      <c r="AC3239" s="35"/>
      <c r="AD3239" s="35"/>
      <c r="AE3239" s="35"/>
      <c r="AT3239" s="14" t="s">
        <v>125</v>
      </c>
      <c r="AU3239" s="14" t="s">
        <v>72</v>
      </c>
    </row>
    <row r="3240" s="2" customFormat="1" ht="66.75" customHeight="1">
      <c r="A3240" s="35"/>
      <c r="B3240" s="36"/>
      <c r="C3240" s="182" t="s">
        <v>5671</v>
      </c>
      <c r="D3240" s="182" t="s">
        <v>118</v>
      </c>
      <c r="E3240" s="183" t="s">
        <v>5672</v>
      </c>
      <c r="F3240" s="184" t="s">
        <v>5673</v>
      </c>
      <c r="G3240" s="185" t="s">
        <v>2926</v>
      </c>
      <c r="H3240" s="186">
        <v>800</v>
      </c>
      <c r="I3240" s="187"/>
      <c r="J3240" s="188">
        <f>ROUND(I3240*H3240,2)</f>
        <v>0</v>
      </c>
      <c r="K3240" s="184" t="s">
        <v>122</v>
      </c>
      <c r="L3240" s="41"/>
      <c r="M3240" s="189" t="s">
        <v>19</v>
      </c>
      <c r="N3240" s="190" t="s">
        <v>43</v>
      </c>
      <c r="O3240" s="81"/>
      <c r="P3240" s="191">
        <f>O3240*H3240</f>
        <v>0</v>
      </c>
      <c r="Q3240" s="191">
        <v>0</v>
      </c>
      <c r="R3240" s="191">
        <f>Q3240*H3240</f>
        <v>0</v>
      </c>
      <c r="S3240" s="191">
        <v>0</v>
      </c>
      <c r="T3240" s="192">
        <f>S3240*H3240</f>
        <v>0</v>
      </c>
      <c r="U3240" s="35"/>
      <c r="V3240" s="35"/>
      <c r="W3240" s="35"/>
      <c r="X3240" s="35"/>
      <c r="Y3240" s="35"/>
      <c r="Z3240" s="35"/>
      <c r="AA3240" s="35"/>
      <c r="AB3240" s="35"/>
      <c r="AC3240" s="35"/>
      <c r="AD3240" s="35"/>
      <c r="AE3240" s="35"/>
      <c r="AR3240" s="193" t="s">
        <v>123</v>
      </c>
      <c r="AT3240" s="193" t="s">
        <v>118</v>
      </c>
      <c r="AU3240" s="193" t="s">
        <v>72</v>
      </c>
      <c r="AY3240" s="14" t="s">
        <v>124</v>
      </c>
      <c r="BE3240" s="194">
        <f>IF(N3240="základní",J3240,0)</f>
        <v>0</v>
      </c>
      <c r="BF3240" s="194">
        <f>IF(N3240="snížená",J3240,0)</f>
        <v>0</v>
      </c>
      <c r="BG3240" s="194">
        <f>IF(N3240="zákl. přenesená",J3240,0)</f>
        <v>0</v>
      </c>
      <c r="BH3240" s="194">
        <f>IF(N3240="sníž. přenesená",J3240,0)</f>
        <v>0</v>
      </c>
      <c r="BI3240" s="194">
        <f>IF(N3240="nulová",J3240,0)</f>
        <v>0</v>
      </c>
      <c r="BJ3240" s="14" t="s">
        <v>79</v>
      </c>
      <c r="BK3240" s="194">
        <f>ROUND(I3240*H3240,2)</f>
        <v>0</v>
      </c>
      <c r="BL3240" s="14" t="s">
        <v>123</v>
      </c>
      <c r="BM3240" s="193" t="s">
        <v>5674</v>
      </c>
    </row>
    <row r="3241" s="2" customFormat="1">
      <c r="A3241" s="35"/>
      <c r="B3241" s="36"/>
      <c r="C3241" s="37"/>
      <c r="D3241" s="195" t="s">
        <v>125</v>
      </c>
      <c r="E3241" s="37"/>
      <c r="F3241" s="196" t="s">
        <v>5673</v>
      </c>
      <c r="G3241" s="37"/>
      <c r="H3241" s="37"/>
      <c r="I3241" s="197"/>
      <c r="J3241" s="37"/>
      <c r="K3241" s="37"/>
      <c r="L3241" s="41"/>
      <c r="M3241" s="198"/>
      <c r="N3241" s="199"/>
      <c r="O3241" s="81"/>
      <c r="P3241" s="81"/>
      <c r="Q3241" s="81"/>
      <c r="R3241" s="81"/>
      <c r="S3241" s="81"/>
      <c r="T3241" s="82"/>
      <c r="U3241" s="35"/>
      <c r="V3241" s="35"/>
      <c r="W3241" s="35"/>
      <c r="X3241" s="35"/>
      <c r="Y3241" s="35"/>
      <c r="Z3241" s="35"/>
      <c r="AA3241" s="35"/>
      <c r="AB3241" s="35"/>
      <c r="AC3241" s="35"/>
      <c r="AD3241" s="35"/>
      <c r="AE3241" s="35"/>
      <c r="AT3241" s="14" t="s">
        <v>125</v>
      </c>
      <c r="AU3241" s="14" t="s">
        <v>72</v>
      </c>
    </row>
    <row r="3242" s="2" customFormat="1" ht="66.75" customHeight="1">
      <c r="A3242" s="35"/>
      <c r="B3242" s="36"/>
      <c r="C3242" s="182" t="s">
        <v>2881</v>
      </c>
      <c r="D3242" s="182" t="s">
        <v>118</v>
      </c>
      <c r="E3242" s="183" t="s">
        <v>5675</v>
      </c>
      <c r="F3242" s="184" t="s">
        <v>5676</v>
      </c>
      <c r="G3242" s="185" t="s">
        <v>2926</v>
      </c>
      <c r="H3242" s="186">
        <v>800</v>
      </c>
      <c r="I3242" s="187"/>
      <c r="J3242" s="188">
        <f>ROUND(I3242*H3242,2)</f>
        <v>0</v>
      </c>
      <c r="K3242" s="184" t="s">
        <v>122</v>
      </c>
      <c r="L3242" s="41"/>
      <c r="M3242" s="189" t="s">
        <v>19</v>
      </c>
      <c r="N3242" s="190" t="s">
        <v>43</v>
      </c>
      <c r="O3242" s="81"/>
      <c r="P3242" s="191">
        <f>O3242*H3242</f>
        <v>0</v>
      </c>
      <c r="Q3242" s="191">
        <v>0</v>
      </c>
      <c r="R3242" s="191">
        <f>Q3242*H3242</f>
        <v>0</v>
      </c>
      <c r="S3242" s="191">
        <v>0</v>
      </c>
      <c r="T3242" s="192">
        <f>S3242*H3242</f>
        <v>0</v>
      </c>
      <c r="U3242" s="35"/>
      <c r="V3242" s="35"/>
      <c r="W3242" s="35"/>
      <c r="X3242" s="35"/>
      <c r="Y3242" s="35"/>
      <c r="Z3242" s="35"/>
      <c r="AA3242" s="35"/>
      <c r="AB3242" s="35"/>
      <c r="AC3242" s="35"/>
      <c r="AD3242" s="35"/>
      <c r="AE3242" s="35"/>
      <c r="AR3242" s="193" t="s">
        <v>123</v>
      </c>
      <c r="AT3242" s="193" t="s">
        <v>118</v>
      </c>
      <c r="AU3242" s="193" t="s">
        <v>72</v>
      </c>
      <c r="AY3242" s="14" t="s">
        <v>124</v>
      </c>
      <c r="BE3242" s="194">
        <f>IF(N3242="základní",J3242,0)</f>
        <v>0</v>
      </c>
      <c r="BF3242" s="194">
        <f>IF(N3242="snížená",J3242,0)</f>
        <v>0</v>
      </c>
      <c r="BG3242" s="194">
        <f>IF(N3242="zákl. přenesená",J3242,0)</f>
        <v>0</v>
      </c>
      <c r="BH3242" s="194">
        <f>IF(N3242="sníž. přenesená",J3242,0)</f>
        <v>0</v>
      </c>
      <c r="BI3242" s="194">
        <f>IF(N3242="nulová",J3242,0)</f>
        <v>0</v>
      </c>
      <c r="BJ3242" s="14" t="s">
        <v>79</v>
      </c>
      <c r="BK3242" s="194">
        <f>ROUND(I3242*H3242,2)</f>
        <v>0</v>
      </c>
      <c r="BL3242" s="14" t="s">
        <v>123</v>
      </c>
      <c r="BM3242" s="193" t="s">
        <v>5677</v>
      </c>
    </row>
    <row r="3243" s="2" customFormat="1">
      <c r="A3243" s="35"/>
      <c r="B3243" s="36"/>
      <c r="C3243" s="37"/>
      <c r="D3243" s="195" t="s">
        <v>125</v>
      </c>
      <c r="E3243" s="37"/>
      <c r="F3243" s="196" t="s">
        <v>5676</v>
      </c>
      <c r="G3243" s="37"/>
      <c r="H3243" s="37"/>
      <c r="I3243" s="197"/>
      <c r="J3243" s="37"/>
      <c r="K3243" s="37"/>
      <c r="L3243" s="41"/>
      <c r="M3243" s="198"/>
      <c r="N3243" s="199"/>
      <c r="O3243" s="81"/>
      <c r="P3243" s="81"/>
      <c r="Q3243" s="81"/>
      <c r="R3243" s="81"/>
      <c r="S3243" s="81"/>
      <c r="T3243" s="82"/>
      <c r="U3243" s="35"/>
      <c r="V3243" s="35"/>
      <c r="W3243" s="35"/>
      <c r="X3243" s="35"/>
      <c r="Y3243" s="35"/>
      <c r="Z3243" s="35"/>
      <c r="AA3243" s="35"/>
      <c r="AB3243" s="35"/>
      <c r="AC3243" s="35"/>
      <c r="AD3243" s="35"/>
      <c r="AE3243" s="35"/>
      <c r="AT3243" s="14" t="s">
        <v>125</v>
      </c>
      <c r="AU3243" s="14" t="s">
        <v>72</v>
      </c>
    </row>
    <row r="3244" s="2" customFormat="1" ht="66.75" customHeight="1">
      <c r="A3244" s="35"/>
      <c r="B3244" s="36"/>
      <c r="C3244" s="182" t="s">
        <v>5678</v>
      </c>
      <c r="D3244" s="182" t="s">
        <v>118</v>
      </c>
      <c r="E3244" s="183" t="s">
        <v>5679</v>
      </c>
      <c r="F3244" s="184" t="s">
        <v>5680</v>
      </c>
      <c r="G3244" s="185" t="s">
        <v>2926</v>
      </c>
      <c r="H3244" s="186">
        <v>600</v>
      </c>
      <c r="I3244" s="187"/>
      <c r="J3244" s="188">
        <f>ROUND(I3244*H3244,2)</f>
        <v>0</v>
      </c>
      <c r="K3244" s="184" t="s">
        <v>122</v>
      </c>
      <c r="L3244" s="41"/>
      <c r="M3244" s="189" t="s">
        <v>19</v>
      </c>
      <c r="N3244" s="190" t="s">
        <v>43</v>
      </c>
      <c r="O3244" s="81"/>
      <c r="P3244" s="191">
        <f>O3244*H3244</f>
        <v>0</v>
      </c>
      <c r="Q3244" s="191">
        <v>0</v>
      </c>
      <c r="R3244" s="191">
        <f>Q3244*H3244</f>
        <v>0</v>
      </c>
      <c r="S3244" s="191">
        <v>0</v>
      </c>
      <c r="T3244" s="192">
        <f>S3244*H3244</f>
        <v>0</v>
      </c>
      <c r="U3244" s="35"/>
      <c r="V3244" s="35"/>
      <c r="W3244" s="35"/>
      <c r="X3244" s="35"/>
      <c r="Y3244" s="35"/>
      <c r="Z3244" s="35"/>
      <c r="AA3244" s="35"/>
      <c r="AB3244" s="35"/>
      <c r="AC3244" s="35"/>
      <c r="AD3244" s="35"/>
      <c r="AE3244" s="35"/>
      <c r="AR3244" s="193" t="s">
        <v>123</v>
      </c>
      <c r="AT3244" s="193" t="s">
        <v>118</v>
      </c>
      <c r="AU3244" s="193" t="s">
        <v>72</v>
      </c>
      <c r="AY3244" s="14" t="s">
        <v>124</v>
      </c>
      <c r="BE3244" s="194">
        <f>IF(N3244="základní",J3244,0)</f>
        <v>0</v>
      </c>
      <c r="BF3244" s="194">
        <f>IF(N3244="snížená",J3244,0)</f>
        <v>0</v>
      </c>
      <c r="BG3244" s="194">
        <f>IF(N3244="zákl. přenesená",J3244,0)</f>
        <v>0</v>
      </c>
      <c r="BH3244" s="194">
        <f>IF(N3244="sníž. přenesená",J3244,0)</f>
        <v>0</v>
      </c>
      <c r="BI3244" s="194">
        <f>IF(N3244="nulová",J3244,0)</f>
        <v>0</v>
      </c>
      <c r="BJ3244" s="14" t="s">
        <v>79</v>
      </c>
      <c r="BK3244" s="194">
        <f>ROUND(I3244*H3244,2)</f>
        <v>0</v>
      </c>
      <c r="BL3244" s="14" t="s">
        <v>123</v>
      </c>
      <c r="BM3244" s="193" t="s">
        <v>5681</v>
      </c>
    </row>
    <row r="3245" s="2" customFormat="1">
      <c r="A3245" s="35"/>
      <c r="B3245" s="36"/>
      <c r="C3245" s="37"/>
      <c r="D3245" s="195" t="s">
        <v>125</v>
      </c>
      <c r="E3245" s="37"/>
      <c r="F3245" s="196" t="s">
        <v>5680</v>
      </c>
      <c r="G3245" s="37"/>
      <c r="H3245" s="37"/>
      <c r="I3245" s="197"/>
      <c r="J3245" s="37"/>
      <c r="K3245" s="37"/>
      <c r="L3245" s="41"/>
      <c r="M3245" s="198"/>
      <c r="N3245" s="199"/>
      <c r="O3245" s="81"/>
      <c r="P3245" s="81"/>
      <c r="Q3245" s="81"/>
      <c r="R3245" s="81"/>
      <c r="S3245" s="81"/>
      <c r="T3245" s="82"/>
      <c r="U3245" s="35"/>
      <c r="V3245" s="35"/>
      <c r="W3245" s="35"/>
      <c r="X3245" s="35"/>
      <c r="Y3245" s="35"/>
      <c r="Z3245" s="35"/>
      <c r="AA3245" s="35"/>
      <c r="AB3245" s="35"/>
      <c r="AC3245" s="35"/>
      <c r="AD3245" s="35"/>
      <c r="AE3245" s="35"/>
      <c r="AT3245" s="14" t="s">
        <v>125</v>
      </c>
      <c r="AU3245" s="14" t="s">
        <v>72</v>
      </c>
    </row>
    <row r="3246" s="2" customFormat="1" ht="66.75" customHeight="1">
      <c r="A3246" s="35"/>
      <c r="B3246" s="36"/>
      <c r="C3246" s="182" t="s">
        <v>2884</v>
      </c>
      <c r="D3246" s="182" t="s">
        <v>118</v>
      </c>
      <c r="E3246" s="183" t="s">
        <v>5682</v>
      </c>
      <c r="F3246" s="184" t="s">
        <v>5683</v>
      </c>
      <c r="G3246" s="185" t="s">
        <v>2926</v>
      </c>
      <c r="H3246" s="186">
        <v>300</v>
      </c>
      <c r="I3246" s="187"/>
      <c r="J3246" s="188">
        <f>ROUND(I3246*H3246,2)</f>
        <v>0</v>
      </c>
      <c r="K3246" s="184" t="s">
        <v>122</v>
      </c>
      <c r="L3246" s="41"/>
      <c r="M3246" s="189" t="s">
        <v>19</v>
      </c>
      <c r="N3246" s="190" t="s">
        <v>43</v>
      </c>
      <c r="O3246" s="81"/>
      <c r="P3246" s="191">
        <f>O3246*H3246</f>
        <v>0</v>
      </c>
      <c r="Q3246" s="191">
        <v>0</v>
      </c>
      <c r="R3246" s="191">
        <f>Q3246*H3246</f>
        <v>0</v>
      </c>
      <c r="S3246" s="191">
        <v>0</v>
      </c>
      <c r="T3246" s="192">
        <f>S3246*H3246</f>
        <v>0</v>
      </c>
      <c r="U3246" s="35"/>
      <c r="V3246" s="35"/>
      <c r="W3246" s="35"/>
      <c r="X3246" s="35"/>
      <c r="Y3246" s="35"/>
      <c r="Z3246" s="35"/>
      <c r="AA3246" s="35"/>
      <c r="AB3246" s="35"/>
      <c r="AC3246" s="35"/>
      <c r="AD3246" s="35"/>
      <c r="AE3246" s="35"/>
      <c r="AR3246" s="193" t="s">
        <v>123</v>
      </c>
      <c r="AT3246" s="193" t="s">
        <v>118</v>
      </c>
      <c r="AU3246" s="193" t="s">
        <v>72</v>
      </c>
      <c r="AY3246" s="14" t="s">
        <v>124</v>
      </c>
      <c r="BE3246" s="194">
        <f>IF(N3246="základní",J3246,0)</f>
        <v>0</v>
      </c>
      <c r="BF3246" s="194">
        <f>IF(N3246="snížená",J3246,0)</f>
        <v>0</v>
      </c>
      <c r="BG3246" s="194">
        <f>IF(N3246="zákl. přenesená",J3246,0)</f>
        <v>0</v>
      </c>
      <c r="BH3246" s="194">
        <f>IF(N3246="sníž. přenesená",J3246,0)</f>
        <v>0</v>
      </c>
      <c r="BI3246" s="194">
        <f>IF(N3246="nulová",J3246,0)</f>
        <v>0</v>
      </c>
      <c r="BJ3246" s="14" t="s">
        <v>79</v>
      </c>
      <c r="BK3246" s="194">
        <f>ROUND(I3246*H3246,2)</f>
        <v>0</v>
      </c>
      <c r="BL3246" s="14" t="s">
        <v>123</v>
      </c>
      <c r="BM3246" s="193" t="s">
        <v>5684</v>
      </c>
    </row>
    <row r="3247" s="2" customFormat="1">
      <c r="A3247" s="35"/>
      <c r="B3247" s="36"/>
      <c r="C3247" s="37"/>
      <c r="D3247" s="195" t="s">
        <v>125</v>
      </c>
      <c r="E3247" s="37"/>
      <c r="F3247" s="196" t="s">
        <v>5683</v>
      </c>
      <c r="G3247" s="37"/>
      <c r="H3247" s="37"/>
      <c r="I3247" s="197"/>
      <c r="J3247" s="37"/>
      <c r="K3247" s="37"/>
      <c r="L3247" s="41"/>
      <c r="M3247" s="198"/>
      <c r="N3247" s="199"/>
      <c r="O3247" s="81"/>
      <c r="P3247" s="81"/>
      <c r="Q3247" s="81"/>
      <c r="R3247" s="81"/>
      <c r="S3247" s="81"/>
      <c r="T3247" s="82"/>
      <c r="U3247" s="35"/>
      <c r="V3247" s="35"/>
      <c r="W3247" s="35"/>
      <c r="X3247" s="35"/>
      <c r="Y3247" s="35"/>
      <c r="Z3247" s="35"/>
      <c r="AA3247" s="35"/>
      <c r="AB3247" s="35"/>
      <c r="AC3247" s="35"/>
      <c r="AD3247" s="35"/>
      <c r="AE3247" s="35"/>
      <c r="AT3247" s="14" t="s">
        <v>125</v>
      </c>
      <c r="AU3247" s="14" t="s">
        <v>72</v>
      </c>
    </row>
    <row r="3248" s="2" customFormat="1" ht="66.75" customHeight="1">
      <c r="A3248" s="35"/>
      <c r="B3248" s="36"/>
      <c r="C3248" s="182" t="s">
        <v>5685</v>
      </c>
      <c r="D3248" s="182" t="s">
        <v>118</v>
      </c>
      <c r="E3248" s="183" t="s">
        <v>5686</v>
      </c>
      <c r="F3248" s="184" t="s">
        <v>5687</v>
      </c>
      <c r="G3248" s="185" t="s">
        <v>2926</v>
      </c>
      <c r="H3248" s="186">
        <v>200</v>
      </c>
      <c r="I3248" s="187"/>
      <c r="J3248" s="188">
        <f>ROUND(I3248*H3248,2)</f>
        <v>0</v>
      </c>
      <c r="K3248" s="184" t="s">
        <v>122</v>
      </c>
      <c r="L3248" s="41"/>
      <c r="M3248" s="189" t="s">
        <v>19</v>
      </c>
      <c r="N3248" s="190" t="s">
        <v>43</v>
      </c>
      <c r="O3248" s="81"/>
      <c r="P3248" s="191">
        <f>O3248*H3248</f>
        <v>0</v>
      </c>
      <c r="Q3248" s="191">
        <v>0</v>
      </c>
      <c r="R3248" s="191">
        <f>Q3248*H3248</f>
        <v>0</v>
      </c>
      <c r="S3248" s="191">
        <v>0</v>
      </c>
      <c r="T3248" s="192">
        <f>S3248*H3248</f>
        <v>0</v>
      </c>
      <c r="U3248" s="35"/>
      <c r="V3248" s="35"/>
      <c r="W3248" s="35"/>
      <c r="X3248" s="35"/>
      <c r="Y3248" s="35"/>
      <c r="Z3248" s="35"/>
      <c r="AA3248" s="35"/>
      <c r="AB3248" s="35"/>
      <c r="AC3248" s="35"/>
      <c r="AD3248" s="35"/>
      <c r="AE3248" s="35"/>
      <c r="AR3248" s="193" t="s">
        <v>123</v>
      </c>
      <c r="AT3248" s="193" t="s">
        <v>118</v>
      </c>
      <c r="AU3248" s="193" t="s">
        <v>72</v>
      </c>
      <c r="AY3248" s="14" t="s">
        <v>124</v>
      </c>
      <c r="BE3248" s="194">
        <f>IF(N3248="základní",J3248,0)</f>
        <v>0</v>
      </c>
      <c r="BF3248" s="194">
        <f>IF(N3248="snížená",J3248,0)</f>
        <v>0</v>
      </c>
      <c r="BG3248" s="194">
        <f>IF(N3248="zákl. přenesená",J3248,0)</f>
        <v>0</v>
      </c>
      <c r="BH3248" s="194">
        <f>IF(N3248="sníž. přenesená",J3248,0)</f>
        <v>0</v>
      </c>
      <c r="BI3248" s="194">
        <f>IF(N3248="nulová",J3248,0)</f>
        <v>0</v>
      </c>
      <c r="BJ3248" s="14" t="s">
        <v>79</v>
      </c>
      <c r="BK3248" s="194">
        <f>ROUND(I3248*H3248,2)</f>
        <v>0</v>
      </c>
      <c r="BL3248" s="14" t="s">
        <v>123</v>
      </c>
      <c r="BM3248" s="193" t="s">
        <v>5688</v>
      </c>
    </row>
    <row r="3249" s="2" customFormat="1">
      <c r="A3249" s="35"/>
      <c r="B3249" s="36"/>
      <c r="C3249" s="37"/>
      <c r="D3249" s="195" t="s">
        <v>125</v>
      </c>
      <c r="E3249" s="37"/>
      <c r="F3249" s="196" t="s">
        <v>5687</v>
      </c>
      <c r="G3249" s="37"/>
      <c r="H3249" s="37"/>
      <c r="I3249" s="197"/>
      <c r="J3249" s="37"/>
      <c r="K3249" s="37"/>
      <c r="L3249" s="41"/>
      <c r="M3249" s="198"/>
      <c r="N3249" s="199"/>
      <c r="O3249" s="81"/>
      <c r="P3249" s="81"/>
      <c r="Q3249" s="81"/>
      <c r="R3249" s="81"/>
      <c r="S3249" s="81"/>
      <c r="T3249" s="82"/>
      <c r="U3249" s="35"/>
      <c r="V3249" s="35"/>
      <c r="W3249" s="35"/>
      <c r="X3249" s="35"/>
      <c r="Y3249" s="35"/>
      <c r="Z3249" s="35"/>
      <c r="AA3249" s="35"/>
      <c r="AB3249" s="35"/>
      <c r="AC3249" s="35"/>
      <c r="AD3249" s="35"/>
      <c r="AE3249" s="35"/>
      <c r="AT3249" s="14" t="s">
        <v>125</v>
      </c>
      <c r="AU3249" s="14" t="s">
        <v>72</v>
      </c>
    </row>
    <row r="3250" s="2" customFormat="1" ht="66.75" customHeight="1">
      <c r="A3250" s="35"/>
      <c r="B3250" s="36"/>
      <c r="C3250" s="182" t="s">
        <v>2888</v>
      </c>
      <c r="D3250" s="182" t="s">
        <v>118</v>
      </c>
      <c r="E3250" s="183" t="s">
        <v>5689</v>
      </c>
      <c r="F3250" s="184" t="s">
        <v>5690</v>
      </c>
      <c r="G3250" s="185" t="s">
        <v>2926</v>
      </c>
      <c r="H3250" s="186">
        <v>50</v>
      </c>
      <c r="I3250" s="187"/>
      <c r="J3250" s="188">
        <f>ROUND(I3250*H3250,2)</f>
        <v>0</v>
      </c>
      <c r="K3250" s="184" t="s">
        <v>122</v>
      </c>
      <c r="L3250" s="41"/>
      <c r="M3250" s="189" t="s">
        <v>19</v>
      </c>
      <c r="N3250" s="190" t="s">
        <v>43</v>
      </c>
      <c r="O3250" s="81"/>
      <c r="P3250" s="191">
        <f>O3250*H3250</f>
        <v>0</v>
      </c>
      <c r="Q3250" s="191">
        <v>0</v>
      </c>
      <c r="R3250" s="191">
        <f>Q3250*H3250</f>
        <v>0</v>
      </c>
      <c r="S3250" s="191">
        <v>0</v>
      </c>
      <c r="T3250" s="192">
        <f>S3250*H3250</f>
        <v>0</v>
      </c>
      <c r="U3250" s="35"/>
      <c r="V3250" s="35"/>
      <c r="W3250" s="35"/>
      <c r="X3250" s="35"/>
      <c r="Y3250" s="35"/>
      <c r="Z3250" s="35"/>
      <c r="AA3250" s="35"/>
      <c r="AB3250" s="35"/>
      <c r="AC3250" s="35"/>
      <c r="AD3250" s="35"/>
      <c r="AE3250" s="35"/>
      <c r="AR3250" s="193" t="s">
        <v>123</v>
      </c>
      <c r="AT3250" s="193" t="s">
        <v>118</v>
      </c>
      <c r="AU3250" s="193" t="s">
        <v>72</v>
      </c>
      <c r="AY3250" s="14" t="s">
        <v>124</v>
      </c>
      <c r="BE3250" s="194">
        <f>IF(N3250="základní",J3250,0)</f>
        <v>0</v>
      </c>
      <c r="BF3250" s="194">
        <f>IF(N3250="snížená",J3250,0)</f>
        <v>0</v>
      </c>
      <c r="BG3250" s="194">
        <f>IF(N3250="zákl. přenesená",J3250,0)</f>
        <v>0</v>
      </c>
      <c r="BH3250" s="194">
        <f>IF(N3250="sníž. přenesená",J3250,0)</f>
        <v>0</v>
      </c>
      <c r="BI3250" s="194">
        <f>IF(N3250="nulová",J3250,0)</f>
        <v>0</v>
      </c>
      <c r="BJ3250" s="14" t="s">
        <v>79</v>
      </c>
      <c r="BK3250" s="194">
        <f>ROUND(I3250*H3250,2)</f>
        <v>0</v>
      </c>
      <c r="BL3250" s="14" t="s">
        <v>123</v>
      </c>
      <c r="BM3250" s="193" t="s">
        <v>5691</v>
      </c>
    </row>
    <row r="3251" s="2" customFormat="1">
      <c r="A3251" s="35"/>
      <c r="B3251" s="36"/>
      <c r="C3251" s="37"/>
      <c r="D3251" s="195" t="s">
        <v>125</v>
      </c>
      <c r="E3251" s="37"/>
      <c r="F3251" s="196" t="s">
        <v>5690</v>
      </c>
      <c r="G3251" s="37"/>
      <c r="H3251" s="37"/>
      <c r="I3251" s="197"/>
      <c r="J3251" s="37"/>
      <c r="K3251" s="37"/>
      <c r="L3251" s="41"/>
      <c r="M3251" s="198"/>
      <c r="N3251" s="199"/>
      <c r="O3251" s="81"/>
      <c r="P3251" s="81"/>
      <c r="Q3251" s="81"/>
      <c r="R3251" s="81"/>
      <c r="S3251" s="81"/>
      <c r="T3251" s="82"/>
      <c r="U3251" s="35"/>
      <c r="V3251" s="35"/>
      <c r="W3251" s="35"/>
      <c r="X3251" s="35"/>
      <c r="Y3251" s="35"/>
      <c r="Z3251" s="35"/>
      <c r="AA3251" s="35"/>
      <c r="AB3251" s="35"/>
      <c r="AC3251" s="35"/>
      <c r="AD3251" s="35"/>
      <c r="AE3251" s="35"/>
      <c r="AT3251" s="14" t="s">
        <v>125</v>
      </c>
      <c r="AU3251" s="14" t="s">
        <v>72</v>
      </c>
    </row>
    <row r="3252" s="2" customFormat="1" ht="66.75" customHeight="1">
      <c r="A3252" s="35"/>
      <c r="B3252" s="36"/>
      <c r="C3252" s="182" t="s">
        <v>5692</v>
      </c>
      <c r="D3252" s="182" t="s">
        <v>118</v>
      </c>
      <c r="E3252" s="183" t="s">
        <v>5693</v>
      </c>
      <c r="F3252" s="184" t="s">
        <v>5694</v>
      </c>
      <c r="G3252" s="185" t="s">
        <v>2926</v>
      </c>
      <c r="H3252" s="186">
        <v>20</v>
      </c>
      <c r="I3252" s="187"/>
      <c r="J3252" s="188">
        <f>ROUND(I3252*H3252,2)</f>
        <v>0</v>
      </c>
      <c r="K3252" s="184" t="s">
        <v>122</v>
      </c>
      <c r="L3252" s="41"/>
      <c r="M3252" s="189" t="s">
        <v>19</v>
      </c>
      <c r="N3252" s="190" t="s">
        <v>43</v>
      </c>
      <c r="O3252" s="81"/>
      <c r="P3252" s="191">
        <f>O3252*H3252</f>
        <v>0</v>
      </c>
      <c r="Q3252" s="191">
        <v>0</v>
      </c>
      <c r="R3252" s="191">
        <f>Q3252*H3252</f>
        <v>0</v>
      </c>
      <c r="S3252" s="191">
        <v>0</v>
      </c>
      <c r="T3252" s="192">
        <f>S3252*H3252</f>
        <v>0</v>
      </c>
      <c r="U3252" s="35"/>
      <c r="V3252" s="35"/>
      <c r="W3252" s="35"/>
      <c r="X3252" s="35"/>
      <c r="Y3252" s="35"/>
      <c r="Z3252" s="35"/>
      <c r="AA3252" s="35"/>
      <c r="AB3252" s="35"/>
      <c r="AC3252" s="35"/>
      <c r="AD3252" s="35"/>
      <c r="AE3252" s="35"/>
      <c r="AR3252" s="193" t="s">
        <v>123</v>
      </c>
      <c r="AT3252" s="193" t="s">
        <v>118</v>
      </c>
      <c r="AU3252" s="193" t="s">
        <v>72</v>
      </c>
      <c r="AY3252" s="14" t="s">
        <v>124</v>
      </c>
      <c r="BE3252" s="194">
        <f>IF(N3252="základní",J3252,0)</f>
        <v>0</v>
      </c>
      <c r="BF3252" s="194">
        <f>IF(N3252="snížená",J3252,0)</f>
        <v>0</v>
      </c>
      <c r="BG3252" s="194">
        <f>IF(N3252="zákl. přenesená",J3252,0)</f>
        <v>0</v>
      </c>
      <c r="BH3252" s="194">
        <f>IF(N3252="sníž. přenesená",J3252,0)</f>
        <v>0</v>
      </c>
      <c r="BI3252" s="194">
        <f>IF(N3252="nulová",J3252,0)</f>
        <v>0</v>
      </c>
      <c r="BJ3252" s="14" t="s">
        <v>79</v>
      </c>
      <c r="BK3252" s="194">
        <f>ROUND(I3252*H3252,2)</f>
        <v>0</v>
      </c>
      <c r="BL3252" s="14" t="s">
        <v>123</v>
      </c>
      <c r="BM3252" s="193" t="s">
        <v>5695</v>
      </c>
    </row>
    <row r="3253" s="2" customFormat="1">
      <c r="A3253" s="35"/>
      <c r="B3253" s="36"/>
      <c r="C3253" s="37"/>
      <c r="D3253" s="195" t="s">
        <v>125</v>
      </c>
      <c r="E3253" s="37"/>
      <c r="F3253" s="196" t="s">
        <v>5694</v>
      </c>
      <c r="G3253" s="37"/>
      <c r="H3253" s="37"/>
      <c r="I3253" s="197"/>
      <c r="J3253" s="37"/>
      <c r="K3253" s="37"/>
      <c r="L3253" s="41"/>
      <c r="M3253" s="198"/>
      <c r="N3253" s="199"/>
      <c r="O3253" s="81"/>
      <c r="P3253" s="81"/>
      <c r="Q3253" s="81"/>
      <c r="R3253" s="81"/>
      <c r="S3253" s="81"/>
      <c r="T3253" s="82"/>
      <c r="U3253" s="35"/>
      <c r="V3253" s="35"/>
      <c r="W3253" s="35"/>
      <c r="X3253" s="35"/>
      <c r="Y3253" s="35"/>
      <c r="Z3253" s="35"/>
      <c r="AA3253" s="35"/>
      <c r="AB3253" s="35"/>
      <c r="AC3253" s="35"/>
      <c r="AD3253" s="35"/>
      <c r="AE3253" s="35"/>
      <c r="AT3253" s="14" t="s">
        <v>125</v>
      </c>
      <c r="AU3253" s="14" t="s">
        <v>72</v>
      </c>
    </row>
    <row r="3254" s="2" customFormat="1" ht="66.75" customHeight="1">
      <c r="A3254" s="35"/>
      <c r="B3254" s="36"/>
      <c r="C3254" s="182" t="s">
        <v>2891</v>
      </c>
      <c r="D3254" s="182" t="s">
        <v>118</v>
      </c>
      <c r="E3254" s="183" t="s">
        <v>5696</v>
      </c>
      <c r="F3254" s="184" t="s">
        <v>5697</v>
      </c>
      <c r="G3254" s="185" t="s">
        <v>2926</v>
      </c>
      <c r="H3254" s="186">
        <v>20</v>
      </c>
      <c r="I3254" s="187"/>
      <c r="J3254" s="188">
        <f>ROUND(I3254*H3254,2)</f>
        <v>0</v>
      </c>
      <c r="K3254" s="184" t="s">
        <v>122</v>
      </c>
      <c r="L3254" s="41"/>
      <c r="M3254" s="189" t="s">
        <v>19</v>
      </c>
      <c r="N3254" s="190" t="s">
        <v>43</v>
      </c>
      <c r="O3254" s="81"/>
      <c r="P3254" s="191">
        <f>O3254*H3254</f>
        <v>0</v>
      </c>
      <c r="Q3254" s="191">
        <v>0</v>
      </c>
      <c r="R3254" s="191">
        <f>Q3254*H3254</f>
        <v>0</v>
      </c>
      <c r="S3254" s="191">
        <v>0</v>
      </c>
      <c r="T3254" s="192">
        <f>S3254*H3254</f>
        <v>0</v>
      </c>
      <c r="U3254" s="35"/>
      <c r="V3254" s="35"/>
      <c r="W3254" s="35"/>
      <c r="X3254" s="35"/>
      <c r="Y3254" s="35"/>
      <c r="Z3254" s="35"/>
      <c r="AA3254" s="35"/>
      <c r="AB3254" s="35"/>
      <c r="AC3254" s="35"/>
      <c r="AD3254" s="35"/>
      <c r="AE3254" s="35"/>
      <c r="AR3254" s="193" t="s">
        <v>123</v>
      </c>
      <c r="AT3254" s="193" t="s">
        <v>118</v>
      </c>
      <c r="AU3254" s="193" t="s">
        <v>72</v>
      </c>
      <c r="AY3254" s="14" t="s">
        <v>124</v>
      </c>
      <c r="BE3254" s="194">
        <f>IF(N3254="základní",J3254,0)</f>
        <v>0</v>
      </c>
      <c r="BF3254" s="194">
        <f>IF(N3254="snížená",J3254,0)</f>
        <v>0</v>
      </c>
      <c r="BG3254" s="194">
        <f>IF(N3254="zákl. přenesená",J3254,0)</f>
        <v>0</v>
      </c>
      <c r="BH3254" s="194">
        <f>IF(N3254="sníž. přenesená",J3254,0)</f>
        <v>0</v>
      </c>
      <c r="BI3254" s="194">
        <f>IF(N3254="nulová",J3254,0)</f>
        <v>0</v>
      </c>
      <c r="BJ3254" s="14" t="s">
        <v>79</v>
      </c>
      <c r="BK3254" s="194">
        <f>ROUND(I3254*H3254,2)</f>
        <v>0</v>
      </c>
      <c r="BL3254" s="14" t="s">
        <v>123</v>
      </c>
      <c r="BM3254" s="193" t="s">
        <v>5698</v>
      </c>
    </row>
    <row r="3255" s="2" customFormat="1">
      <c r="A3255" s="35"/>
      <c r="B3255" s="36"/>
      <c r="C3255" s="37"/>
      <c r="D3255" s="195" t="s">
        <v>125</v>
      </c>
      <c r="E3255" s="37"/>
      <c r="F3255" s="196" t="s">
        <v>5697</v>
      </c>
      <c r="G3255" s="37"/>
      <c r="H3255" s="37"/>
      <c r="I3255" s="197"/>
      <c r="J3255" s="37"/>
      <c r="K3255" s="37"/>
      <c r="L3255" s="41"/>
      <c r="M3255" s="198"/>
      <c r="N3255" s="199"/>
      <c r="O3255" s="81"/>
      <c r="P3255" s="81"/>
      <c r="Q3255" s="81"/>
      <c r="R3255" s="81"/>
      <c r="S3255" s="81"/>
      <c r="T3255" s="82"/>
      <c r="U3255" s="35"/>
      <c r="V3255" s="35"/>
      <c r="W3255" s="35"/>
      <c r="X3255" s="35"/>
      <c r="Y3255" s="35"/>
      <c r="Z3255" s="35"/>
      <c r="AA3255" s="35"/>
      <c r="AB3255" s="35"/>
      <c r="AC3255" s="35"/>
      <c r="AD3255" s="35"/>
      <c r="AE3255" s="35"/>
      <c r="AT3255" s="14" t="s">
        <v>125</v>
      </c>
      <c r="AU3255" s="14" t="s">
        <v>72</v>
      </c>
    </row>
    <row r="3256" s="2" customFormat="1" ht="76.35" customHeight="1">
      <c r="A3256" s="35"/>
      <c r="B3256" s="36"/>
      <c r="C3256" s="182" t="s">
        <v>5699</v>
      </c>
      <c r="D3256" s="182" t="s">
        <v>118</v>
      </c>
      <c r="E3256" s="183" t="s">
        <v>5700</v>
      </c>
      <c r="F3256" s="184" t="s">
        <v>5701</v>
      </c>
      <c r="G3256" s="185" t="s">
        <v>2926</v>
      </c>
      <c r="H3256" s="186">
        <v>20</v>
      </c>
      <c r="I3256" s="187"/>
      <c r="J3256" s="188">
        <f>ROUND(I3256*H3256,2)</f>
        <v>0</v>
      </c>
      <c r="K3256" s="184" t="s">
        <v>122</v>
      </c>
      <c r="L3256" s="41"/>
      <c r="M3256" s="189" t="s">
        <v>19</v>
      </c>
      <c r="N3256" s="190" t="s">
        <v>43</v>
      </c>
      <c r="O3256" s="81"/>
      <c r="P3256" s="191">
        <f>O3256*H3256</f>
        <v>0</v>
      </c>
      <c r="Q3256" s="191">
        <v>0</v>
      </c>
      <c r="R3256" s="191">
        <f>Q3256*H3256</f>
        <v>0</v>
      </c>
      <c r="S3256" s="191">
        <v>0</v>
      </c>
      <c r="T3256" s="192">
        <f>S3256*H3256</f>
        <v>0</v>
      </c>
      <c r="U3256" s="35"/>
      <c r="V3256" s="35"/>
      <c r="W3256" s="35"/>
      <c r="X3256" s="35"/>
      <c r="Y3256" s="35"/>
      <c r="Z3256" s="35"/>
      <c r="AA3256" s="35"/>
      <c r="AB3256" s="35"/>
      <c r="AC3256" s="35"/>
      <c r="AD3256" s="35"/>
      <c r="AE3256" s="35"/>
      <c r="AR3256" s="193" t="s">
        <v>123</v>
      </c>
      <c r="AT3256" s="193" t="s">
        <v>118</v>
      </c>
      <c r="AU3256" s="193" t="s">
        <v>72</v>
      </c>
      <c r="AY3256" s="14" t="s">
        <v>124</v>
      </c>
      <c r="BE3256" s="194">
        <f>IF(N3256="základní",J3256,0)</f>
        <v>0</v>
      </c>
      <c r="BF3256" s="194">
        <f>IF(N3256="snížená",J3256,0)</f>
        <v>0</v>
      </c>
      <c r="BG3256" s="194">
        <f>IF(N3256="zákl. přenesená",J3256,0)</f>
        <v>0</v>
      </c>
      <c r="BH3256" s="194">
        <f>IF(N3256="sníž. přenesená",J3256,0)</f>
        <v>0</v>
      </c>
      <c r="BI3256" s="194">
        <f>IF(N3256="nulová",J3256,0)</f>
        <v>0</v>
      </c>
      <c r="BJ3256" s="14" t="s">
        <v>79</v>
      </c>
      <c r="BK3256" s="194">
        <f>ROUND(I3256*H3256,2)</f>
        <v>0</v>
      </c>
      <c r="BL3256" s="14" t="s">
        <v>123</v>
      </c>
      <c r="BM3256" s="193" t="s">
        <v>5702</v>
      </c>
    </row>
    <row r="3257" s="2" customFormat="1">
      <c r="A3257" s="35"/>
      <c r="B3257" s="36"/>
      <c r="C3257" s="37"/>
      <c r="D3257" s="195" t="s">
        <v>125</v>
      </c>
      <c r="E3257" s="37"/>
      <c r="F3257" s="196" t="s">
        <v>5701</v>
      </c>
      <c r="G3257" s="37"/>
      <c r="H3257" s="37"/>
      <c r="I3257" s="197"/>
      <c r="J3257" s="37"/>
      <c r="K3257" s="37"/>
      <c r="L3257" s="41"/>
      <c r="M3257" s="198"/>
      <c r="N3257" s="199"/>
      <c r="O3257" s="81"/>
      <c r="P3257" s="81"/>
      <c r="Q3257" s="81"/>
      <c r="R3257" s="81"/>
      <c r="S3257" s="81"/>
      <c r="T3257" s="82"/>
      <c r="U3257" s="35"/>
      <c r="V3257" s="35"/>
      <c r="W3257" s="35"/>
      <c r="X3257" s="35"/>
      <c r="Y3257" s="35"/>
      <c r="Z3257" s="35"/>
      <c r="AA3257" s="35"/>
      <c r="AB3257" s="35"/>
      <c r="AC3257" s="35"/>
      <c r="AD3257" s="35"/>
      <c r="AE3257" s="35"/>
      <c r="AT3257" s="14" t="s">
        <v>125</v>
      </c>
      <c r="AU3257" s="14" t="s">
        <v>72</v>
      </c>
    </row>
    <row r="3258" s="2" customFormat="1" ht="21.75" customHeight="1">
      <c r="A3258" s="35"/>
      <c r="B3258" s="36"/>
      <c r="C3258" s="182" t="s">
        <v>2895</v>
      </c>
      <c r="D3258" s="182" t="s">
        <v>118</v>
      </c>
      <c r="E3258" s="183" t="s">
        <v>5703</v>
      </c>
      <c r="F3258" s="184" t="s">
        <v>5704</v>
      </c>
      <c r="G3258" s="185" t="s">
        <v>2926</v>
      </c>
      <c r="H3258" s="186">
        <v>300</v>
      </c>
      <c r="I3258" s="187"/>
      <c r="J3258" s="188">
        <f>ROUND(I3258*H3258,2)</f>
        <v>0</v>
      </c>
      <c r="K3258" s="184" t="s">
        <v>122</v>
      </c>
      <c r="L3258" s="41"/>
      <c r="M3258" s="189" t="s">
        <v>19</v>
      </c>
      <c r="N3258" s="190" t="s">
        <v>43</v>
      </c>
      <c r="O3258" s="81"/>
      <c r="P3258" s="191">
        <f>O3258*H3258</f>
        <v>0</v>
      </c>
      <c r="Q3258" s="191">
        <v>0</v>
      </c>
      <c r="R3258" s="191">
        <f>Q3258*H3258</f>
        <v>0</v>
      </c>
      <c r="S3258" s="191">
        <v>0</v>
      </c>
      <c r="T3258" s="192">
        <f>S3258*H3258</f>
        <v>0</v>
      </c>
      <c r="U3258" s="35"/>
      <c r="V3258" s="35"/>
      <c r="W3258" s="35"/>
      <c r="X3258" s="35"/>
      <c r="Y3258" s="35"/>
      <c r="Z3258" s="35"/>
      <c r="AA3258" s="35"/>
      <c r="AB3258" s="35"/>
      <c r="AC3258" s="35"/>
      <c r="AD3258" s="35"/>
      <c r="AE3258" s="35"/>
      <c r="AR3258" s="193" t="s">
        <v>123</v>
      </c>
      <c r="AT3258" s="193" t="s">
        <v>118</v>
      </c>
      <c r="AU3258" s="193" t="s">
        <v>72</v>
      </c>
      <c r="AY3258" s="14" t="s">
        <v>124</v>
      </c>
      <c r="BE3258" s="194">
        <f>IF(N3258="základní",J3258,0)</f>
        <v>0</v>
      </c>
      <c r="BF3258" s="194">
        <f>IF(N3258="snížená",J3258,0)</f>
        <v>0</v>
      </c>
      <c r="BG3258" s="194">
        <f>IF(N3258="zákl. přenesená",J3258,0)</f>
        <v>0</v>
      </c>
      <c r="BH3258" s="194">
        <f>IF(N3258="sníž. přenesená",J3258,0)</f>
        <v>0</v>
      </c>
      <c r="BI3258" s="194">
        <f>IF(N3258="nulová",J3258,0)</f>
        <v>0</v>
      </c>
      <c r="BJ3258" s="14" t="s">
        <v>79</v>
      </c>
      <c r="BK3258" s="194">
        <f>ROUND(I3258*H3258,2)</f>
        <v>0</v>
      </c>
      <c r="BL3258" s="14" t="s">
        <v>123</v>
      </c>
      <c r="BM3258" s="193" t="s">
        <v>5705</v>
      </c>
    </row>
    <row r="3259" s="2" customFormat="1">
      <c r="A3259" s="35"/>
      <c r="B3259" s="36"/>
      <c r="C3259" s="37"/>
      <c r="D3259" s="195" t="s">
        <v>125</v>
      </c>
      <c r="E3259" s="37"/>
      <c r="F3259" s="196" t="s">
        <v>5704</v>
      </c>
      <c r="G3259" s="37"/>
      <c r="H3259" s="37"/>
      <c r="I3259" s="197"/>
      <c r="J3259" s="37"/>
      <c r="K3259" s="37"/>
      <c r="L3259" s="41"/>
      <c r="M3259" s="198"/>
      <c r="N3259" s="199"/>
      <c r="O3259" s="81"/>
      <c r="P3259" s="81"/>
      <c r="Q3259" s="81"/>
      <c r="R3259" s="81"/>
      <c r="S3259" s="81"/>
      <c r="T3259" s="82"/>
      <c r="U3259" s="35"/>
      <c r="V3259" s="35"/>
      <c r="W3259" s="35"/>
      <c r="X3259" s="35"/>
      <c r="Y3259" s="35"/>
      <c r="Z3259" s="35"/>
      <c r="AA3259" s="35"/>
      <c r="AB3259" s="35"/>
      <c r="AC3259" s="35"/>
      <c r="AD3259" s="35"/>
      <c r="AE3259" s="35"/>
      <c r="AT3259" s="14" t="s">
        <v>125</v>
      </c>
      <c r="AU3259" s="14" t="s">
        <v>72</v>
      </c>
    </row>
    <row r="3260" s="2" customFormat="1" ht="24.15" customHeight="1">
      <c r="A3260" s="35"/>
      <c r="B3260" s="36"/>
      <c r="C3260" s="182" t="s">
        <v>5706</v>
      </c>
      <c r="D3260" s="182" t="s">
        <v>118</v>
      </c>
      <c r="E3260" s="183" t="s">
        <v>5707</v>
      </c>
      <c r="F3260" s="184" t="s">
        <v>5708</v>
      </c>
      <c r="G3260" s="185" t="s">
        <v>2926</v>
      </c>
      <c r="H3260" s="186">
        <v>300</v>
      </c>
      <c r="I3260" s="187"/>
      <c r="J3260" s="188">
        <f>ROUND(I3260*H3260,2)</f>
        <v>0</v>
      </c>
      <c r="K3260" s="184" t="s">
        <v>122</v>
      </c>
      <c r="L3260" s="41"/>
      <c r="M3260" s="189" t="s">
        <v>19</v>
      </c>
      <c r="N3260" s="190" t="s">
        <v>43</v>
      </c>
      <c r="O3260" s="81"/>
      <c r="P3260" s="191">
        <f>O3260*H3260</f>
        <v>0</v>
      </c>
      <c r="Q3260" s="191">
        <v>0</v>
      </c>
      <c r="R3260" s="191">
        <f>Q3260*H3260</f>
        <v>0</v>
      </c>
      <c r="S3260" s="191">
        <v>0</v>
      </c>
      <c r="T3260" s="192">
        <f>S3260*H3260</f>
        <v>0</v>
      </c>
      <c r="U3260" s="35"/>
      <c r="V3260" s="35"/>
      <c r="W3260" s="35"/>
      <c r="X3260" s="35"/>
      <c r="Y3260" s="35"/>
      <c r="Z3260" s="35"/>
      <c r="AA3260" s="35"/>
      <c r="AB3260" s="35"/>
      <c r="AC3260" s="35"/>
      <c r="AD3260" s="35"/>
      <c r="AE3260" s="35"/>
      <c r="AR3260" s="193" t="s">
        <v>123</v>
      </c>
      <c r="AT3260" s="193" t="s">
        <v>118</v>
      </c>
      <c r="AU3260" s="193" t="s">
        <v>72</v>
      </c>
      <c r="AY3260" s="14" t="s">
        <v>124</v>
      </c>
      <c r="BE3260" s="194">
        <f>IF(N3260="základní",J3260,0)</f>
        <v>0</v>
      </c>
      <c r="BF3260" s="194">
        <f>IF(N3260="snížená",J3260,0)</f>
        <v>0</v>
      </c>
      <c r="BG3260" s="194">
        <f>IF(N3260="zákl. přenesená",J3260,0)</f>
        <v>0</v>
      </c>
      <c r="BH3260" s="194">
        <f>IF(N3260="sníž. přenesená",J3260,0)</f>
        <v>0</v>
      </c>
      <c r="BI3260" s="194">
        <f>IF(N3260="nulová",J3260,0)</f>
        <v>0</v>
      </c>
      <c r="BJ3260" s="14" t="s">
        <v>79</v>
      </c>
      <c r="BK3260" s="194">
        <f>ROUND(I3260*H3260,2)</f>
        <v>0</v>
      </c>
      <c r="BL3260" s="14" t="s">
        <v>123</v>
      </c>
      <c r="BM3260" s="193" t="s">
        <v>5709</v>
      </c>
    </row>
    <row r="3261" s="2" customFormat="1">
      <c r="A3261" s="35"/>
      <c r="B3261" s="36"/>
      <c r="C3261" s="37"/>
      <c r="D3261" s="195" t="s">
        <v>125</v>
      </c>
      <c r="E3261" s="37"/>
      <c r="F3261" s="196" t="s">
        <v>5708</v>
      </c>
      <c r="G3261" s="37"/>
      <c r="H3261" s="37"/>
      <c r="I3261" s="197"/>
      <c r="J3261" s="37"/>
      <c r="K3261" s="37"/>
      <c r="L3261" s="41"/>
      <c r="M3261" s="198"/>
      <c r="N3261" s="199"/>
      <c r="O3261" s="81"/>
      <c r="P3261" s="81"/>
      <c r="Q3261" s="81"/>
      <c r="R3261" s="81"/>
      <c r="S3261" s="81"/>
      <c r="T3261" s="82"/>
      <c r="U3261" s="35"/>
      <c r="V3261" s="35"/>
      <c r="W3261" s="35"/>
      <c r="X3261" s="35"/>
      <c r="Y3261" s="35"/>
      <c r="Z3261" s="35"/>
      <c r="AA3261" s="35"/>
      <c r="AB3261" s="35"/>
      <c r="AC3261" s="35"/>
      <c r="AD3261" s="35"/>
      <c r="AE3261" s="35"/>
      <c r="AT3261" s="14" t="s">
        <v>125</v>
      </c>
      <c r="AU3261" s="14" t="s">
        <v>72</v>
      </c>
    </row>
    <row r="3262" s="2" customFormat="1" ht="24.15" customHeight="1">
      <c r="A3262" s="35"/>
      <c r="B3262" s="36"/>
      <c r="C3262" s="182" t="s">
        <v>2898</v>
      </c>
      <c r="D3262" s="182" t="s">
        <v>118</v>
      </c>
      <c r="E3262" s="183" t="s">
        <v>5710</v>
      </c>
      <c r="F3262" s="184" t="s">
        <v>5711</v>
      </c>
      <c r="G3262" s="185" t="s">
        <v>132</v>
      </c>
      <c r="H3262" s="186">
        <v>2</v>
      </c>
      <c r="I3262" s="187"/>
      <c r="J3262" s="188">
        <f>ROUND(I3262*H3262,2)</f>
        <v>0</v>
      </c>
      <c r="K3262" s="184" t="s">
        <v>122</v>
      </c>
      <c r="L3262" s="41"/>
      <c r="M3262" s="189" t="s">
        <v>19</v>
      </c>
      <c r="N3262" s="190" t="s">
        <v>43</v>
      </c>
      <c r="O3262" s="81"/>
      <c r="P3262" s="191">
        <f>O3262*H3262</f>
        <v>0</v>
      </c>
      <c r="Q3262" s="191">
        <v>0</v>
      </c>
      <c r="R3262" s="191">
        <f>Q3262*H3262</f>
        <v>0</v>
      </c>
      <c r="S3262" s="191">
        <v>0</v>
      </c>
      <c r="T3262" s="192">
        <f>S3262*H3262</f>
        <v>0</v>
      </c>
      <c r="U3262" s="35"/>
      <c r="V3262" s="35"/>
      <c r="W3262" s="35"/>
      <c r="X3262" s="35"/>
      <c r="Y3262" s="35"/>
      <c r="Z3262" s="35"/>
      <c r="AA3262" s="35"/>
      <c r="AB3262" s="35"/>
      <c r="AC3262" s="35"/>
      <c r="AD3262" s="35"/>
      <c r="AE3262" s="35"/>
      <c r="AR3262" s="193" t="s">
        <v>123</v>
      </c>
      <c r="AT3262" s="193" t="s">
        <v>118</v>
      </c>
      <c r="AU3262" s="193" t="s">
        <v>72</v>
      </c>
      <c r="AY3262" s="14" t="s">
        <v>124</v>
      </c>
      <c r="BE3262" s="194">
        <f>IF(N3262="základní",J3262,0)</f>
        <v>0</v>
      </c>
      <c r="BF3262" s="194">
        <f>IF(N3262="snížená",J3262,0)</f>
        <v>0</v>
      </c>
      <c r="BG3262" s="194">
        <f>IF(N3262="zákl. přenesená",J3262,0)</f>
        <v>0</v>
      </c>
      <c r="BH3262" s="194">
        <f>IF(N3262="sníž. přenesená",J3262,0)</f>
        <v>0</v>
      </c>
      <c r="BI3262" s="194">
        <f>IF(N3262="nulová",J3262,0)</f>
        <v>0</v>
      </c>
      <c r="BJ3262" s="14" t="s">
        <v>79</v>
      </c>
      <c r="BK3262" s="194">
        <f>ROUND(I3262*H3262,2)</f>
        <v>0</v>
      </c>
      <c r="BL3262" s="14" t="s">
        <v>123</v>
      </c>
      <c r="BM3262" s="193" t="s">
        <v>5712</v>
      </c>
    </row>
    <row r="3263" s="2" customFormat="1">
      <c r="A3263" s="35"/>
      <c r="B3263" s="36"/>
      <c r="C3263" s="37"/>
      <c r="D3263" s="195" t="s">
        <v>125</v>
      </c>
      <c r="E3263" s="37"/>
      <c r="F3263" s="196" t="s">
        <v>5711</v>
      </c>
      <c r="G3263" s="37"/>
      <c r="H3263" s="37"/>
      <c r="I3263" s="197"/>
      <c r="J3263" s="37"/>
      <c r="K3263" s="37"/>
      <c r="L3263" s="41"/>
      <c r="M3263" s="198"/>
      <c r="N3263" s="199"/>
      <c r="O3263" s="81"/>
      <c r="P3263" s="81"/>
      <c r="Q3263" s="81"/>
      <c r="R3263" s="81"/>
      <c r="S3263" s="81"/>
      <c r="T3263" s="82"/>
      <c r="U3263" s="35"/>
      <c r="V3263" s="35"/>
      <c r="W3263" s="35"/>
      <c r="X3263" s="35"/>
      <c r="Y3263" s="35"/>
      <c r="Z3263" s="35"/>
      <c r="AA3263" s="35"/>
      <c r="AB3263" s="35"/>
      <c r="AC3263" s="35"/>
      <c r="AD3263" s="35"/>
      <c r="AE3263" s="35"/>
      <c r="AT3263" s="14" t="s">
        <v>125</v>
      </c>
      <c r="AU3263" s="14" t="s">
        <v>72</v>
      </c>
    </row>
    <row r="3264" s="2" customFormat="1" ht="24.15" customHeight="1">
      <c r="A3264" s="35"/>
      <c r="B3264" s="36"/>
      <c r="C3264" s="182" t="s">
        <v>5713</v>
      </c>
      <c r="D3264" s="182" t="s">
        <v>118</v>
      </c>
      <c r="E3264" s="183" t="s">
        <v>5714</v>
      </c>
      <c r="F3264" s="184" t="s">
        <v>5715</v>
      </c>
      <c r="G3264" s="185" t="s">
        <v>132</v>
      </c>
      <c r="H3264" s="186">
        <v>2</v>
      </c>
      <c r="I3264" s="187"/>
      <c r="J3264" s="188">
        <f>ROUND(I3264*H3264,2)</f>
        <v>0</v>
      </c>
      <c r="K3264" s="184" t="s">
        <v>122</v>
      </c>
      <c r="L3264" s="41"/>
      <c r="M3264" s="189" t="s">
        <v>19</v>
      </c>
      <c r="N3264" s="190" t="s">
        <v>43</v>
      </c>
      <c r="O3264" s="81"/>
      <c r="P3264" s="191">
        <f>O3264*H3264</f>
        <v>0</v>
      </c>
      <c r="Q3264" s="191">
        <v>0</v>
      </c>
      <c r="R3264" s="191">
        <f>Q3264*H3264</f>
        <v>0</v>
      </c>
      <c r="S3264" s="191">
        <v>0</v>
      </c>
      <c r="T3264" s="192">
        <f>S3264*H3264</f>
        <v>0</v>
      </c>
      <c r="U3264" s="35"/>
      <c r="V3264" s="35"/>
      <c r="W3264" s="35"/>
      <c r="X3264" s="35"/>
      <c r="Y3264" s="35"/>
      <c r="Z3264" s="35"/>
      <c r="AA3264" s="35"/>
      <c r="AB3264" s="35"/>
      <c r="AC3264" s="35"/>
      <c r="AD3264" s="35"/>
      <c r="AE3264" s="35"/>
      <c r="AR3264" s="193" t="s">
        <v>123</v>
      </c>
      <c r="AT3264" s="193" t="s">
        <v>118</v>
      </c>
      <c r="AU3264" s="193" t="s">
        <v>72</v>
      </c>
      <c r="AY3264" s="14" t="s">
        <v>124</v>
      </c>
      <c r="BE3264" s="194">
        <f>IF(N3264="základní",J3264,0)</f>
        <v>0</v>
      </c>
      <c r="BF3264" s="194">
        <f>IF(N3264="snížená",J3264,0)</f>
        <v>0</v>
      </c>
      <c r="BG3264" s="194">
        <f>IF(N3264="zákl. přenesená",J3264,0)</f>
        <v>0</v>
      </c>
      <c r="BH3264" s="194">
        <f>IF(N3264="sníž. přenesená",J3264,0)</f>
        <v>0</v>
      </c>
      <c r="BI3264" s="194">
        <f>IF(N3264="nulová",J3264,0)</f>
        <v>0</v>
      </c>
      <c r="BJ3264" s="14" t="s">
        <v>79</v>
      </c>
      <c r="BK3264" s="194">
        <f>ROUND(I3264*H3264,2)</f>
        <v>0</v>
      </c>
      <c r="BL3264" s="14" t="s">
        <v>123</v>
      </c>
      <c r="BM3264" s="193" t="s">
        <v>5716</v>
      </c>
    </row>
    <row r="3265" s="2" customFormat="1">
      <c r="A3265" s="35"/>
      <c r="B3265" s="36"/>
      <c r="C3265" s="37"/>
      <c r="D3265" s="195" t="s">
        <v>125</v>
      </c>
      <c r="E3265" s="37"/>
      <c r="F3265" s="196" t="s">
        <v>5715</v>
      </c>
      <c r="G3265" s="37"/>
      <c r="H3265" s="37"/>
      <c r="I3265" s="197"/>
      <c r="J3265" s="37"/>
      <c r="K3265" s="37"/>
      <c r="L3265" s="41"/>
      <c r="M3265" s="198"/>
      <c r="N3265" s="199"/>
      <c r="O3265" s="81"/>
      <c r="P3265" s="81"/>
      <c r="Q3265" s="81"/>
      <c r="R3265" s="81"/>
      <c r="S3265" s="81"/>
      <c r="T3265" s="82"/>
      <c r="U3265" s="35"/>
      <c r="V3265" s="35"/>
      <c r="W3265" s="35"/>
      <c r="X3265" s="35"/>
      <c r="Y3265" s="35"/>
      <c r="Z3265" s="35"/>
      <c r="AA3265" s="35"/>
      <c r="AB3265" s="35"/>
      <c r="AC3265" s="35"/>
      <c r="AD3265" s="35"/>
      <c r="AE3265" s="35"/>
      <c r="AT3265" s="14" t="s">
        <v>125</v>
      </c>
      <c r="AU3265" s="14" t="s">
        <v>72</v>
      </c>
    </row>
    <row r="3266" s="2" customFormat="1" ht="24.15" customHeight="1">
      <c r="A3266" s="35"/>
      <c r="B3266" s="36"/>
      <c r="C3266" s="182" t="s">
        <v>2902</v>
      </c>
      <c r="D3266" s="182" t="s">
        <v>118</v>
      </c>
      <c r="E3266" s="183" t="s">
        <v>5717</v>
      </c>
      <c r="F3266" s="184" t="s">
        <v>5718</v>
      </c>
      <c r="G3266" s="185" t="s">
        <v>132</v>
      </c>
      <c r="H3266" s="186">
        <v>2</v>
      </c>
      <c r="I3266" s="187"/>
      <c r="J3266" s="188">
        <f>ROUND(I3266*H3266,2)</f>
        <v>0</v>
      </c>
      <c r="K3266" s="184" t="s">
        <v>122</v>
      </c>
      <c r="L3266" s="41"/>
      <c r="M3266" s="189" t="s">
        <v>19</v>
      </c>
      <c r="N3266" s="190" t="s">
        <v>43</v>
      </c>
      <c r="O3266" s="81"/>
      <c r="P3266" s="191">
        <f>O3266*H3266</f>
        <v>0</v>
      </c>
      <c r="Q3266" s="191">
        <v>0</v>
      </c>
      <c r="R3266" s="191">
        <f>Q3266*H3266</f>
        <v>0</v>
      </c>
      <c r="S3266" s="191">
        <v>0</v>
      </c>
      <c r="T3266" s="192">
        <f>S3266*H3266</f>
        <v>0</v>
      </c>
      <c r="U3266" s="35"/>
      <c r="V3266" s="35"/>
      <c r="W3266" s="35"/>
      <c r="X3266" s="35"/>
      <c r="Y3266" s="35"/>
      <c r="Z3266" s="35"/>
      <c r="AA3266" s="35"/>
      <c r="AB3266" s="35"/>
      <c r="AC3266" s="35"/>
      <c r="AD3266" s="35"/>
      <c r="AE3266" s="35"/>
      <c r="AR3266" s="193" t="s">
        <v>123</v>
      </c>
      <c r="AT3266" s="193" t="s">
        <v>118</v>
      </c>
      <c r="AU3266" s="193" t="s">
        <v>72</v>
      </c>
      <c r="AY3266" s="14" t="s">
        <v>124</v>
      </c>
      <c r="BE3266" s="194">
        <f>IF(N3266="základní",J3266,0)</f>
        <v>0</v>
      </c>
      <c r="BF3266" s="194">
        <f>IF(N3266="snížená",J3266,0)</f>
        <v>0</v>
      </c>
      <c r="BG3266" s="194">
        <f>IF(N3266="zákl. přenesená",J3266,0)</f>
        <v>0</v>
      </c>
      <c r="BH3266" s="194">
        <f>IF(N3266="sníž. přenesená",J3266,0)</f>
        <v>0</v>
      </c>
      <c r="BI3266" s="194">
        <f>IF(N3266="nulová",J3266,0)</f>
        <v>0</v>
      </c>
      <c r="BJ3266" s="14" t="s">
        <v>79</v>
      </c>
      <c r="BK3266" s="194">
        <f>ROUND(I3266*H3266,2)</f>
        <v>0</v>
      </c>
      <c r="BL3266" s="14" t="s">
        <v>123</v>
      </c>
      <c r="BM3266" s="193" t="s">
        <v>5719</v>
      </c>
    </row>
    <row r="3267" s="2" customFormat="1">
      <c r="A3267" s="35"/>
      <c r="B3267" s="36"/>
      <c r="C3267" s="37"/>
      <c r="D3267" s="195" t="s">
        <v>125</v>
      </c>
      <c r="E3267" s="37"/>
      <c r="F3267" s="196" t="s">
        <v>5718</v>
      </c>
      <c r="G3267" s="37"/>
      <c r="H3267" s="37"/>
      <c r="I3267" s="197"/>
      <c r="J3267" s="37"/>
      <c r="K3267" s="37"/>
      <c r="L3267" s="41"/>
      <c r="M3267" s="198"/>
      <c r="N3267" s="199"/>
      <c r="O3267" s="81"/>
      <c r="P3267" s="81"/>
      <c r="Q3267" s="81"/>
      <c r="R3267" s="81"/>
      <c r="S3267" s="81"/>
      <c r="T3267" s="82"/>
      <c r="U3267" s="35"/>
      <c r="V3267" s="35"/>
      <c r="W3267" s="35"/>
      <c r="X3267" s="35"/>
      <c r="Y3267" s="35"/>
      <c r="Z3267" s="35"/>
      <c r="AA3267" s="35"/>
      <c r="AB3267" s="35"/>
      <c r="AC3267" s="35"/>
      <c r="AD3267" s="35"/>
      <c r="AE3267" s="35"/>
      <c r="AT3267" s="14" t="s">
        <v>125</v>
      </c>
      <c r="AU3267" s="14" t="s">
        <v>72</v>
      </c>
    </row>
    <row r="3268" s="2" customFormat="1" ht="24.15" customHeight="1">
      <c r="A3268" s="35"/>
      <c r="B3268" s="36"/>
      <c r="C3268" s="182" t="s">
        <v>5720</v>
      </c>
      <c r="D3268" s="182" t="s">
        <v>118</v>
      </c>
      <c r="E3268" s="183" t="s">
        <v>5721</v>
      </c>
      <c r="F3268" s="184" t="s">
        <v>5722</v>
      </c>
      <c r="G3268" s="185" t="s">
        <v>132</v>
      </c>
      <c r="H3268" s="186">
        <v>2</v>
      </c>
      <c r="I3268" s="187"/>
      <c r="J3268" s="188">
        <f>ROUND(I3268*H3268,2)</f>
        <v>0</v>
      </c>
      <c r="K3268" s="184" t="s">
        <v>122</v>
      </c>
      <c r="L3268" s="41"/>
      <c r="M3268" s="189" t="s">
        <v>19</v>
      </c>
      <c r="N3268" s="190" t="s">
        <v>43</v>
      </c>
      <c r="O3268" s="81"/>
      <c r="P3268" s="191">
        <f>O3268*H3268</f>
        <v>0</v>
      </c>
      <c r="Q3268" s="191">
        <v>0</v>
      </c>
      <c r="R3268" s="191">
        <f>Q3268*H3268</f>
        <v>0</v>
      </c>
      <c r="S3268" s="191">
        <v>0</v>
      </c>
      <c r="T3268" s="192">
        <f>S3268*H3268</f>
        <v>0</v>
      </c>
      <c r="U3268" s="35"/>
      <c r="V3268" s="35"/>
      <c r="W3268" s="35"/>
      <c r="X3268" s="35"/>
      <c r="Y3268" s="35"/>
      <c r="Z3268" s="35"/>
      <c r="AA3268" s="35"/>
      <c r="AB3268" s="35"/>
      <c r="AC3268" s="35"/>
      <c r="AD3268" s="35"/>
      <c r="AE3268" s="35"/>
      <c r="AR3268" s="193" t="s">
        <v>123</v>
      </c>
      <c r="AT3268" s="193" t="s">
        <v>118</v>
      </c>
      <c r="AU3268" s="193" t="s">
        <v>72</v>
      </c>
      <c r="AY3268" s="14" t="s">
        <v>124</v>
      </c>
      <c r="BE3268" s="194">
        <f>IF(N3268="základní",J3268,0)</f>
        <v>0</v>
      </c>
      <c r="BF3268" s="194">
        <f>IF(N3268="snížená",J3268,0)</f>
        <v>0</v>
      </c>
      <c r="BG3268" s="194">
        <f>IF(N3268="zákl. přenesená",J3268,0)</f>
        <v>0</v>
      </c>
      <c r="BH3268" s="194">
        <f>IF(N3268="sníž. přenesená",J3268,0)</f>
        <v>0</v>
      </c>
      <c r="BI3268" s="194">
        <f>IF(N3268="nulová",J3268,0)</f>
        <v>0</v>
      </c>
      <c r="BJ3268" s="14" t="s">
        <v>79</v>
      </c>
      <c r="BK3268" s="194">
        <f>ROUND(I3268*H3268,2)</f>
        <v>0</v>
      </c>
      <c r="BL3268" s="14" t="s">
        <v>123</v>
      </c>
      <c r="BM3268" s="193" t="s">
        <v>5723</v>
      </c>
    </row>
    <row r="3269" s="2" customFormat="1">
      <c r="A3269" s="35"/>
      <c r="B3269" s="36"/>
      <c r="C3269" s="37"/>
      <c r="D3269" s="195" t="s">
        <v>125</v>
      </c>
      <c r="E3269" s="37"/>
      <c r="F3269" s="196" t="s">
        <v>5722</v>
      </c>
      <c r="G3269" s="37"/>
      <c r="H3269" s="37"/>
      <c r="I3269" s="197"/>
      <c r="J3269" s="37"/>
      <c r="K3269" s="37"/>
      <c r="L3269" s="41"/>
      <c r="M3269" s="198"/>
      <c r="N3269" s="199"/>
      <c r="O3269" s="81"/>
      <c r="P3269" s="81"/>
      <c r="Q3269" s="81"/>
      <c r="R3269" s="81"/>
      <c r="S3269" s="81"/>
      <c r="T3269" s="82"/>
      <c r="U3269" s="35"/>
      <c r="V3269" s="35"/>
      <c r="W3269" s="35"/>
      <c r="X3269" s="35"/>
      <c r="Y3269" s="35"/>
      <c r="Z3269" s="35"/>
      <c r="AA3269" s="35"/>
      <c r="AB3269" s="35"/>
      <c r="AC3269" s="35"/>
      <c r="AD3269" s="35"/>
      <c r="AE3269" s="35"/>
      <c r="AT3269" s="14" t="s">
        <v>125</v>
      </c>
      <c r="AU3269" s="14" t="s">
        <v>72</v>
      </c>
    </row>
    <row r="3270" s="2" customFormat="1" ht="33" customHeight="1">
      <c r="A3270" s="35"/>
      <c r="B3270" s="36"/>
      <c r="C3270" s="182" t="s">
        <v>2905</v>
      </c>
      <c r="D3270" s="182" t="s">
        <v>118</v>
      </c>
      <c r="E3270" s="183" t="s">
        <v>5724</v>
      </c>
      <c r="F3270" s="184" t="s">
        <v>5725</v>
      </c>
      <c r="G3270" s="185" t="s">
        <v>132</v>
      </c>
      <c r="H3270" s="186">
        <v>2</v>
      </c>
      <c r="I3270" s="187"/>
      <c r="J3270" s="188">
        <f>ROUND(I3270*H3270,2)</f>
        <v>0</v>
      </c>
      <c r="K3270" s="184" t="s">
        <v>122</v>
      </c>
      <c r="L3270" s="41"/>
      <c r="M3270" s="189" t="s">
        <v>19</v>
      </c>
      <c r="N3270" s="190" t="s">
        <v>43</v>
      </c>
      <c r="O3270" s="81"/>
      <c r="P3270" s="191">
        <f>O3270*H3270</f>
        <v>0</v>
      </c>
      <c r="Q3270" s="191">
        <v>0</v>
      </c>
      <c r="R3270" s="191">
        <f>Q3270*H3270</f>
        <v>0</v>
      </c>
      <c r="S3270" s="191">
        <v>0</v>
      </c>
      <c r="T3270" s="192">
        <f>S3270*H3270</f>
        <v>0</v>
      </c>
      <c r="U3270" s="35"/>
      <c r="V3270" s="35"/>
      <c r="W3270" s="35"/>
      <c r="X3270" s="35"/>
      <c r="Y3270" s="35"/>
      <c r="Z3270" s="35"/>
      <c r="AA3270" s="35"/>
      <c r="AB3270" s="35"/>
      <c r="AC3270" s="35"/>
      <c r="AD3270" s="35"/>
      <c r="AE3270" s="35"/>
      <c r="AR3270" s="193" t="s">
        <v>123</v>
      </c>
      <c r="AT3270" s="193" t="s">
        <v>118</v>
      </c>
      <c r="AU3270" s="193" t="s">
        <v>72</v>
      </c>
      <c r="AY3270" s="14" t="s">
        <v>124</v>
      </c>
      <c r="BE3270" s="194">
        <f>IF(N3270="základní",J3270,0)</f>
        <v>0</v>
      </c>
      <c r="BF3270" s="194">
        <f>IF(N3270="snížená",J3270,0)</f>
        <v>0</v>
      </c>
      <c r="BG3270" s="194">
        <f>IF(N3270="zákl. přenesená",J3270,0)</f>
        <v>0</v>
      </c>
      <c r="BH3270" s="194">
        <f>IF(N3270="sníž. přenesená",J3270,0)</f>
        <v>0</v>
      </c>
      <c r="BI3270" s="194">
        <f>IF(N3270="nulová",J3270,0)</f>
        <v>0</v>
      </c>
      <c r="BJ3270" s="14" t="s">
        <v>79</v>
      </c>
      <c r="BK3270" s="194">
        <f>ROUND(I3270*H3270,2)</f>
        <v>0</v>
      </c>
      <c r="BL3270" s="14" t="s">
        <v>123</v>
      </c>
      <c r="BM3270" s="193" t="s">
        <v>5726</v>
      </c>
    </row>
    <row r="3271" s="2" customFormat="1">
      <c r="A3271" s="35"/>
      <c r="B3271" s="36"/>
      <c r="C3271" s="37"/>
      <c r="D3271" s="195" t="s">
        <v>125</v>
      </c>
      <c r="E3271" s="37"/>
      <c r="F3271" s="196" t="s">
        <v>5725</v>
      </c>
      <c r="G3271" s="37"/>
      <c r="H3271" s="37"/>
      <c r="I3271" s="197"/>
      <c r="J3271" s="37"/>
      <c r="K3271" s="37"/>
      <c r="L3271" s="41"/>
      <c r="M3271" s="198"/>
      <c r="N3271" s="199"/>
      <c r="O3271" s="81"/>
      <c r="P3271" s="81"/>
      <c r="Q3271" s="81"/>
      <c r="R3271" s="81"/>
      <c r="S3271" s="81"/>
      <c r="T3271" s="82"/>
      <c r="U3271" s="35"/>
      <c r="V3271" s="35"/>
      <c r="W3271" s="35"/>
      <c r="X3271" s="35"/>
      <c r="Y3271" s="35"/>
      <c r="Z3271" s="35"/>
      <c r="AA3271" s="35"/>
      <c r="AB3271" s="35"/>
      <c r="AC3271" s="35"/>
      <c r="AD3271" s="35"/>
      <c r="AE3271" s="35"/>
      <c r="AT3271" s="14" t="s">
        <v>125</v>
      </c>
      <c r="AU3271" s="14" t="s">
        <v>72</v>
      </c>
    </row>
    <row r="3272" s="2" customFormat="1" ht="33" customHeight="1">
      <c r="A3272" s="35"/>
      <c r="B3272" s="36"/>
      <c r="C3272" s="182" t="s">
        <v>5727</v>
      </c>
      <c r="D3272" s="182" t="s">
        <v>118</v>
      </c>
      <c r="E3272" s="183" t="s">
        <v>5728</v>
      </c>
      <c r="F3272" s="184" t="s">
        <v>5729</v>
      </c>
      <c r="G3272" s="185" t="s">
        <v>132</v>
      </c>
      <c r="H3272" s="186">
        <v>20</v>
      </c>
      <c r="I3272" s="187"/>
      <c r="J3272" s="188">
        <f>ROUND(I3272*H3272,2)</f>
        <v>0</v>
      </c>
      <c r="K3272" s="184" t="s">
        <v>122</v>
      </c>
      <c r="L3272" s="41"/>
      <c r="M3272" s="189" t="s">
        <v>19</v>
      </c>
      <c r="N3272" s="190" t="s">
        <v>43</v>
      </c>
      <c r="O3272" s="81"/>
      <c r="P3272" s="191">
        <f>O3272*H3272</f>
        <v>0</v>
      </c>
      <c r="Q3272" s="191">
        <v>0</v>
      </c>
      <c r="R3272" s="191">
        <f>Q3272*H3272</f>
        <v>0</v>
      </c>
      <c r="S3272" s="191">
        <v>0</v>
      </c>
      <c r="T3272" s="192">
        <f>S3272*H3272</f>
        <v>0</v>
      </c>
      <c r="U3272" s="35"/>
      <c r="V3272" s="35"/>
      <c r="W3272" s="35"/>
      <c r="X3272" s="35"/>
      <c r="Y3272" s="35"/>
      <c r="Z3272" s="35"/>
      <c r="AA3272" s="35"/>
      <c r="AB3272" s="35"/>
      <c r="AC3272" s="35"/>
      <c r="AD3272" s="35"/>
      <c r="AE3272" s="35"/>
      <c r="AR3272" s="193" t="s">
        <v>123</v>
      </c>
      <c r="AT3272" s="193" t="s">
        <v>118</v>
      </c>
      <c r="AU3272" s="193" t="s">
        <v>72</v>
      </c>
      <c r="AY3272" s="14" t="s">
        <v>124</v>
      </c>
      <c r="BE3272" s="194">
        <f>IF(N3272="základní",J3272,0)</f>
        <v>0</v>
      </c>
      <c r="BF3272" s="194">
        <f>IF(N3272="snížená",J3272,0)</f>
        <v>0</v>
      </c>
      <c r="BG3272" s="194">
        <f>IF(N3272="zákl. přenesená",J3272,0)</f>
        <v>0</v>
      </c>
      <c r="BH3272" s="194">
        <f>IF(N3272="sníž. přenesená",J3272,0)</f>
        <v>0</v>
      </c>
      <c r="BI3272" s="194">
        <f>IF(N3272="nulová",J3272,0)</f>
        <v>0</v>
      </c>
      <c r="BJ3272" s="14" t="s">
        <v>79</v>
      </c>
      <c r="BK3272" s="194">
        <f>ROUND(I3272*H3272,2)</f>
        <v>0</v>
      </c>
      <c r="BL3272" s="14" t="s">
        <v>123</v>
      </c>
      <c r="BM3272" s="193" t="s">
        <v>5730</v>
      </c>
    </row>
    <row r="3273" s="2" customFormat="1">
      <c r="A3273" s="35"/>
      <c r="B3273" s="36"/>
      <c r="C3273" s="37"/>
      <c r="D3273" s="195" t="s">
        <v>125</v>
      </c>
      <c r="E3273" s="37"/>
      <c r="F3273" s="196" t="s">
        <v>5729</v>
      </c>
      <c r="G3273" s="37"/>
      <c r="H3273" s="37"/>
      <c r="I3273" s="197"/>
      <c r="J3273" s="37"/>
      <c r="K3273" s="37"/>
      <c r="L3273" s="41"/>
      <c r="M3273" s="198"/>
      <c r="N3273" s="199"/>
      <c r="O3273" s="81"/>
      <c r="P3273" s="81"/>
      <c r="Q3273" s="81"/>
      <c r="R3273" s="81"/>
      <c r="S3273" s="81"/>
      <c r="T3273" s="82"/>
      <c r="U3273" s="35"/>
      <c r="V3273" s="35"/>
      <c r="W3273" s="35"/>
      <c r="X3273" s="35"/>
      <c r="Y3273" s="35"/>
      <c r="Z3273" s="35"/>
      <c r="AA3273" s="35"/>
      <c r="AB3273" s="35"/>
      <c r="AC3273" s="35"/>
      <c r="AD3273" s="35"/>
      <c r="AE3273" s="35"/>
      <c r="AT3273" s="14" t="s">
        <v>125</v>
      </c>
      <c r="AU3273" s="14" t="s">
        <v>72</v>
      </c>
    </row>
    <row r="3274" s="2" customFormat="1" ht="24.15" customHeight="1">
      <c r="A3274" s="35"/>
      <c r="B3274" s="36"/>
      <c r="C3274" s="182" t="s">
        <v>2909</v>
      </c>
      <c r="D3274" s="182" t="s">
        <v>118</v>
      </c>
      <c r="E3274" s="183" t="s">
        <v>5731</v>
      </c>
      <c r="F3274" s="184" t="s">
        <v>5732</v>
      </c>
      <c r="G3274" s="185" t="s">
        <v>132</v>
      </c>
      <c r="H3274" s="186">
        <v>10</v>
      </c>
      <c r="I3274" s="187"/>
      <c r="J3274" s="188">
        <f>ROUND(I3274*H3274,2)</f>
        <v>0</v>
      </c>
      <c r="K3274" s="184" t="s">
        <v>122</v>
      </c>
      <c r="L3274" s="41"/>
      <c r="M3274" s="189" t="s">
        <v>19</v>
      </c>
      <c r="N3274" s="190" t="s">
        <v>43</v>
      </c>
      <c r="O3274" s="81"/>
      <c r="P3274" s="191">
        <f>O3274*H3274</f>
        <v>0</v>
      </c>
      <c r="Q3274" s="191">
        <v>0</v>
      </c>
      <c r="R3274" s="191">
        <f>Q3274*H3274</f>
        <v>0</v>
      </c>
      <c r="S3274" s="191">
        <v>0</v>
      </c>
      <c r="T3274" s="192">
        <f>S3274*H3274</f>
        <v>0</v>
      </c>
      <c r="U3274" s="35"/>
      <c r="V3274" s="35"/>
      <c r="W3274" s="35"/>
      <c r="X3274" s="35"/>
      <c r="Y3274" s="35"/>
      <c r="Z3274" s="35"/>
      <c r="AA3274" s="35"/>
      <c r="AB3274" s="35"/>
      <c r="AC3274" s="35"/>
      <c r="AD3274" s="35"/>
      <c r="AE3274" s="35"/>
      <c r="AR3274" s="193" t="s">
        <v>123</v>
      </c>
      <c r="AT3274" s="193" t="s">
        <v>118</v>
      </c>
      <c r="AU3274" s="193" t="s">
        <v>72</v>
      </c>
      <c r="AY3274" s="14" t="s">
        <v>124</v>
      </c>
      <c r="BE3274" s="194">
        <f>IF(N3274="základní",J3274,0)</f>
        <v>0</v>
      </c>
      <c r="BF3274" s="194">
        <f>IF(N3274="snížená",J3274,0)</f>
        <v>0</v>
      </c>
      <c r="BG3274" s="194">
        <f>IF(N3274="zákl. přenesená",J3274,0)</f>
        <v>0</v>
      </c>
      <c r="BH3274" s="194">
        <f>IF(N3274="sníž. přenesená",J3274,0)</f>
        <v>0</v>
      </c>
      <c r="BI3274" s="194">
        <f>IF(N3274="nulová",J3274,0)</f>
        <v>0</v>
      </c>
      <c r="BJ3274" s="14" t="s">
        <v>79</v>
      </c>
      <c r="BK3274" s="194">
        <f>ROUND(I3274*H3274,2)</f>
        <v>0</v>
      </c>
      <c r="BL3274" s="14" t="s">
        <v>123</v>
      </c>
      <c r="BM3274" s="193" t="s">
        <v>5733</v>
      </c>
    </row>
    <row r="3275" s="2" customFormat="1">
      <c r="A3275" s="35"/>
      <c r="B3275" s="36"/>
      <c r="C3275" s="37"/>
      <c r="D3275" s="195" t="s">
        <v>125</v>
      </c>
      <c r="E3275" s="37"/>
      <c r="F3275" s="196" t="s">
        <v>5732</v>
      </c>
      <c r="G3275" s="37"/>
      <c r="H3275" s="37"/>
      <c r="I3275" s="197"/>
      <c r="J3275" s="37"/>
      <c r="K3275" s="37"/>
      <c r="L3275" s="41"/>
      <c r="M3275" s="198"/>
      <c r="N3275" s="199"/>
      <c r="O3275" s="81"/>
      <c r="P3275" s="81"/>
      <c r="Q3275" s="81"/>
      <c r="R3275" s="81"/>
      <c r="S3275" s="81"/>
      <c r="T3275" s="82"/>
      <c r="U3275" s="35"/>
      <c r="V3275" s="35"/>
      <c r="W3275" s="35"/>
      <c r="X3275" s="35"/>
      <c r="Y3275" s="35"/>
      <c r="Z3275" s="35"/>
      <c r="AA3275" s="35"/>
      <c r="AB3275" s="35"/>
      <c r="AC3275" s="35"/>
      <c r="AD3275" s="35"/>
      <c r="AE3275" s="35"/>
      <c r="AT3275" s="14" t="s">
        <v>125</v>
      </c>
      <c r="AU3275" s="14" t="s">
        <v>72</v>
      </c>
    </row>
    <row r="3276" s="2" customFormat="1" ht="24.15" customHeight="1">
      <c r="A3276" s="35"/>
      <c r="B3276" s="36"/>
      <c r="C3276" s="182" t="s">
        <v>5734</v>
      </c>
      <c r="D3276" s="182" t="s">
        <v>118</v>
      </c>
      <c r="E3276" s="183" t="s">
        <v>5735</v>
      </c>
      <c r="F3276" s="184" t="s">
        <v>5736</v>
      </c>
      <c r="G3276" s="185" t="s">
        <v>132</v>
      </c>
      <c r="H3276" s="186">
        <v>2</v>
      </c>
      <c r="I3276" s="187"/>
      <c r="J3276" s="188">
        <f>ROUND(I3276*H3276,2)</f>
        <v>0</v>
      </c>
      <c r="K3276" s="184" t="s">
        <v>122</v>
      </c>
      <c r="L3276" s="41"/>
      <c r="M3276" s="189" t="s">
        <v>19</v>
      </c>
      <c r="N3276" s="190" t="s">
        <v>43</v>
      </c>
      <c r="O3276" s="81"/>
      <c r="P3276" s="191">
        <f>O3276*H3276</f>
        <v>0</v>
      </c>
      <c r="Q3276" s="191">
        <v>0</v>
      </c>
      <c r="R3276" s="191">
        <f>Q3276*H3276</f>
        <v>0</v>
      </c>
      <c r="S3276" s="191">
        <v>0</v>
      </c>
      <c r="T3276" s="192">
        <f>S3276*H3276</f>
        <v>0</v>
      </c>
      <c r="U3276" s="35"/>
      <c r="V3276" s="35"/>
      <c r="W3276" s="35"/>
      <c r="X3276" s="35"/>
      <c r="Y3276" s="35"/>
      <c r="Z3276" s="35"/>
      <c r="AA3276" s="35"/>
      <c r="AB3276" s="35"/>
      <c r="AC3276" s="35"/>
      <c r="AD3276" s="35"/>
      <c r="AE3276" s="35"/>
      <c r="AR3276" s="193" t="s">
        <v>123</v>
      </c>
      <c r="AT3276" s="193" t="s">
        <v>118</v>
      </c>
      <c r="AU3276" s="193" t="s">
        <v>72</v>
      </c>
      <c r="AY3276" s="14" t="s">
        <v>124</v>
      </c>
      <c r="BE3276" s="194">
        <f>IF(N3276="základní",J3276,0)</f>
        <v>0</v>
      </c>
      <c r="BF3276" s="194">
        <f>IF(N3276="snížená",J3276,0)</f>
        <v>0</v>
      </c>
      <c r="BG3276" s="194">
        <f>IF(N3276="zákl. přenesená",J3276,0)</f>
        <v>0</v>
      </c>
      <c r="BH3276" s="194">
        <f>IF(N3276="sníž. přenesená",J3276,0)</f>
        <v>0</v>
      </c>
      <c r="BI3276" s="194">
        <f>IF(N3276="nulová",J3276,0)</f>
        <v>0</v>
      </c>
      <c r="BJ3276" s="14" t="s">
        <v>79</v>
      </c>
      <c r="BK3276" s="194">
        <f>ROUND(I3276*H3276,2)</f>
        <v>0</v>
      </c>
      <c r="BL3276" s="14" t="s">
        <v>123</v>
      </c>
      <c r="BM3276" s="193" t="s">
        <v>5737</v>
      </c>
    </row>
    <row r="3277" s="2" customFormat="1">
      <c r="A3277" s="35"/>
      <c r="B3277" s="36"/>
      <c r="C3277" s="37"/>
      <c r="D3277" s="195" t="s">
        <v>125</v>
      </c>
      <c r="E3277" s="37"/>
      <c r="F3277" s="196" t="s">
        <v>5736</v>
      </c>
      <c r="G3277" s="37"/>
      <c r="H3277" s="37"/>
      <c r="I3277" s="197"/>
      <c r="J3277" s="37"/>
      <c r="K3277" s="37"/>
      <c r="L3277" s="41"/>
      <c r="M3277" s="198"/>
      <c r="N3277" s="199"/>
      <c r="O3277" s="81"/>
      <c r="P3277" s="81"/>
      <c r="Q3277" s="81"/>
      <c r="R3277" s="81"/>
      <c r="S3277" s="81"/>
      <c r="T3277" s="82"/>
      <c r="U3277" s="35"/>
      <c r="V3277" s="35"/>
      <c r="W3277" s="35"/>
      <c r="X3277" s="35"/>
      <c r="Y3277" s="35"/>
      <c r="Z3277" s="35"/>
      <c r="AA3277" s="35"/>
      <c r="AB3277" s="35"/>
      <c r="AC3277" s="35"/>
      <c r="AD3277" s="35"/>
      <c r="AE3277" s="35"/>
      <c r="AT3277" s="14" t="s">
        <v>125</v>
      </c>
      <c r="AU3277" s="14" t="s">
        <v>72</v>
      </c>
    </row>
    <row r="3278" s="2" customFormat="1" ht="24.15" customHeight="1">
      <c r="A3278" s="35"/>
      <c r="B3278" s="36"/>
      <c r="C3278" s="182" t="s">
        <v>2912</v>
      </c>
      <c r="D3278" s="182" t="s">
        <v>118</v>
      </c>
      <c r="E3278" s="183" t="s">
        <v>5738</v>
      </c>
      <c r="F3278" s="184" t="s">
        <v>5739</v>
      </c>
      <c r="G3278" s="185" t="s">
        <v>132</v>
      </c>
      <c r="H3278" s="186">
        <v>2</v>
      </c>
      <c r="I3278" s="187"/>
      <c r="J3278" s="188">
        <f>ROUND(I3278*H3278,2)</f>
        <v>0</v>
      </c>
      <c r="K3278" s="184" t="s">
        <v>122</v>
      </c>
      <c r="L3278" s="41"/>
      <c r="M3278" s="189" t="s">
        <v>19</v>
      </c>
      <c r="N3278" s="190" t="s">
        <v>43</v>
      </c>
      <c r="O3278" s="81"/>
      <c r="P3278" s="191">
        <f>O3278*H3278</f>
        <v>0</v>
      </c>
      <c r="Q3278" s="191">
        <v>0</v>
      </c>
      <c r="R3278" s="191">
        <f>Q3278*H3278</f>
        <v>0</v>
      </c>
      <c r="S3278" s="191">
        <v>0</v>
      </c>
      <c r="T3278" s="192">
        <f>S3278*H3278</f>
        <v>0</v>
      </c>
      <c r="U3278" s="35"/>
      <c r="V3278" s="35"/>
      <c r="W3278" s="35"/>
      <c r="X3278" s="35"/>
      <c r="Y3278" s="35"/>
      <c r="Z3278" s="35"/>
      <c r="AA3278" s="35"/>
      <c r="AB3278" s="35"/>
      <c r="AC3278" s="35"/>
      <c r="AD3278" s="35"/>
      <c r="AE3278" s="35"/>
      <c r="AR3278" s="193" t="s">
        <v>123</v>
      </c>
      <c r="AT3278" s="193" t="s">
        <v>118</v>
      </c>
      <c r="AU3278" s="193" t="s">
        <v>72</v>
      </c>
      <c r="AY3278" s="14" t="s">
        <v>124</v>
      </c>
      <c r="BE3278" s="194">
        <f>IF(N3278="základní",J3278,0)</f>
        <v>0</v>
      </c>
      <c r="BF3278" s="194">
        <f>IF(N3278="snížená",J3278,0)</f>
        <v>0</v>
      </c>
      <c r="BG3278" s="194">
        <f>IF(N3278="zákl. přenesená",J3278,0)</f>
        <v>0</v>
      </c>
      <c r="BH3278" s="194">
        <f>IF(N3278="sníž. přenesená",J3278,0)</f>
        <v>0</v>
      </c>
      <c r="BI3278" s="194">
        <f>IF(N3278="nulová",J3278,0)</f>
        <v>0</v>
      </c>
      <c r="BJ3278" s="14" t="s">
        <v>79</v>
      </c>
      <c r="BK3278" s="194">
        <f>ROUND(I3278*H3278,2)</f>
        <v>0</v>
      </c>
      <c r="BL3278" s="14" t="s">
        <v>123</v>
      </c>
      <c r="BM3278" s="193" t="s">
        <v>5740</v>
      </c>
    </row>
    <row r="3279" s="2" customFormat="1">
      <c r="A3279" s="35"/>
      <c r="B3279" s="36"/>
      <c r="C3279" s="37"/>
      <c r="D3279" s="195" t="s">
        <v>125</v>
      </c>
      <c r="E3279" s="37"/>
      <c r="F3279" s="196" t="s">
        <v>5739</v>
      </c>
      <c r="G3279" s="37"/>
      <c r="H3279" s="37"/>
      <c r="I3279" s="197"/>
      <c r="J3279" s="37"/>
      <c r="K3279" s="37"/>
      <c r="L3279" s="41"/>
      <c r="M3279" s="198"/>
      <c r="N3279" s="199"/>
      <c r="O3279" s="81"/>
      <c r="P3279" s="81"/>
      <c r="Q3279" s="81"/>
      <c r="R3279" s="81"/>
      <c r="S3279" s="81"/>
      <c r="T3279" s="82"/>
      <c r="U3279" s="35"/>
      <c r="V3279" s="35"/>
      <c r="W3279" s="35"/>
      <c r="X3279" s="35"/>
      <c r="Y3279" s="35"/>
      <c r="Z3279" s="35"/>
      <c r="AA3279" s="35"/>
      <c r="AB3279" s="35"/>
      <c r="AC3279" s="35"/>
      <c r="AD3279" s="35"/>
      <c r="AE3279" s="35"/>
      <c r="AT3279" s="14" t="s">
        <v>125</v>
      </c>
      <c r="AU3279" s="14" t="s">
        <v>72</v>
      </c>
    </row>
    <row r="3280" s="2" customFormat="1" ht="33" customHeight="1">
      <c r="A3280" s="35"/>
      <c r="B3280" s="36"/>
      <c r="C3280" s="182" t="s">
        <v>5741</v>
      </c>
      <c r="D3280" s="182" t="s">
        <v>118</v>
      </c>
      <c r="E3280" s="183" t="s">
        <v>5742</v>
      </c>
      <c r="F3280" s="184" t="s">
        <v>5743</v>
      </c>
      <c r="G3280" s="185" t="s">
        <v>132</v>
      </c>
      <c r="H3280" s="186">
        <v>2</v>
      </c>
      <c r="I3280" s="187"/>
      <c r="J3280" s="188">
        <f>ROUND(I3280*H3280,2)</f>
        <v>0</v>
      </c>
      <c r="K3280" s="184" t="s">
        <v>122</v>
      </c>
      <c r="L3280" s="41"/>
      <c r="M3280" s="189" t="s">
        <v>19</v>
      </c>
      <c r="N3280" s="190" t="s">
        <v>43</v>
      </c>
      <c r="O3280" s="81"/>
      <c r="P3280" s="191">
        <f>O3280*H3280</f>
        <v>0</v>
      </c>
      <c r="Q3280" s="191">
        <v>0</v>
      </c>
      <c r="R3280" s="191">
        <f>Q3280*H3280</f>
        <v>0</v>
      </c>
      <c r="S3280" s="191">
        <v>0</v>
      </c>
      <c r="T3280" s="192">
        <f>S3280*H3280</f>
        <v>0</v>
      </c>
      <c r="U3280" s="35"/>
      <c r="V3280" s="35"/>
      <c r="W3280" s="35"/>
      <c r="X3280" s="35"/>
      <c r="Y3280" s="35"/>
      <c r="Z3280" s="35"/>
      <c r="AA3280" s="35"/>
      <c r="AB3280" s="35"/>
      <c r="AC3280" s="35"/>
      <c r="AD3280" s="35"/>
      <c r="AE3280" s="35"/>
      <c r="AR3280" s="193" t="s">
        <v>123</v>
      </c>
      <c r="AT3280" s="193" t="s">
        <v>118</v>
      </c>
      <c r="AU3280" s="193" t="s">
        <v>72</v>
      </c>
      <c r="AY3280" s="14" t="s">
        <v>124</v>
      </c>
      <c r="BE3280" s="194">
        <f>IF(N3280="základní",J3280,0)</f>
        <v>0</v>
      </c>
      <c r="BF3280" s="194">
        <f>IF(N3280="snížená",J3280,0)</f>
        <v>0</v>
      </c>
      <c r="BG3280" s="194">
        <f>IF(N3280="zákl. přenesená",J3280,0)</f>
        <v>0</v>
      </c>
      <c r="BH3280" s="194">
        <f>IF(N3280="sníž. přenesená",J3280,0)</f>
        <v>0</v>
      </c>
      <c r="BI3280" s="194">
        <f>IF(N3280="nulová",J3280,0)</f>
        <v>0</v>
      </c>
      <c r="BJ3280" s="14" t="s">
        <v>79</v>
      </c>
      <c r="BK3280" s="194">
        <f>ROUND(I3280*H3280,2)</f>
        <v>0</v>
      </c>
      <c r="BL3280" s="14" t="s">
        <v>123</v>
      </c>
      <c r="BM3280" s="193" t="s">
        <v>5744</v>
      </c>
    </row>
    <row r="3281" s="2" customFormat="1">
      <c r="A3281" s="35"/>
      <c r="B3281" s="36"/>
      <c r="C3281" s="37"/>
      <c r="D3281" s="195" t="s">
        <v>125</v>
      </c>
      <c r="E3281" s="37"/>
      <c r="F3281" s="196" t="s">
        <v>5743</v>
      </c>
      <c r="G3281" s="37"/>
      <c r="H3281" s="37"/>
      <c r="I3281" s="197"/>
      <c r="J3281" s="37"/>
      <c r="K3281" s="37"/>
      <c r="L3281" s="41"/>
      <c r="M3281" s="198"/>
      <c r="N3281" s="199"/>
      <c r="O3281" s="81"/>
      <c r="P3281" s="81"/>
      <c r="Q3281" s="81"/>
      <c r="R3281" s="81"/>
      <c r="S3281" s="81"/>
      <c r="T3281" s="82"/>
      <c r="U3281" s="35"/>
      <c r="V3281" s="35"/>
      <c r="W3281" s="35"/>
      <c r="X3281" s="35"/>
      <c r="Y3281" s="35"/>
      <c r="Z3281" s="35"/>
      <c r="AA3281" s="35"/>
      <c r="AB3281" s="35"/>
      <c r="AC3281" s="35"/>
      <c r="AD3281" s="35"/>
      <c r="AE3281" s="35"/>
      <c r="AT3281" s="14" t="s">
        <v>125</v>
      </c>
      <c r="AU3281" s="14" t="s">
        <v>72</v>
      </c>
    </row>
    <row r="3282" s="2" customFormat="1" ht="21.75" customHeight="1">
      <c r="A3282" s="35"/>
      <c r="B3282" s="36"/>
      <c r="C3282" s="182" t="s">
        <v>2916</v>
      </c>
      <c r="D3282" s="182" t="s">
        <v>118</v>
      </c>
      <c r="E3282" s="183" t="s">
        <v>5745</v>
      </c>
      <c r="F3282" s="184" t="s">
        <v>5746</v>
      </c>
      <c r="G3282" s="185" t="s">
        <v>2926</v>
      </c>
      <c r="H3282" s="186">
        <v>300</v>
      </c>
      <c r="I3282" s="187"/>
      <c r="J3282" s="188">
        <f>ROUND(I3282*H3282,2)</f>
        <v>0</v>
      </c>
      <c r="K3282" s="184" t="s">
        <v>122</v>
      </c>
      <c r="L3282" s="41"/>
      <c r="M3282" s="189" t="s">
        <v>19</v>
      </c>
      <c r="N3282" s="190" t="s">
        <v>43</v>
      </c>
      <c r="O3282" s="81"/>
      <c r="P3282" s="191">
        <f>O3282*H3282</f>
        <v>0</v>
      </c>
      <c r="Q3282" s="191">
        <v>0</v>
      </c>
      <c r="R3282" s="191">
        <f>Q3282*H3282</f>
        <v>0</v>
      </c>
      <c r="S3282" s="191">
        <v>0</v>
      </c>
      <c r="T3282" s="192">
        <f>S3282*H3282</f>
        <v>0</v>
      </c>
      <c r="U3282" s="35"/>
      <c r="V3282" s="35"/>
      <c r="W3282" s="35"/>
      <c r="X3282" s="35"/>
      <c r="Y3282" s="35"/>
      <c r="Z3282" s="35"/>
      <c r="AA3282" s="35"/>
      <c r="AB3282" s="35"/>
      <c r="AC3282" s="35"/>
      <c r="AD3282" s="35"/>
      <c r="AE3282" s="35"/>
      <c r="AR3282" s="193" t="s">
        <v>123</v>
      </c>
      <c r="AT3282" s="193" t="s">
        <v>118</v>
      </c>
      <c r="AU3282" s="193" t="s">
        <v>72</v>
      </c>
      <c r="AY3282" s="14" t="s">
        <v>124</v>
      </c>
      <c r="BE3282" s="194">
        <f>IF(N3282="základní",J3282,0)</f>
        <v>0</v>
      </c>
      <c r="BF3282" s="194">
        <f>IF(N3282="snížená",J3282,0)</f>
        <v>0</v>
      </c>
      <c r="BG3282" s="194">
        <f>IF(N3282="zákl. přenesená",J3282,0)</f>
        <v>0</v>
      </c>
      <c r="BH3282" s="194">
        <f>IF(N3282="sníž. přenesená",J3282,0)</f>
        <v>0</v>
      </c>
      <c r="BI3282" s="194">
        <f>IF(N3282="nulová",J3282,0)</f>
        <v>0</v>
      </c>
      <c r="BJ3282" s="14" t="s">
        <v>79</v>
      </c>
      <c r="BK3282" s="194">
        <f>ROUND(I3282*H3282,2)</f>
        <v>0</v>
      </c>
      <c r="BL3282" s="14" t="s">
        <v>123</v>
      </c>
      <c r="BM3282" s="193" t="s">
        <v>5747</v>
      </c>
    </row>
    <row r="3283" s="2" customFormat="1">
      <c r="A3283" s="35"/>
      <c r="B3283" s="36"/>
      <c r="C3283" s="37"/>
      <c r="D3283" s="195" t="s">
        <v>125</v>
      </c>
      <c r="E3283" s="37"/>
      <c r="F3283" s="196" t="s">
        <v>5746</v>
      </c>
      <c r="G3283" s="37"/>
      <c r="H3283" s="37"/>
      <c r="I3283" s="197"/>
      <c r="J3283" s="37"/>
      <c r="K3283" s="37"/>
      <c r="L3283" s="41"/>
      <c r="M3283" s="198"/>
      <c r="N3283" s="199"/>
      <c r="O3283" s="81"/>
      <c r="P3283" s="81"/>
      <c r="Q3283" s="81"/>
      <c r="R3283" s="81"/>
      <c r="S3283" s="81"/>
      <c r="T3283" s="82"/>
      <c r="U3283" s="35"/>
      <c r="V3283" s="35"/>
      <c r="W3283" s="35"/>
      <c r="X3283" s="35"/>
      <c r="Y3283" s="35"/>
      <c r="Z3283" s="35"/>
      <c r="AA3283" s="35"/>
      <c r="AB3283" s="35"/>
      <c r="AC3283" s="35"/>
      <c r="AD3283" s="35"/>
      <c r="AE3283" s="35"/>
      <c r="AT3283" s="14" t="s">
        <v>125</v>
      </c>
      <c r="AU3283" s="14" t="s">
        <v>72</v>
      </c>
    </row>
    <row r="3284" s="2" customFormat="1" ht="24.15" customHeight="1">
      <c r="A3284" s="35"/>
      <c r="B3284" s="36"/>
      <c r="C3284" s="182" t="s">
        <v>5748</v>
      </c>
      <c r="D3284" s="182" t="s">
        <v>118</v>
      </c>
      <c r="E3284" s="183" t="s">
        <v>5749</v>
      </c>
      <c r="F3284" s="184" t="s">
        <v>5750</v>
      </c>
      <c r="G3284" s="185" t="s">
        <v>2926</v>
      </c>
      <c r="H3284" s="186">
        <v>50</v>
      </c>
      <c r="I3284" s="187"/>
      <c r="J3284" s="188">
        <f>ROUND(I3284*H3284,2)</f>
        <v>0</v>
      </c>
      <c r="K3284" s="184" t="s">
        <v>122</v>
      </c>
      <c r="L3284" s="41"/>
      <c r="M3284" s="189" t="s">
        <v>19</v>
      </c>
      <c r="N3284" s="190" t="s">
        <v>43</v>
      </c>
      <c r="O3284" s="81"/>
      <c r="P3284" s="191">
        <f>O3284*H3284</f>
        <v>0</v>
      </c>
      <c r="Q3284" s="191">
        <v>0</v>
      </c>
      <c r="R3284" s="191">
        <f>Q3284*H3284</f>
        <v>0</v>
      </c>
      <c r="S3284" s="191">
        <v>0</v>
      </c>
      <c r="T3284" s="192">
        <f>S3284*H3284</f>
        <v>0</v>
      </c>
      <c r="U3284" s="35"/>
      <c r="V3284" s="35"/>
      <c r="W3284" s="35"/>
      <c r="X3284" s="35"/>
      <c r="Y3284" s="35"/>
      <c r="Z3284" s="35"/>
      <c r="AA3284" s="35"/>
      <c r="AB3284" s="35"/>
      <c r="AC3284" s="35"/>
      <c r="AD3284" s="35"/>
      <c r="AE3284" s="35"/>
      <c r="AR3284" s="193" t="s">
        <v>123</v>
      </c>
      <c r="AT3284" s="193" t="s">
        <v>118</v>
      </c>
      <c r="AU3284" s="193" t="s">
        <v>72</v>
      </c>
      <c r="AY3284" s="14" t="s">
        <v>124</v>
      </c>
      <c r="BE3284" s="194">
        <f>IF(N3284="základní",J3284,0)</f>
        <v>0</v>
      </c>
      <c r="BF3284" s="194">
        <f>IF(N3284="snížená",J3284,0)</f>
        <v>0</v>
      </c>
      <c r="BG3284" s="194">
        <f>IF(N3284="zákl. přenesená",J3284,0)</f>
        <v>0</v>
      </c>
      <c r="BH3284" s="194">
        <f>IF(N3284="sníž. přenesená",J3284,0)</f>
        <v>0</v>
      </c>
      <c r="BI3284" s="194">
        <f>IF(N3284="nulová",J3284,0)</f>
        <v>0</v>
      </c>
      <c r="BJ3284" s="14" t="s">
        <v>79</v>
      </c>
      <c r="BK3284" s="194">
        <f>ROUND(I3284*H3284,2)</f>
        <v>0</v>
      </c>
      <c r="BL3284" s="14" t="s">
        <v>123</v>
      </c>
      <c r="BM3284" s="193" t="s">
        <v>5751</v>
      </c>
    </row>
    <row r="3285" s="2" customFormat="1">
      <c r="A3285" s="35"/>
      <c r="B3285" s="36"/>
      <c r="C3285" s="37"/>
      <c r="D3285" s="195" t="s">
        <v>125</v>
      </c>
      <c r="E3285" s="37"/>
      <c r="F3285" s="196" t="s">
        <v>5750</v>
      </c>
      <c r="G3285" s="37"/>
      <c r="H3285" s="37"/>
      <c r="I3285" s="197"/>
      <c r="J3285" s="37"/>
      <c r="K3285" s="37"/>
      <c r="L3285" s="41"/>
      <c r="M3285" s="198"/>
      <c r="N3285" s="199"/>
      <c r="O3285" s="81"/>
      <c r="P3285" s="81"/>
      <c r="Q3285" s="81"/>
      <c r="R3285" s="81"/>
      <c r="S3285" s="81"/>
      <c r="T3285" s="82"/>
      <c r="U3285" s="35"/>
      <c r="V3285" s="35"/>
      <c r="W3285" s="35"/>
      <c r="X3285" s="35"/>
      <c r="Y3285" s="35"/>
      <c r="Z3285" s="35"/>
      <c r="AA3285" s="35"/>
      <c r="AB3285" s="35"/>
      <c r="AC3285" s="35"/>
      <c r="AD3285" s="35"/>
      <c r="AE3285" s="35"/>
      <c r="AT3285" s="14" t="s">
        <v>125</v>
      </c>
      <c r="AU3285" s="14" t="s">
        <v>72</v>
      </c>
    </row>
    <row r="3286" s="2" customFormat="1" ht="21.75" customHeight="1">
      <c r="A3286" s="35"/>
      <c r="B3286" s="36"/>
      <c r="C3286" s="182" t="s">
        <v>2919</v>
      </c>
      <c r="D3286" s="182" t="s">
        <v>118</v>
      </c>
      <c r="E3286" s="183" t="s">
        <v>5752</v>
      </c>
      <c r="F3286" s="184" t="s">
        <v>5753</v>
      </c>
      <c r="G3286" s="185" t="s">
        <v>2926</v>
      </c>
      <c r="H3286" s="186">
        <v>80</v>
      </c>
      <c r="I3286" s="187"/>
      <c r="J3286" s="188">
        <f>ROUND(I3286*H3286,2)</f>
        <v>0</v>
      </c>
      <c r="K3286" s="184" t="s">
        <v>122</v>
      </c>
      <c r="L3286" s="41"/>
      <c r="M3286" s="189" t="s">
        <v>19</v>
      </c>
      <c r="N3286" s="190" t="s">
        <v>43</v>
      </c>
      <c r="O3286" s="81"/>
      <c r="P3286" s="191">
        <f>O3286*H3286</f>
        <v>0</v>
      </c>
      <c r="Q3286" s="191">
        <v>0</v>
      </c>
      <c r="R3286" s="191">
        <f>Q3286*H3286</f>
        <v>0</v>
      </c>
      <c r="S3286" s="191">
        <v>0</v>
      </c>
      <c r="T3286" s="192">
        <f>S3286*H3286</f>
        <v>0</v>
      </c>
      <c r="U3286" s="35"/>
      <c r="V3286" s="35"/>
      <c r="W3286" s="35"/>
      <c r="X3286" s="35"/>
      <c r="Y3286" s="35"/>
      <c r="Z3286" s="35"/>
      <c r="AA3286" s="35"/>
      <c r="AB3286" s="35"/>
      <c r="AC3286" s="35"/>
      <c r="AD3286" s="35"/>
      <c r="AE3286" s="35"/>
      <c r="AR3286" s="193" t="s">
        <v>123</v>
      </c>
      <c r="AT3286" s="193" t="s">
        <v>118</v>
      </c>
      <c r="AU3286" s="193" t="s">
        <v>72</v>
      </c>
      <c r="AY3286" s="14" t="s">
        <v>124</v>
      </c>
      <c r="BE3286" s="194">
        <f>IF(N3286="základní",J3286,0)</f>
        <v>0</v>
      </c>
      <c r="BF3286" s="194">
        <f>IF(N3286="snížená",J3286,0)</f>
        <v>0</v>
      </c>
      <c r="BG3286" s="194">
        <f>IF(N3286="zákl. přenesená",J3286,0)</f>
        <v>0</v>
      </c>
      <c r="BH3286" s="194">
        <f>IF(N3286="sníž. přenesená",J3286,0)</f>
        <v>0</v>
      </c>
      <c r="BI3286" s="194">
        <f>IF(N3286="nulová",J3286,0)</f>
        <v>0</v>
      </c>
      <c r="BJ3286" s="14" t="s">
        <v>79</v>
      </c>
      <c r="BK3286" s="194">
        <f>ROUND(I3286*H3286,2)</f>
        <v>0</v>
      </c>
      <c r="BL3286" s="14" t="s">
        <v>123</v>
      </c>
      <c r="BM3286" s="193" t="s">
        <v>5754</v>
      </c>
    </row>
    <row r="3287" s="2" customFormat="1">
      <c r="A3287" s="35"/>
      <c r="B3287" s="36"/>
      <c r="C3287" s="37"/>
      <c r="D3287" s="195" t="s">
        <v>125</v>
      </c>
      <c r="E3287" s="37"/>
      <c r="F3287" s="196" t="s">
        <v>5753</v>
      </c>
      <c r="G3287" s="37"/>
      <c r="H3287" s="37"/>
      <c r="I3287" s="197"/>
      <c r="J3287" s="37"/>
      <c r="K3287" s="37"/>
      <c r="L3287" s="41"/>
      <c r="M3287" s="198"/>
      <c r="N3287" s="199"/>
      <c r="O3287" s="81"/>
      <c r="P3287" s="81"/>
      <c r="Q3287" s="81"/>
      <c r="R3287" s="81"/>
      <c r="S3287" s="81"/>
      <c r="T3287" s="82"/>
      <c r="U3287" s="35"/>
      <c r="V3287" s="35"/>
      <c r="W3287" s="35"/>
      <c r="X3287" s="35"/>
      <c r="Y3287" s="35"/>
      <c r="Z3287" s="35"/>
      <c r="AA3287" s="35"/>
      <c r="AB3287" s="35"/>
      <c r="AC3287" s="35"/>
      <c r="AD3287" s="35"/>
      <c r="AE3287" s="35"/>
      <c r="AT3287" s="14" t="s">
        <v>125</v>
      </c>
      <c r="AU3287" s="14" t="s">
        <v>72</v>
      </c>
    </row>
    <row r="3288" s="2" customFormat="1" ht="16.5" customHeight="1">
      <c r="A3288" s="35"/>
      <c r="B3288" s="36"/>
      <c r="C3288" s="182" t="s">
        <v>5755</v>
      </c>
      <c r="D3288" s="182" t="s">
        <v>118</v>
      </c>
      <c r="E3288" s="183" t="s">
        <v>5756</v>
      </c>
      <c r="F3288" s="184" t="s">
        <v>5757</v>
      </c>
      <c r="G3288" s="185" t="s">
        <v>2926</v>
      </c>
      <c r="H3288" s="186">
        <v>20</v>
      </c>
      <c r="I3288" s="187"/>
      <c r="J3288" s="188">
        <f>ROUND(I3288*H3288,2)</f>
        <v>0</v>
      </c>
      <c r="K3288" s="184" t="s">
        <v>122</v>
      </c>
      <c r="L3288" s="41"/>
      <c r="M3288" s="189" t="s">
        <v>19</v>
      </c>
      <c r="N3288" s="190" t="s">
        <v>43</v>
      </c>
      <c r="O3288" s="81"/>
      <c r="P3288" s="191">
        <f>O3288*H3288</f>
        <v>0</v>
      </c>
      <c r="Q3288" s="191">
        <v>0</v>
      </c>
      <c r="R3288" s="191">
        <f>Q3288*H3288</f>
        <v>0</v>
      </c>
      <c r="S3288" s="191">
        <v>0</v>
      </c>
      <c r="T3288" s="192">
        <f>S3288*H3288</f>
        <v>0</v>
      </c>
      <c r="U3288" s="35"/>
      <c r="V3288" s="35"/>
      <c r="W3288" s="35"/>
      <c r="X3288" s="35"/>
      <c r="Y3288" s="35"/>
      <c r="Z3288" s="35"/>
      <c r="AA3288" s="35"/>
      <c r="AB3288" s="35"/>
      <c r="AC3288" s="35"/>
      <c r="AD3288" s="35"/>
      <c r="AE3288" s="35"/>
      <c r="AR3288" s="193" t="s">
        <v>123</v>
      </c>
      <c r="AT3288" s="193" t="s">
        <v>118</v>
      </c>
      <c r="AU3288" s="193" t="s">
        <v>72</v>
      </c>
      <c r="AY3288" s="14" t="s">
        <v>124</v>
      </c>
      <c r="BE3288" s="194">
        <f>IF(N3288="základní",J3288,0)</f>
        <v>0</v>
      </c>
      <c r="BF3288" s="194">
        <f>IF(N3288="snížená",J3288,0)</f>
        <v>0</v>
      </c>
      <c r="BG3288" s="194">
        <f>IF(N3288="zákl. přenesená",J3288,0)</f>
        <v>0</v>
      </c>
      <c r="BH3288" s="194">
        <f>IF(N3288="sníž. přenesená",J3288,0)</f>
        <v>0</v>
      </c>
      <c r="BI3288" s="194">
        <f>IF(N3288="nulová",J3288,0)</f>
        <v>0</v>
      </c>
      <c r="BJ3288" s="14" t="s">
        <v>79</v>
      </c>
      <c r="BK3288" s="194">
        <f>ROUND(I3288*H3288,2)</f>
        <v>0</v>
      </c>
      <c r="BL3288" s="14" t="s">
        <v>123</v>
      </c>
      <c r="BM3288" s="193" t="s">
        <v>5758</v>
      </c>
    </row>
    <row r="3289" s="2" customFormat="1">
      <c r="A3289" s="35"/>
      <c r="B3289" s="36"/>
      <c r="C3289" s="37"/>
      <c r="D3289" s="195" t="s">
        <v>125</v>
      </c>
      <c r="E3289" s="37"/>
      <c r="F3289" s="196" t="s">
        <v>5757</v>
      </c>
      <c r="G3289" s="37"/>
      <c r="H3289" s="37"/>
      <c r="I3289" s="197"/>
      <c r="J3289" s="37"/>
      <c r="K3289" s="37"/>
      <c r="L3289" s="41"/>
      <c r="M3289" s="198"/>
      <c r="N3289" s="199"/>
      <c r="O3289" s="81"/>
      <c r="P3289" s="81"/>
      <c r="Q3289" s="81"/>
      <c r="R3289" s="81"/>
      <c r="S3289" s="81"/>
      <c r="T3289" s="82"/>
      <c r="U3289" s="35"/>
      <c r="V3289" s="35"/>
      <c r="W3289" s="35"/>
      <c r="X3289" s="35"/>
      <c r="Y3289" s="35"/>
      <c r="Z3289" s="35"/>
      <c r="AA3289" s="35"/>
      <c r="AB3289" s="35"/>
      <c r="AC3289" s="35"/>
      <c r="AD3289" s="35"/>
      <c r="AE3289" s="35"/>
      <c r="AT3289" s="14" t="s">
        <v>125</v>
      </c>
      <c r="AU3289" s="14" t="s">
        <v>72</v>
      </c>
    </row>
    <row r="3290" s="2" customFormat="1" ht="16.5" customHeight="1">
      <c r="A3290" s="35"/>
      <c r="B3290" s="36"/>
      <c r="C3290" s="182" t="s">
        <v>2923</v>
      </c>
      <c r="D3290" s="182" t="s">
        <v>118</v>
      </c>
      <c r="E3290" s="183" t="s">
        <v>5759</v>
      </c>
      <c r="F3290" s="184" t="s">
        <v>5760</v>
      </c>
      <c r="G3290" s="185" t="s">
        <v>2926</v>
      </c>
      <c r="H3290" s="186">
        <v>60</v>
      </c>
      <c r="I3290" s="187"/>
      <c r="J3290" s="188">
        <f>ROUND(I3290*H3290,2)</f>
        <v>0</v>
      </c>
      <c r="K3290" s="184" t="s">
        <v>122</v>
      </c>
      <c r="L3290" s="41"/>
      <c r="M3290" s="189" t="s">
        <v>19</v>
      </c>
      <c r="N3290" s="190" t="s">
        <v>43</v>
      </c>
      <c r="O3290" s="81"/>
      <c r="P3290" s="191">
        <f>O3290*H3290</f>
        <v>0</v>
      </c>
      <c r="Q3290" s="191">
        <v>0</v>
      </c>
      <c r="R3290" s="191">
        <f>Q3290*H3290</f>
        <v>0</v>
      </c>
      <c r="S3290" s="191">
        <v>0</v>
      </c>
      <c r="T3290" s="192">
        <f>S3290*H3290</f>
        <v>0</v>
      </c>
      <c r="U3290" s="35"/>
      <c r="V3290" s="35"/>
      <c r="W3290" s="35"/>
      <c r="X3290" s="35"/>
      <c r="Y3290" s="35"/>
      <c r="Z3290" s="35"/>
      <c r="AA3290" s="35"/>
      <c r="AB3290" s="35"/>
      <c r="AC3290" s="35"/>
      <c r="AD3290" s="35"/>
      <c r="AE3290" s="35"/>
      <c r="AR3290" s="193" t="s">
        <v>123</v>
      </c>
      <c r="AT3290" s="193" t="s">
        <v>118</v>
      </c>
      <c r="AU3290" s="193" t="s">
        <v>72</v>
      </c>
      <c r="AY3290" s="14" t="s">
        <v>124</v>
      </c>
      <c r="BE3290" s="194">
        <f>IF(N3290="základní",J3290,0)</f>
        <v>0</v>
      </c>
      <c r="BF3290" s="194">
        <f>IF(N3290="snížená",J3290,0)</f>
        <v>0</v>
      </c>
      <c r="BG3290" s="194">
        <f>IF(N3290="zákl. přenesená",J3290,0)</f>
        <v>0</v>
      </c>
      <c r="BH3290" s="194">
        <f>IF(N3290="sníž. přenesená",J3290,0)</f>
        <v>0</v>
      </c>
      <c r="BI3290" s="194">
        <f>IF(N3290="nulová",J3290,0)</f>
        <v>0</v>
      </c>
      <c r="BJ3290" s="14" t="s">
        <v>79</v>
      </c>
      <c r="BK3290" s="194">
        <f>ROUND(I3290*H3290,2)</f>
        <v>0</v>
      </c>
      <c r="BL3290" s="14" t="s">
        <v>123</v>
      </c>
      <c r="BM3290" s="193" t="s">
        <v>5761</v>
      </c>
    </row>
    <row r="3291" s="2" customFormat="1">
      <c r="A3291" s="35"/>
      <c r="B3291" s="36"/>
      <c r="C3291" s="37"/>
      <c r="D3291" s="195" t="s">
        <v>125</v>
      </c>
      <c r="E3291" s="37"/>
      <c r="F3291" s="196" t="s">
        <v>5760</v>
      </c>
      <c r="G3291" s="37"/>
      <c r="H3291" s="37"/>
      <c r="I3291" s="197"/>
      <c r="J3291" s="37"/>
      <c r="K3291" s="37"/>
      <c r="L3291" s="41"/>
      <c r="M3291" s="198"/>
      <c r="N3291" s="199"/>
      <c r="O3291" s="81"/>
      <c r="P3291" s="81"/>
      <c r="Q3291" s="81"/>
      <c r="R3291" s="81"/>
      <c r="S3291" s="81"/>
      <c r="T3291" s="82"/>
      <c r="U3291" s="35"/>
      <c r="V3291" s="35"/>
      <c r="W3291" s="35"/>
      <c r="X3291" s="35"/>
      <c r="Y3291" s="35"/>
      <c r="Z3291" s="35"/>
      <c r="AA3291" s="35"/>
      <c r="AB3291" s="35"/>
      <c r="AC3291" s="35"/>
      <c r="AD3291" s="35"/>
      <c r="AE3291" s="35"/>
      <c r="AT3291" s="14" t="s">
        <v>125</v>
      </c>
      <c r="AU3291" s="14" t="s">
        <v>72</v>
      </c>
    </row>
    <row r="3292" s="2" customFormat="1" ht="24.15" customHeight="1">
      <c r="A3292" s="35"/>
      <c r="B3292" s="36"/>
      <c r="C3292" s="182" t="s">
        <v>5762</v>
      </c>
      <c r="D3292" s="182" t="s">
        <v>118</v>
      </c>
      <c r="E3292" s="183" t="s">
        <v>5763</v>
      </c>
      <c r="F3292" s="184" t="s">
        <v>5764</v>
      </c>
      <c r="G3292" s="185" t="s">
        <v>2926</v>
      </c>
      <c r="H3292" s="186">
        <v>100</v>
      </c>
      <c r="I3292" s="187"/>
      <c r="J3292" s="188">
        <f>ROUND(I3292*H3292,2)</f>
        <v>0</v>
      </c>
      <c r="K3292" s="184" t="s">
        <v>122</v>
      </c>
      <c r="L3292" s="41"/>
      <c r="M3292" s="189" t="s">
        <v>19</v>
      </c>
      <c r="N3292" s="190" t="s">
        <v>43</v>
      </c>
      <c r="O3292" s="81"/>
      <c r="P3292" s="191">
        <f>O3292*H3292</f>
        <v>0</v>
      </c>
      <c r="Q3292" s="191">
        <v>0</v>
      </c>
      <c r="R3292" s="191">
        <f>Q3292*H3292</f>
        <v>0</v>
      </c>
      <c r="S3292" s="191">
        <v>0</v>
      </c>
      <c r="T3292" s="192">
        <f>S3292*H3292</f>
        <v>0</v>
      </c>
      <c r="U3292" s="35"/>
      <c r="V3292" s="35"/>
      <c r="W3292" s="35"/>
      <c r="X3292" s="35"/>
      <c r="Y3292" s="35"/>
      <c r="Z3292" s="35"/>
      <c r="AA3292" s="35"/>
      <c r="AB3292" s="35"/>
      <c r="AC3292" s="35"/>
      <c r="AD3292" s="35"/>
      <c r="AE3292" s="35"/>
      <c r="AR3292" s="193" t="s">
        <v>123</v>
      </c>
      <c r="AT3292" s="193" t="s">
        <v>118</v>
      </c>
      <c r="AU3292" s="193" t="s">
        <v>72</v>
      </c>
      <c r="AY3292" s="14" t="s">
        <v>124</v>
      </c>
      <c r="BE3292" s="194">
        <f>IF(N3292="základní",J3292,0)</f>
        <v>0</v>
      </c>
      <c r="BF3292" s="194">
        <f>IF(N3292="snížená",J3292,0)</f>
        <v>0</v>
      </c>
      <c r="BG3292" s="194">
        <f>IF(N3292="zákl. přenesená",J3292,0)</f>
        <v>0</v>
      </c>
      <c r="BH3292" s="194">
        <f>IF(N3292="sníž. přenesená",J3292,0)</f>
        <v>0</v>
      </c>
      <c r="BI3292" s="194">
        <f>IF(N3292="nulová",J3292,0)</f>
        <v>0</v>
      </c>
      <c r="BJ3292" s="14" t="s">
        <v>79</v>
      </c>
      <c r="BK3292" s="194">
        <f>ROUND(I3292*H3292,2)</f>
        <v>0</v>
      </c>
      <c r="BL3292" s="14" t="s">
        <v>123</v>
      </c>
      <c r="BM3292" s="193" t="s">
        <v>5765</v>
      </c>
    </row>
    <row r="3293" s="2" customFormat="1">
      <c r="A3293" s="35"/>
      <c r="B3293" s="36"/>
      <c r="C3293" s="37"/>
      <c r="D3293" s="195" t="s">
        <v>125</v>
      </c>
      <c r="E3293" s="37"/>
      <c r="F3293" s="196" t="s">
        <v>5764</v>
      </c>
      <c r="G3293" s="37"/>
      <c r="H3293" s="37"/>
      <c r="I3293" s="197"/>
      <c r="J3293" s="37"/>
      <c r="K3293" s="37"/>
      <c r="L3293" s="41"/>
      <c r="M3293" s="198"/>
      <c r="N3293" s="199"/>
      <c r="O3293" s="81"/>
      <c r="P3293" s="81"/>
      <c r="Q3293" s="81"/>
      <c r="R3293" s="81"/>
      <c r="S3293" s="81"/>
      <c r="T3293" s="82"/>
      <c r="U3293" s="35"/>
      <c r="V3293" s="35"/>
      <c r="W3293" s="35"/>
      <c r="X3293" s="35"/>
      <c r="Y3293" s="35"/>
      <c r="Z3293" s="35"/>
      <c r="AA3293" s="35"/>
      <c r="AB3293" s="35"/>
      <c r="AC3293" s="35"/>
      <c r="AD3293" s="35"/>
      <c r="AE3293" s="35"/>
      <c r="AT3293" s="14" t="s">
        <v>125</v>
      </c>
      <c r="AU3293" s="14" t="s">
        <v>72</v>
      </c>
    </row>
    <row r="3294" s="2" customFormat="1" ht="16.5" customHeight="1">
      <c r="A3294" s="35"/>
      <c r="B3294" s="36"/>
      <c r="C3294" s="182" t="s">
        <v>2927</v>
      </c>
      <c r="D3294" s="182" t="s">
        <v>118</v>
      </c>
      <c r="E3294" s="183" t="s">
        <v>5766</v>
      </c>
      <c r="F3294" s="184" t="s">
        <v>5767</v>
      </c>
      <c r="G3294" s="185" t="s">
        <v>2926</v>
      </c>
      <c r="H3294" s="186">
        <v>400</v>
      </c>
      <c r="I3294" s="187"/>
      <c r="J3294" s="188">
        <f>ROUND(I3294*H3294,2)</f>
        <v>0</v>
      </c>
      <c r="K3294" s="184" t="s">
        <v>122</v>
      </c>
      <c r="L3294" s="41"/>
      <c r="M3294" s="189" t="s">
        <v>19</v>
      </c>
      <c r="N3294" s="190" t="s">
        <v>43</v>
      </c>
      <c r="O3294" s="81"/>
      <c r="P3294" s="191">
        <f>O3294*H3294</f>
        <v>0</v>
      </c>
      <c r="Q3294" s="191">
        <v>0</v>
      </c>
      <c r="R3294" s="191">
        <f>Q3294*H3294</f>
        <v>0</v>
      </c>
      <c r="S3294" s="191">
        <v>0</v>
      </c>
      <c r="T3294" s="192">
        <f>S3294*H3294</f>
        <v>0</v>
      </c>
      <c r="U3294" s="35"/>
      <c r="V3294" s="35"/>
      <c r="W3294" s="35"/>
      <c r="X3294" s="35"/>
      <c r="Y3294" s="35"/>
      <c r="Z3294" s="35"/>
      <c r="AA3294" s="35"/>
      <c r="AB3294" s="35"/>
      <c r="AC3294" s="35"/>
      <c r="AD3294" s="35"/>
      <c r="AE3294" s="35"/>
      <c r="AR3294" s="193" t="s">
        <v>123</v>
      </c>
      <c r="AT3294" s="193" t="s">
        <v>118</v>
      </c>
      <c r="AU3294" s="193" t="s">
        <v>72</v>
      </c>
      <c r="AY3294" s="14" t="s">
        <v>124</v>
      </c>
      <c r="BE3294" s="194">
        <f>IF(N3294="základní",J3294,0)</f>
        <v>0</v>
      </c>
      <c r="BF3294" s="194">
        <f>IF(N3294="snížená",J3294,0)</f>
        <v>0</v>
      </c>
      <c r="BG3294" s="194">
        <f>IF(N3294="zákl. přenesená",J3294,0)</f>
        <v>0</v>
      </c>
      <c r="BH3294" s="194">
        <f>IF(N3294="sníž. přenesená",J3294,0)</f>
        <v>0</v>
      </c>
      <c r="BI3294" s="194">
        <f>IF(N3294="nulová",J3294,0)</f>
        <v>0</v>
      </c>
      <c r="BJ3294" s="14" t="s">
        <v>79</v>
      </c>
      <c r="BK3294" s="194">
        <f>ROUND(I3294*H3294,2)</f>
        <v>0</v>
      </c>
      <c r="BL3294" s="14" t="s">
        <v>123</v>
      </c>
      <c r="BM3294" s="193" t="s">
        <v>5768</v>
      </c>
    </row>
    <row r="3295" s="2" customFormat="1">
      <c r="A3295" s="35"/>
      <c r="B3295" s="36"/>
      <c r="C3295" s="37"/>
      <c r="D3295" s="195" t="s">
        <v>125</v>
      </c>
      <c r="E3295" s="37"/>
      <c r="F3295" s="196" t="s">
        <v>5767</v>
      </c>
      <c r="G3295" s="37"/>
      <c r="H3295" s="37"/>
      <c r="I3295" s="197"/>
      <c r="J3295" s="37"/>
      <c r="K3295" s="37"/>
      <c r="L3295" s="41"/>
      <c r="M3295" s="198"/>
      <c r="N3295" s="199"/>
      <c r="O3295" s="81"/>
      <c r="P3295" s="81"/>
      <c r="Q3295" s="81"/>
      <c r="R3295" s="81"/>
      <c r="S3295" s="81"/>
      <c r="T3295" s="82"/>
      <c r="U3295" s="35"/>
      <c r="V3295" s="35"/>
      <c r="W3295" s="35"/>
      <c r="X3295" s="35"/>
      <c r="Y3295" s="35"/>
      <c r="Z3295" s="35"/>
      <c r="AA3295" s="35"/>
      <c r="AB3295" s="35"/>
      <c r="AC3295" s="35"/>
      <c r="AD3295" s="35"/>
      <c r="AE3295" s="35"/>
      <c r="AT3295" s="14" t="s">
        <v>125</v>
      </c>
      <c r="AU3295" s="14" t="s">
        <v>72</v>
      </c>
    </row>
    <row r="3296" s="2" customFormat="1" ht="24.15" customHeight="1">
      <c r="A3296" s="35"/>
      <c r="B3296" s="36"/>
      <c r="C3296" s="182" t="s">
        <v>5769</v>
      </c>
      <c r="D3296" s="182" t="s">
        <v>118</v>
      </c>
      <c r="E3296" s="183" t="s">
        <v>5770</v>
      </c>
      <c r="F3296" s="184" t="s">
        <v>5771</v>
      </c>
      <c r="G3296" s="185" t="s">
        <v>141</v>
      </c>
      <c r="H3296" s="186">
        <v>2</v>
      </c>
      <c r="I3296" s="187"/>
      <c r="J3296" s="188">
        <f>ROUND(I3296*H3296,2)</f>
        <v>0</v>
      </c>
      <c r="K3296" s="184" t="s">
        <v>122</v>
      </c>
      <c r="L3296" s="41"/>
      <c r="M3296" s="189" t="s">
        <v>19</v>
      </c>
      <c r="N3296" s="190" t="s">
        <v>43</v>
      </c>
      <c r="O3296" s="81"/>
      <c r="P3296" s="191">
        <f>O3296*H3296</f>
        <v>0</v>
      </c>
      <c r="Q3296" s="191">
        <v>0</v>
      </c>
      <c r="R3296" s="191">
        <f>Q3296*H3296</f>
        <v>0</v>
      </c>
      <c r="S3296" s="191">
        <v>0</v>
      </c>
      <c r="T3296" s="192">
        <f>S3296*H3296</f>
        <v>0</v>
      </c>
      <c r="U3296" s="35"/>
      <c r="V3296" s="35"/>
      <c r="W3296" s="35"/>
      <c r="X3296" s="35"/>
      <c r="Y3296" s="35"/>
      <c r="Z3296" s="35"/>
      <c r="AA3296" s="35"/>
      <c r="AB3296" s="35"/>
      <c r="AC3296" s="35"/>
      <c r="AD3296" s="35"/>
      <c r="AE3296" s="35"/>
      <c r="AR3296" s="193" t="s">
        <v>123</v>
      </c>
      <c r="AT3296" s="193" t="s">
        <v>118</v>
      </c>
      <c r="AU3296" s="193" t="s">
        <v>72</v>
      </c>
      <c r="AY3296" s="14" t="s">
        <v>124</v>
      </c>
      <c r="BE3296" s="194">
        <f>IF(N3296="základní",J3296,0)</f>
        <v>0</v>
      </c>
      <c r="BF3296" s="194">
        <f>IF(N3296="snížená",J3296,0)</f>
        <v>0</v>
      </c>
      <c r="BG3296" s="194">
        <f>IF(N3296="zákl. přenesená",J3296,0)</f>
        <v>0</v>
      </c>
      <c r="BH3296" s="194">
        <f>IF(N3296="sníž. přenesená",J3296,0)</f>
        <v>0</v>
      </c>
      <c r="BI3296" s="194">
        <f>IF(N3296="nulová",J3296,0)</f>
        <v>0</v>
      </c>
      <c r="BJ3296" s="14" t="s">
        <v>79</v>
      </c>
      <c r="BK3296" s="194">
        <f>ROUND(I3296*H3296,2)</f>
        <v>0</v>
      </c>
      <c r="BL3296" s="14" t="s">
        <v>123</v>
      </c>
      <c r="BM3296" s="193" t="s">
        <v>5772</v>
      </c>
    </row>
    <row r="3297" s="2" customFormat="1">
      <c r="A3297" s="35"/>
      <c r="B3297" s="36"/>
      <c r="C3297" s="37"/>
      <c r="D3297" s="195" t="s">
        <v>125</v>
      </c>
      <c r="E3297" s="37"/>
      <c r="F3297" s="196" t="s">
        <v>5771</v>
      </c>
      <c r="G3297" s="37"/>
      <c r="H3297" s="37"/>
      <c r="I3297" s="197"/>
      <c r="J3297" s="37"/>
      <c r="K3297" s="37"/>
      <c r="L3297" s="41"/>
      <c r="M3297" s="198"/>
      <c r="N3297" s="199"/>
      <c r="O3297" s="81"/>
      <c r="P3297" s="81"/>
      <c r="Q3297" s="81"/>
      <c r="R3297" s="81"/>
      <c r="S3297" s="81"/>
      <c r="T3297" s="82"/>
      <c r="U3297" s="35"/>
      <c r="V3297" s="35"/>
      <c r="W3297" s="35"/>
      <c r="X3297" s="35"/>
      <c r="Y3297" s="35"/>
      <c r="Z3297" s="35"/>
      <c r="AA3297" s="35"/>
      <c r="AB3297" s="35"/>
      <c r="AC3297" s="35"/>
      <c r="AD3297" s="35"/>
      <c r="AE3297" s="35"/>
      <c r="AT3297" s="14" t="s">
        <v>125</v>
      </c>
      <c r="AU3297" s="14" t="s">
        <v>72</v>
      </c>
    </row>
    <row r="3298" s="2" customFormat="1" ht="16.5" customHeight="1">
      <c r="A3298" s="35"/>
      <c r="B3298" s="36"/>
      <c r="C3298" s="182" t="s">
        <v>2931</v>
      </c>
      <c r="D3298" s="182" t="s">
        <v>118</v>
      </c>
      <c r="E3298" s="183" t="s">
        <v>5773</v>
      </c>
      <c r="F3298" s="184" t="s">
        <v>5774</v>
      </c>
      <c r="G3298" s="185" t="s">
        <v>128</v>
      </c>
      <c r="H3298" s="186">
        <v>40</v>
      </c>
      <c r="I3298" s="187"/>
      <c r="J3298" s="188">
        <f>ROUND(I3298*H3298,2)</f>
        <v>0</v>
      </c>
      <c r="K3298" s="184" t="s">
        <v>122</v>
      </c>
      <c r="L3298" s="41"/>
      <c r="M3298" s="189" t="s">
        <v>19</v>
      </c>
      <c r="N3298" s="190" t="s">
        <v>43</v>
      </c>
      <c r="O3298" s="81"/>
      <c r="P3298" s="191">
        <f>O3298*H3298</f>
        <v>0</v>
      </c>
      <c r="Q3298" s="191">
        <v>0</v>
      </c>
      <c r="R3298" s="191">
        <f>Q3298*H3298</f>
        <v>0</v>
      </c>
      <c r="S3298" s="191">
        <v>0</v>
      </c>
      <c r="T3298" s="192">
        <f>S3298*H3298</f>
        <v>0</v>
      </c>
      <c r="U3298" s="35"/>
      <c r="V3298" s="35"/>
      <c r="W3298" s="35"/>
      <c r="X3298" s="35"/>
      <c r="Y3298" s="35"/>
      <c r="Z3298" s="35"/>
      <c r="AA3298" s="35"/>
      <c r="AB3298" s="35"/>
      <c r="AC3298" s="35"/>
      <c r="AD3298" s="35"/>
      <c r="AE3298" s="35"/>
      <c r="AR3298" s="193" t="s">
        <v>123</v>
      </c>
      <c r="AT3298" s="193" t="s">
        <v>118</v>
      </c>
      <c r="AU3298" s="193" t="s">
        <v>72</v>
      </c>
      <c r="AY3298" s="14" t="s">
        <v>124</v>
      </c>
      <c r="BE3298" s="194">
        <f>IF(N3298="základní",J3298,0)</f>
        <v>0</v>
      </c>
      <c r="BF3298" s="194">
        <f>IF(N3298="snížená",J3298,0)</f>
        <v>0</v>
      </c>
      <c r="BG3298" s="194">
        <f>IF(N3298="zákl. přenesená",J3298,0)</f>
        <v>0</v>
      </c>
      <c r="BH3298" s="194">
        <f>IF(N3298="sníž. přenesená",J3298,0)</f>
        <v>0</v>
      </c>
      <c r="BI3298" s="194">
        <f>IF(N3298="nulová",J3298,0)</f>
        <v>0</v>
      </c>
      <c r="BJ3298" s="14" t="s">
        <v>79</v>
      </c>
      <c r="BK3298" s="194">
        <f>ROUND(I3298*H3298,2)</f>
        <v>0</v>
      </c>
      <c r="BL3298" s="14" t="s">
        <v>123</v>
      </c>
      <c r="BM3298" s="193" t="s">
        <v>5775</v>
      </c>
    </row>
    <row r="3299" s="2" customFormat="1">
      <c r="A3299" s="35"/>
      <c r="B3299" s="36"/>
      <c r="C3299" s="37"/>
      <c r="D3299" s="195" t="s">
        <v>125</v>
      </c>
      <c r="E3299" s="37"/>
      <c r="F3299" s="196" t="s">
        <v>5774</v>
      </c>
      <c r="G3299" s="37"/>
      <c r="H3299" s="37"/>
      <c r="I3299" s="197"/>
      <c r="J3299" s="37"/>
      <c r="K3299" s="37"/>
      <c r="L3299" s="41"/>
      <c r="M3299" s="198"/>
      <c r="N3299" s="199"/>
      <c r="O3299" s="81"/>
      <c r="P3299" s="81"/>
      <c r="Q3299" s="81"/>
      <c r="R3299" s="81"/>
      <c r="S3299" s="81"/>
      <c r="T3299" s="82"/>
      <c r="U3299" s="35"/>
      <c r="V3299" s="35"/>
      <c r="W3299" s="35"/>
      <c r="X3299" s="35"/>
      <c r="Y3299" s="35"/>
      <c r="Z3299" s="35"/>
      <c r="AA3299" s="35"/>
      <c r="AB3299" s="35"/>
      <c r="AC3299" s="35"/>
      <c r="AD3299" s="35"/>
      <c r="AE3299" s="35"/>
      <c r="AT3299" s="14" t="s">
        <v>125</v>
      </c>
      <c r="AU3299" s="14" t="s">
        <v>72</v>
      </c>
    </row>
    <row r="3300" s="2" customFormat="1" ht="33" customHeight="1">
      <c r="A3300" s="35"/>
      <c r="B3300" s="36"/>
      <c r="C3300" s="200" t="s">
        <v>3025</v>
      </c>
      <c r="D3300" s="200" t="s">
        <v>4509</v>
      </c>
      <c r="E3300" s="201" t="s">
        <v>5776</v>
      </c>
      <c r="F3300" s="202" t="s">
        <v>5777</v>
      </c>
      <c r="G3300" s="203" t="s">
        <v>128</v>
      </c>
      <c r="H3300" s="204">
        <v>2</v>
      </c>
      <c r="I3300" s="205"/>
      <c r="J3300" s="206">
        <f>ROUND(I3300*H3300,2)</f>
        <v>0</v>
      </c>
      <c r="K3300" s="202" t="s">
        <v>122</v>
      </c>
      <c r="L3300" s="207"/>
      <c r="M3300" s="208" t="s">
        <v>19</v>
      </c>
      <c r="N3300" s="209" t="s">
        <v>43</v>
      </c>
      <c r="O3300" s="81"/>
      <c r="P3300" s="191">
        <f>O3300*H3300</f>
        <v>0</v>
      </c>
      <c r="Q3300" s="191">
        <v>0</v>
      </c>
      <c r="R3300" s="191">
        <f>Q3300*H3300</f>
        <v>0</v>
      </c>
      <c r="S3300" s="191">
        <v>0</v>
      </c>
      <c r="T3300" s="192">
        <f>S3300*H3300</f>
        <v>0</v>
      </c>
      <c r="U3300" s="35"/>
      <c r="V3300" s="35"/>
      <c r="W3300" s="35"/>
      <c r="X3300" s="35"/>
      <c r="Y3300" s="35"/>
      <c r="Z3300" s="35"/>
      <c r="AA3300" s="35"/>
      <c r="AB3300" s="35"/>
      <c r="AC3300" s="35"/>
      <c r="AD3300" s="35"/>
      <c r="AE3300" s="35"/>
      <c r="AR3300" s="193" t="s">
        <v>137</v>
      </c>
      <c r="AT3300" s="193" t="s">
        <v>4509</v>
      </c>
      <c r="AU3300" s="193" t="s">
        <v>72</v>
      </c>
      <c r="AY3300" s="14" t="s">
        <v>124</v>
      </c>
      <c r="BE3300" s="194">
        <f>IF(N3300="základní",J3300,0)</f>
        <v>0</v>
      </c>
      <c r="BF3300" s="194">
        <f>IF(N3300="snížená",J3300,0)</f>
        <v>0</v>
      </c>
      <c r="BG3300" s="194">
        <f>IF(N3300="zákl. přenesená",J3300,0)</f>
        <v>0</v>
      </c>
      <c r="BH3300" s="194">
        <f>IF(N3300="sníž. přenesená",J3300,0)</f>
        <v>0</v>
      </c>
      <c r="BI3300" s="194">
        <f>IF(N3300="nulová",J3300,0)</f>
        <v>0</v>
      </c>
      <c r="BJ3300" s="14" t="s">
        <v>79</v>
      </c>
      <c r="BK3300" s="194">
        <f>ROUND(I3300*H3300,2)</f>
        <v>0</v>
      </c>
      <c r="BL3300" s="14" t="s">
        <v>123</v>
      </c>
      <c r="BM3300" s="193" t="s">
        <v>5778</v>
      </c>
    </row>
    <row r="3301" s="2" customFormat="1">
      <c r="A3301" s="35"/>
      <c r="B3301" s="36"/>
      <c r="C3301" s="37"/>
      <c r="D3301" s="195" t="s">
        <v>125</v>
      </c>
      <c r="E3301" s="37"/>
      <c r="F3301" s="196" t="s">
        <v>5777</v>
      </c>
      <c r="G3301" s="37"/>
      <c r="H3301" s="37"/>
      <c r="I3301" s="197"/>
      <c r="J3301" s="37"/>
      <c r="K3301" s="37"/>
      <c r="L3301" s="41"/>
      <c r="M3301" s="198"/>
      <c r="N3301" s="199"/>
      <c r="O3301" s="81"/>
      <c r="P3301" s="81"/>
      <c r="Q3301" s="81"/>
      <c r="R3301" s="81"/>
      <c r="S3301" s="81"/>
      <c r="T3301" s="82"/>
      <c r="U3301" s="35"/>
      <c r="V3301" s="35"/>
      <c r="W3301" s="35"/>
      <c r="X3301" s="35"/>
      <c r="Y3301" s="35"/>
      <c r="Z3301" s="35"/>
      <c r="AA3301" s="35"/>
      <c r="AB3301" s="35"/>
      <c r="AC3301" s="35"/>
      <c r="AD3301" s="35"/>
      <c r="AE3301" s="35"/>
      <c r="AT3301" s="14" t="s">
        <v>125</v>
      </c>
      <c r="AU3301" s="14" t="s">
        <v>72</v>
      </c>
    </row>
    <row r="3302" s="2" customFormat="1" ht="24.15" customHeight="1">
      <c r="A3302" s="35"/>
      <c r="B3302" s="36"/>
      <c r="C3302" s="182" t="s">
        <v>5779</v>
      </c>
      <c r="D3302" s="182" t="s">
        <v>118</v>
      </c>
      <c r="E3302" s="183" t="s">
        <v>5780</v>
      </c>
      <c r="F3302" s="184" t="s">
        <v>5781</v>
      </c>
      <c r="G3302" s="185" t="s">
        <v>333</v>
      </c>
      <c r="H3302" s="186">
        <v>100</v>
      </c>
      <c r="I3302" s="187"/>
      <c r="J3302" s="188">
        <f>ROUND(I3302*H3302,2)</f>
        <v>0</v>
      </c>
      <c r="K3302" s="184" t="s">
        <v>122</v>
      </c>
      <c r="L3302" s="41"/>
      <c r="M3302" s="189" t="s">
        <v>19</v>
      </c>
      <c r="N3302" s="190" t="s">
        <v>43</v>
      </c>
      <c r="O3302" s="81"/>
      <c r="P3302" s="191">
        <f>O3302*H3302</f>
        <v>0</v>
      </c>
      <c r="Q3302" s="191">
        <v>0</v>
      </c>
      <c r="R3302" s="191">
        <f>Q3302*H3302</f>
        <v>0</v>
      </c>
      <c r="S3302" s="191">
        <v>0</v>
      </c>
      <c r="T3302" s="192">
        <f>S3302*H3302</f>
        <v>0</v>
      </c>
      <c r="U3302" s="35"/>
      <c r="V3302" s="35"/>
      <c r="W3302" s="35"/>
      <c r="X3302" s="35"/>
      <c r="Y3302" s="35"/>
      <c r="Z3302" s="35"/>
      <c r="AA3302" s="35"/>
      <c r="AB3302" s="35"/>
      <c r="AC3302" s="35"/>
      <c r="AD3302" s="35"/>
      <c r="AE3302" s="35"/>
      <c r="AR3302" s="193" t="s">
        <v>123</v>
      </c>
      <c r="AT3302" s="193" t="s">
        <v>118</v>
      </c>
      <c r="AU3302" s="193" t="s">
        <v>72</v>
      </c>
      <c r="AY3302" s="14" t="s">
        <v>124</v>
      </c>
      <c r="BE3302" s="194">
        <f>IF(N3302="základní",J3302,0)</f>
        <v>0</v>
      </c>
      <c r="BF3302" s="194">
        <f>IF(N3302="snížená",J3302,0)</f>
        <v>0</v>
      </c>
      <c r="BG3302" s="194">
        <f>IF(N3302="zákl. přenesená",J3302,0)</f>
        <v>0</v>
      </c>
      <c r="BH3302" s="194">
        <f>IF(N3302="sníž. přenesená",J3302,0)</f>
        <v>0</v>
      </c>
      <c r="BI3302" s="194">
        <f>IF(N3302="nulová",J3302,0)</f>
        <v>0</v>
      </c>
      <c r="BJ3302" s="14" t="s">
        <v>79</v>
      </c>
      <c r="BK3302" s="194">
        <f>ROUND(I3302*H3302,2)</f>
        <v>0</v>
      </c>
      <c r="BL3302" s="14" t="s">
        <v>123</v>
      </c>
      <c r="BM3302" s="193" t="s">
        <v>5782</v>
      </c>
    </row>
    <row r="3303" s="2" customFormat="1">
      <c r="A3303" s="35"/>
      <c r="B3303" s="36"/>
      <c r="C3303" s="37"/>
      <c r="D3303" s="195" t="s">
        <v>125</v>
      </c>
      <c r="E3303" s="37"/>
      <c r="F3303" s="196" t="s">
        <v>5783</v>
      </c>
      <c r="G3303" s="37"/>
      <c r="H3303" s="37"/>
      <c r="I3303" s="197"/>
      <c r="J3303" s="37"/>
      <c r="K3303" s="37"/>
      <c r="L3303" s="41"/>
      <c r="M3303" s="198"/>
      <c r="N3303" s="199"/>
      <c r="O3303" s="81"/>
      <c r="P3303" s="81"/>
      <c r="Q3303" s="81"/>
      <c r="R3303" s="81"/>
      <c r="S3303" s="81"/>
      <c r="T3303" s="82"/>
      <c r="U3303" s="35"/>
      <c r="V3303" s="35"/>
      <c r="W3303" s="35"/>
      <c r="X3303" s="35"/>
      <c r="Y3303" s="35"/>
      <c r="Z3303" s="35"/>
      <c r="AA3303" s="35"/>
      <c r="AB3303" s="35"/>
      <c r="AC3303" s="35"/>
      <c r="AD3303" s="35"/>
      <c r="AE3303" s="35"/>
      <c r="AT3303" s="14" t="s">
        <v>125</v>
      </c>
      <c r="AU3303" s="14" t="s">
        <v>72</v>
      </c>
    </row>
    <row r="3304" s="2" customFormat="1" ht="24.15" customHeight="1">
      <c r="A3304" s="35"/>
      <c r="B3304" s="36"/>
      <c r="C3304" s="182" t="s">
        <v>3035</v>
      </c>
      <c r="D3304" s="182" t="s">
        <v>118</v>
      </c>
      <c r="E3304" s="183" t="s">
        <v>5784</v>
      </c>
      <c r="F3304" s="184" t="s">
        <v>5785</v>
      </c>
      <c r="G3304" s="185" t="s">
        <v>333</v>
      </c>
      <c r="H3304" s="186">
        <v>100</v>
      </c>
      <c r="I3304" s="187"/>
      <c r="J3304" s="188">
        <f>ROUND(I3304*H3304,2)</f>
        <v>0</v>
      </c>
      <c r="K3304" s="184" t="s">
        <v>122</v>
      </c>
      <c r="L3304" s="41"/>
      <c r="M3304" s="189" t="s">
        <v>19</v>
      </c>
      <c r="N3304" s="190" t="s">
        <v>43</v>
      </c>
      <c r="O3304" s="81"/>
      <c r="P3304" s="191">
        <f>O3304*H3304</f>
        <v>0</v>
      </c>
      <c r="Q3304" s="191">
        <v>0</v>
      </c>
      <c r="R3304" s="191">
        <f>Q3304*H3304</f>
        <v>0</v>
      </c>
      <c r="S3304" s="191">
        <v>0</v>
      </c>
      <c r="T3304" s="192">
        <f>S3304*H3304</f>
        <v>0</v>
      </c>
      <c r="U3304" s="35"/>
      <c r="V3304" s="35"/>
      <c r="W3304" s="35"/>
      <c r="X3304" s="35"/>
      <c r="Y3304" s="35"/>
      <c r="Z3304" s="35"/>
      <c r="AA3304" s="35"/>
      <c r="AB3304" s="35"/>
      <c r="AC3304" s="35"/>
      <c r="AD3304" s="35"/>
      <c r="AE3304" s="35"/>
      <c r="AR3304" s="193" t="s">
        <v>123</v>
      </c>
      <c r="AT3304" s="193" t="s">
        <v>118</v>
      </c>
      <c r="AU3304" s="193" t="s">
        <v>72</v>
      </c>
      <c r="AY3304" s="14" t="s">
        <v>124</v>
      </c>
      <c r="BE3304" s="194">
        <f>IF(N3304="základní",J3304,0)</f>
        <v>0</v>
      </c>
      <c r="BF3304" s="194">
        <f>IF(N3304="snížená",J3304,0)</f>
        <v>0</v>
      </c>
      <c r="BG3304" s="194">
        <f>IF(N3304="zákl. přenesená",J3304,0)</f>
        <v>0</v>
      </c>
      <c r="BH3304" s="194">
        <f>IF(N3304="sníž. přenesená",J3304,0)</f>
        <v>0</v>
      </c>
      <c r="BI3304" s="194">
        <f>IF(N3304="nulová",J3304,0)</f>
        <v>0</v>
      </c>
      <c r="BJ3304" s="14" t="s">
        <v>79</v>
      </c>
      <c r="BK3304" s="194">
        <f>ROUND(I3304*H3304,2)</f>
        <v>0</v>
      </c>
      <c r="BL3304" s="14" t="s">
        <v>123</v>
      </c>
      <c r="BM3304" s="193" t="s">
        <v>5786</v>
      </c>
    </row>
    <row r="3305" s="2" customFormat="1">
      <c r="A3305" s="35"/>
      <c r="B3305" s="36"/>
      <c r="C3305" s="37"/>
      <c r="D3305" s="195" t="s">
        <v>125</v>
      </c>
      <c r="E3305" s="37"/>
      <c r="F3305" s="196" t="s">
        <v>5787</v>
      </c>
      <c r="G3305" s="37"/>
      <c r="H3305" s="37"/>
      <c r="I3305" s="197"/>
      <c r="J3305" s="37"/>
      <c r="K3305" s="37"/>
      <c r="L3305" s="41"/>
      <c r="M3305" s="198"/>
      <c r="N3305" s="199"/>
      <c r="O3305" s="81"/>
      <c r="P3305" s="81"/>
      <c r="Q3305" s="81"/>
      <c r="R3305" s="81"/>
      <c r="S3305" s="81"/>
      <c r="T3305" s="82"/>
      <c r="U3305" s="35"/>
      <c r="V3305" s="35"/>
      <c r="W3305" s="35"/>
      <c r="X3305" s="35"/>
      <c r="Y3305" s="35"/>
      <c r="Z3305" s="35"/>
      <c r="AA3305" s="35"/>
      <c r="AB3305" s="35"/>
      <c r="AC3305" s="35"/>
      <c r="AD3305" s="35"/>
      <c r="AE3305" s="35"/>
      <c r="AT3305" s="14" t="s">
        <v>125</v>
      </c>
      <c r="AU3305" s="14" t="s">
        <v>72</v>
      </c>
    </row>
    <row r="3306" s="2" customFormat="1" ht="24.15" customHeight="1">
      <c r="A3306" s="35"/>
      <c r="B3306" s="36"/>
      <c r="C3306" s="200" t="s">
        <v>5788</v>
      </c>
      <c r="D3306" s="200" t="s">
        <v>4509</v>
      </c>
      <c r="E3306" s="201" t="s">
        <v>5789</v>
      </c>
      <c r="F3306" s="202" t="s">
        <v>5790</v>
      </c>
      <c r="G3306" s="203" t="s">
        <v>132</v>
      </c>
      <c r="H3306" s="204">
        <v>1</v>
      </c>
      <c r="I3306" s="205"/>
      <c r="J3306" s="206">
        <f>ROUND(I3306*H3306,2)</f>
        <v>0</v>
      </c>
      <c r="K3306" s="202" t="s">
        <v>122</v>
      </c>
      <c r="L3306" s="207"/>
      <c r="M3306" s="208" t="s">
        <v>19</v>
      </c>
      <c r="N3306" s="209" t="s">
        <v>43</v>
      </c>
      <c r="O3306" s="81"/>
      <c r="P3306" s="191">
        <f>O3306*H3306</f>
        <v>0</v>
      </c>
      <c r="Q3306" s="191">
        <v>0.08208</v>
      </c>
      <c r="R3306" s="191">
        <f>Q3306*H3306</f>
        <v>0.08208</v>
      </c>
      <c r="S3306" s="191">
        <v>0</v>
      </c>
      <c r="T3306" s="192">
        <f>S3306*H3306</f>
        <v>0</v>
      </c>
      <c r="U3306" s="35"/>
      <c r="V3306" s="35"/>
      <c r="W3306" s="35"/>
      <c r="X3306" s="35"/>
      <c r="Y3306" s="35"/>
      <c r="Z3306" s="35"/>
      <c r="AA3306" s="35"/>
      <c r="AB3306" s="35"/>
      <c r="AC3306" s="35"/>
      <c r="AD3306" s="35"/>
      <c r="AE3306" s="35"/>
      <c r="AR3306" s="193" t="s">
        <v>572</v>
      </c>
      <c r="AT3306" s="193" t="s">
        <v>4509</v>
      </c>
      <c r="AU3306" s="193" t="s">
        <v>72</v>
      </c>
      <c r="AY3306" s="14" t="s">
        <v>124</v>
      </c>
      <c r="BE3306" s="194">
        <f>IF(N3306="základní",J3306,0)</f>
        <v>0</v>
      </c>
      <c r="BF3306" s="194">
        <f>IF(N3306="snížená",J3306,0)</f>
        <v>0</v>
      </c>
      <c r="BG3306" s="194">
        <f>IF(N3306="zákl. přenesená",J3306,0)</f>
        <v>0</v>
      </c>
      <c r="BH3306" s="194">
        <f>IF(N3306="sníž. přenesená",J3306,0)</f>
        <v>0</v>
      </c>
      <c r="BI3306" s="194">
        <f>IF(N3306="nulová",J3306,0)</f>
        <v>0</v>
      </c>
      <c r="BJ3306" s="14" t="s">
        <v>79</v>
      </c>
      <c r="BK3306" s="194">
        <f>ROUND(I3306*H3306,2)</f>
        <v>0</v>
      </c>
      <c r="BL3306" s="14" t="s">
        <v>235</v>
      </c>
      <c r="BM3306" s="193" t="s">
        <v>5791</v>
      </c>
    </row>
    <row r="3307" s="2" customFormat="1">
      <c r="A3307" s="35"/>
      <c r="B3307" s="36"/>
      <c r="C3307" s="37"/>
      <c r="D3307" s="195" t="s">
        <v>125</v>
      </c>
      <c r="E3307" s="37"/>
      <c r="F3307" s="196" t="s">
        <v>5790</v>
      </c>
      <c r="G3307" s="37"/>
      <c r="H3307" s="37"/>
      <c r="I3307" s="197"/>
      <c r="J3307" s="37"/>
      <c r="K3307" s="37"/>
      <c r="L3307" s="41"/>
      <c r="M3307" s="198"/>
      <c r="N3307" s="199"/>
      <c r="O3307" s="81"/>
      <c r="P3307" s="81"/>
      <c r="Q3307" s="81"/>
      <c r="R3307" s="81"/>
      <c r="S3307" s="81"/>
      <c r="T3307" s="82"/>
      <c r="U3307" s="35"/>
      <c r="V3307" s="35"/>
      <c r="W3307" s="35"/>
      <c r="X3307" s="35"/>
      <c r="Y3307" s="35"/>
      <c r="Z3307" s="35"/>
      <c r="AA3307" s="35"/>
      <c r="AB3307" s="35"/>
      <c r="AC3307" s="35"/>
      <c r="AD3307" s="35"/>
      <c r="AE3307" s="35"/>
      <c r="AT3307" s="14" t="s">
        <v>125</v>
      </c>
      <c r="AU3307" s="14" t="s">
        <v>72</v>
      </c>
    </row>
    <row r="3308" s="2" customFormat="1" ht="24.15" customHeight="1">
      <c r="A3308" s="35"/>
      <c r="B3308" s="36"/>
      <c r="C3308" s="200" t="s">
        <v>3038</v>
      </c>
      <c r="D3308" s="200" t="s">
        <v>4509</v>
      </c>
      <c r="E3308" s="201" t="s">
        <v>5792</v>
      </c>
      <c r="F3308" s="202" t="s">
        <v>5793</v>
      </c>
      <c r="G3308" s="203" t="s">
        <v>132</v>
      </c>
      <c r="H3308" s="204">
        <v>1</v>
      </c>
      <c r="I3308" s="205"/>
      <c r="J3308" s="206">
        <f>ROUND(I3308*H3308,2)</f>
        <v>0</v>
      </c>
      <c r="K3308" s="202" t="s">
        <v>122</v>
      </c>
      <c r="L3308" s="207"/>
      <c r="M3308" s="208" t="s">
        <v>19</v>
      </c>
      <c r="N3308" s="209" t="s">
        <v>43</v>
      </c>
      <c r="O3308" s="81"/>
      <c r="P3308" s="191">
        <f>O3308*H3308</f>
        <v>0</v>
      </c>
      <c r="Q3308" s="191">
        <v>0.085809999999999997</v>
      </c>
      <c r="R3308" s="191">
        <f>Q3308*H3308</f>
        <v>0.085809999999999997</v>
      </c>
      <c r="S3308" s="191">
        <v>0</v>
      </c>
      <c r="T3308" s="192">
        <f>S3308*H3308</f>
        <v>0</v>
      </c>
      <c r="U3308" s="35"/>
      <c r="V3308" s="35"/>
      <c r="W3308" s="35"/>
      <c r="X3308" s="35"/>
      <c r="Y3308" s="35"/>
      <c r="Z3308" s="35"/>
      <c r="AA3308" s="35"/>
      <c r="AB3308" s="35"/>
      <c r="AC3308" s="35"/>
      <c r="AD3308" s="35"/>
      <c r="AE3308" s="35"/>
      <c r="AR3308" s="193" t="s">
        <v>572</v>
      </c>
      <c r="AT3308" s="193" t="s">
        <v>4509</v>
      </c>
      <c r="AU3308" s="193" t="s">
        <v>72</v>
      </c>
      <c r="AY3308" s="14" t="s">
        <v>124</v>
      </c>
      <c r="BE3308" s="194">
        <f>IF(N3308="základní",J3308,0)</f>
        <v>0</v>
      </c>
      <c r="BF3308" s="194">
        <f>IF(N3308="snížená",J3308,0)</f>
        <v>0</v>
      </c>
      <c r="BG3308" s="194">
        <f>IF(N3308="zákl. přenesená",J3308,0)</f>
        <v>0</v>
      </c>
      <c r="BH3308" s="194">
        <f>IF(N3308="sníž. přenesená",J3308,0)</f>
        <v>0</v>
      </c>
      <c r="BI3308" s="194">
        <f>IF(N3308="nulová",J3308,0)</f>
        <v>0</v>
      </c>
      <c r="BJ3308" s="14" t="s">
        <v>79</v>
      </c>
      <c r="BK3308" s="194">
        <f>ROUND(I3308*H3308,2)</f>
        <v>0</v>
      </c>
      <c r="BL3308" s="14" t="s">
        <v>235</v>
      </c>
      <c r="BM3308" s="193" t="s">
        <v>5794</v>
      </c>
    </row>
    <row r="3309" s="2" customFormat="1">
      <c r="A3309" s="35"/>
      <c r="B3309" s="36"/>
      <c r="C3309" s="37"/>
      <c r="D3309" s="195" t="s">
        <v>125</v>
      </c>
      <c r="E3309" s="37"/>
      <c r="F3309" s="196" t="s">
        <v>5793</v>
      </c>
      <c r="G3309" s="37"/>
      <c r="H3309" s="37"/>
      <c r="I3309" s="197"/>
      <c r="J3309" s="37"/>
      <c r="K3309" s="37"/>
      <c r="L3309" s="41"/>
      <c r="M3309" s="198"/>
      <c r="N3309" s="199"/>
      <c r="O3309" s="81"/>
      <c r="P3309" s="81"/>
      <c r="Q3309" s="81"/>
      <c r="R3309" s="81"/>
      <c r="S3309" s="81"/>
      <c r="T3309" s="82"/>
      <c r="U3309" s="35"/>
      <c r="V3309" s="35"/>
      <c r="W3309" s="35"/>
      <c r="X3309" s="35"/>
      <c r="Y3309" s="35"/>
      <c r="Z3309" s="35"/>
      <c r="AA3309" s="35"/>
      <c r="AB3309" s="35"/>
      <c r="AC3309" s="35"/>
      <c r="AD3309" s="35"/>
      <c r="AE3309" s="35"/>
      <c r="AT3309" s="14" t="s">
        <v>125</v>
      </c>
      <c r="AU3309" s="14" t="s">
        <v>72</v>
      </c>
    </row>
    <row r="3310" s="2" customFormat="1" ht="24.15" customHeight="1">
      <c r="A3310" s="35"/>
      <c r="B3310" s="36"/>
      <c r="C3310" s="200" t="s">
        <v>5795</v>
      </c>
      <c r="D3310" s="200" t="s">
        <v>4509</v>
      </c>
      <c r="E3310" s="201" t="s">
        <v>5796</v>
      </c>
      <c r="F3310" s="202" t="s">
        <v>5797</v>
      </c>
      <c r="G3310" s="203" t="s">
        <v>132</v>
      </c>
      <c r="H3310" s="204">
        <v>1</v>
      </c>
      <c r="I3310" s="205"/>
      <c r="J3310" s="206">
        <f>ROUND(I3310*H3310,2)</f>
        <v>0</v>
      </c>
      <c r="K3310" s="202" t="s">
        <v>122</v>
      </c>
      <c r="L3310" s="207"/>
      <c r="M3310" s="208" t="s">
        <v>19</v>
      </c>
      <c r="N3310" s="209" t="s">
        <v>43</v>
      </c>
      <c r="O3310" s="81"/>
      <c r="P3310" s="191">
        <f>O3310*H3310</f>
        <v>0</v>
      </c>
      <c r="Q3310" s="191">
        <v>0.089539999999999995</v>
      </c>
      <c r="R3310" s="191">
        <f>Q3310*H3310</f>
        <v>0.089539999999999995</v>
      </c>
      <c r="S3310" s="191">
        <v>0</v>
      </c>
      <c r="T3310" s="192">
        <f>S3310*H3310</f>
        <v>0</v>
      </c>
      <c r="U3310" s="35"/>
      <c r="V3310" s="35"/>
      <c r="W3310" s="35"/>
      <c r="X3310" s="35"/>
      <c r="Y3310" s="35"/>
      <c r="Z3310" s="35"/>
      <c r="AA3310" s="35"/>
      <c r="AB3310" s="35"/>
      <c r="AC3310" s="35"/>
      <c r="AD3310" s="35"/>
      <c r="AE3310" s="35"/>
      <c r="AR3310" s="193" t="s">
        <v>572</v>
      </c>
      <c r="AT3310" s="193" t="s">
        <v>4509</v>
      </c>
      <c r="AU3310" s="193" t="s">
        <v>72</v>
      </c>
      <c r="AY3310" s="14" t="s">
        <v>124</v>
      </c>
      <c r="BE3310" s="194">
        <f>IF(N3310="základní",J3310,0)</f>
        <v>0</v>
      </c>
      <c r="BF3310" s="194">
        <f>IF(N3310="snížená",J3310,0)</f>
        <v>0</v>
      </c>
      <c r="BG3310" s="194">
        <f>IF(N3310="zákl. přenesená",J3310,0)</f>
        <v>0</v>
      </c>
      <c r="BH3310" s="194">
        <f>IF(N3310="sníž. přenesená",J3310,0)</f>
        <v>0</v>
      </c>
      <c r="BI3310" s="194">
        <f>IF(N3310="nulová",J3310,0)</f>
        <v>0</v>
      </c>
      <c r="BJ3310" s="14" t="s">
        <v>79</v>
      </c>
      <c r="BK3310" s="194">
        <f>ROUND(I3310*H3310,2)</f>
        <v>0</v>
      </c>
      <c r="BL3310" s="14" t="s">
        <v>235</v>
      </c>
      <c r="BM3310" s="193" t="s">
        <v>5798</v>
      </c>
    </row>
    <row r="3311" s="2" customFormat="1">
      <c r="A3311" s="35"/>
      <c r="B3311" s="36"/>
      <c r="C3311" s="37"/>
      <c r="D3311" s="195" t="s">
        <v>125</v>
      </c>
      <c r="E3311" s="37"/>
      <c r="F3311" s="196" t="s">
        <v>5797</v>
      </c>
      <c r="G3311" s="37"/>
      <c r="H3311" s="37"/>
      <c r="I3311" s="197"/>
      <c r="J3311" s="37"/>
      <c r="K3311" s="37"/>
      <c r="L3311" s="41"/>
      <c r="M3311" s="198"/>
      <c r="N3311" s="199"/>
      <c r="O3311" s="81"/>
      <c r="P3311" s="81"/>
      <c r="Q3311" s="81"/>
      <c r="R3311" s="81"/>
      <c r="S3311" s="81"/>
      <c r="T3311" s="82"/>
      <c r="U3311" s="35"/>
      <c r="V3311" s="35"/>
      <c r="W3311" s="35"/>
      <c r="X3311" s="35"/>
      <c r="Y3311" s="35"/>
      <c r="Z3311" s="35"/>
      <c r="AA3311" s="35"/>
      <c r="AB3311" s="35"/>
      <c r="AC3311" s="35"/>
      <c r="AD3311" s="35"/>
      <c r="AE3311" s="35"/>
      <c r="AT3311" s="14" t="s">
        <v>125</v>
      </c>
      <c r="AU3311" s="14" t="s">
        <v>72</v>
      </c>
    </row>
    <row r="3312" s="2" customFormat="1" ht="24.15" customHeight="1">
      <c r="A3312" s="35"/>
      <c r="B3312" s="36"/>
      <c r="C3312" s="200" t="s">
        <v>3042</v>
      </c>
      <c r="D3312" s="200" t="s">
        <v>4509</v>
      </c>
      <c r="E3312" s="201" t="s">
        <v>5799</v>
      </c>
      <c r="F3312" s="202" t="s">
        <v>5800</v>
      </c>
      <c r="G3312" s="203" t="s">
        <v>132</v>
      </c>
      <c r="H3312" s="204">
        <v>1</v>
      </c>
      <c r="I3312" s="205"/>
      <c r="J3312" s="206">
        <f>ROUND(I3312*H3312,2)</f>
        <v>0</v>
      </c>
      <c r="K3312" s="202" t="s">
        <v>122</v>
      </c>
      <c r="L3312" s="207"/>
      <c r="M3312" s="208" t="s">
        <v>19</v>
      </c>
      <c r="N3312" s="209" t="s">
        <v>43</v>
      </c>
      <c r="O3312" s="81"/>
      <c r="P3312" s="191">
        <f>O3312*H3312</f>
        <v>0</v>
      </c>
      <c r="Q3312" s="191">
        <v>0.093270000000000006</v>
      </c>
      <c r="R3312" s="191">
        <f>Q3312*H3312</f>
        <v>0.093270000000000006</v>
      </c>
      <c r="S3312" s="191">
        <v>0</v>
      </c>
      <c r="T3312" s="192">
        <f>S3312*H3312</f>
        <v>0</v>
      </c>
      <c r="U3312" s="35"/>
      <c r="V3312" s="35"/>
      <c r="W3312" s="35"/>
      <c r="X3312" s="35"/>
      <c r="Y3312" s="35"/>
      <c r="Z3312" s="35"/>
      <c r="AA3312" s="35"/>
      <c r="AB3312" s="35"/>
      <c r="AC3312" s="35"/>
      <c r="AD3312" s="35"/>
      <c r="AE3312" s="35"/>
      <c r="AR3312" s="193" t="s">
        <v>572</v>
      </c>
      <c r="AT3312" s="193" t="s">
        <v>4509</v>
      </c>
      <c r="AU3312" s="193" t="s">
        <v>72</v>
      </c>
      <c r="AY3312" s="14" t="s">
        <v>124</v>
      </c>
      <c r="BE3312" s="194">
        <f>IF(N3312="základní",J3312,0)</f>
        <v>0</v>
      </c>
      <c r="BF3312" s="194">
        <f>IF(N3312="snížená",J3312,0)</f>
        <v>0</v>
      </c>
      <c r="BG3312" s="194">
        <f>IF(N3312="zákl. přenesená",J3312,0)</f>
        <v>0</v>
      </c>
      <c r="BH3312" s="194">
        <f>IF(N3312="sníž. přenesená",J3312,0)</f>
        <v>0</v>
      </c>
      <c r="BI3312" s="194">
        <f>IF(N3312="nulová",J3312,0)</f>
        <v>0</v>
      </c>
      <c r="BJ3312" s="14" t="s">
        <v>79</v>
      </c>
      <c r="BK3312" s="194">
        <f>ROUND(I3312*H3312,2)</f>
        <v>0</v>
      </c>
      <c r="BL3312" s="14" t="s">
        <v>235</v>
      </c>
      <c r="BM3312" s="193" t="s">
        <v>5801</v>
      </c>
    </row>
    <row r="3313" s="2" customFormat="1">
      <c r="A3313" s="35"/>
      <c r="B3313" s="36"/>
      <c r="C3313" s="37"/>
      <c r="D3313" s="195" t="s">
        <v>125</v>
      </c>
      <c r="E3313" s="37"/>
      <c r="F3313" s="196" t="s">
        <v>5800</v>
      </c>
      <c r="G3313" s="37"/>
      <c r="H3313" s="37"/>
      <c r="I3313" s="197"/>
      <c r="J3313" s="37"/>
      <c r="K3313" s="37"/>
      <c r="L3313" s="41"/>
      <c r="M3313" s="198"/>
      <c r="N3313" s="199"/>
      <c r="O3313" s="81"/>
      <c r="P3313" s="81"/>
      <c r="Q3313" s="81"/>
      <c r="R3313" s="81"/>
      <c r="S3313" s="81"/>
      <c r="T3313" s="82"/>
      <c r="U3313" s="35"/>
      <c r="V3313" s="35"/>
      <c r="W3313" s="35"/>
      <c r="X3313" s="35"/>
      <c r="Y3313" s="35"/>
      <c r="Z3313" s="35"/>
      <c r="AA3313" s="35"/>
      <c r="AB3313" s="35"/>
      <c r="AC3313" s="35"/>
      <c r="AD3313" s="35"/>
      <c r="AE3313" s="35"/>
      <c r="AT3313" s="14" t="s">
        <v>125</v>
      </c>
      <c r="AU3313" s="14" t="s">
        <v>72</v>
      </c>
    </row>
    <row r="3314" s="2" customFormat="1" ht="24.15" customHeight="1">
      <c r="A3314" s="35"/>
      <c r="B3314" s="36"/>
      <c r="C3314" s="200" t="s">
        <v>5802</v>
      </c>
      <c r="D3314" s="200" t="s">
        <v>4509</v>
      </c>
      <c r="E3314" s="201" t="s">
        <v>5803</v>
      </c>
      <c r="F3314" s="202" t="s">
        <v>5804</v>
      </c>
      <c r="G3314" s="203" t="s">
        <v>132</v>
      </c>
      <c r="H3314" s="204">
        <v>1</v>
      </c>
      <c r="I3314" s="205"/>
      <c r="J3314" s="206">
        <f>ROUND(I3314*H3314,2)</f>
        <v>0</v>
      </c>
      <c r="K3314" s="202" t="s">
        <v>122</v>
      </c>
      <c r="L3314" s="207"/>
      <c r="M3314" s="208" t="s">
        <v>19</v>
      </c>
      <c r="N3314" s="209" t="s">
        <v>43</v>
      </c>
      <c r="O3314" s="81"/>
      <c r="P3314" s="191">
        <f>O3314*H3314</f>
        <v>0</v>
      </c>
      <c r="Q3314" s="191">
        <v>0.097000000000000003</v>
      </c>
      <c r="R3314" s="191">
        <f>Q3314*H3314</f>
        <v>0.097000000000000003</v>
      </c>
      <c r="S3314" s="191">
        <v>0</v>
      </c>
      <c r="T3314" s="192">
        <f>S3314*H3314</f>
        <v>0</v>
      </c>
      <c r="U3314" s="35"/>
      <c r="V3314" s="35"/>
      <c r="W3314" s="35"/>
      <c r="X3314" s="35"/>
      <c r="Y3314" s="35"/>
      <c r="Z3314" s="35"/>
      <c r="AA3314" s="35"/>
      <c r="AB3314" s="35"/>
      <c r="AC3314" s="35"/>
      <c r="AD3314" s="35"/>
      <c r="AE3314" s="35"/>
      <c r="AR3314" s="193" t="s">
        <v>572</v>
      </c>
      <c r="AT3314" s="193" t="s">
        <v>4509</v>
      </c>
      <c r="AU3314" s="193" t="s">
        <v>72</v>
      </c>
      <c r="AY3314" s="14" t="s">
        <v>124</v>
      </c>
      <c r="BE3314" s="194">
        <f>IF(N3314="základní",J3314,0)</f>
        <v>0</v>
      </c>
      <c r="BF3314" s="194">
        <f>IF(N3314="snížená",J3314,0)</f>
        <v>0</v>
      </c>
      <c r="BG3314" s="194">
        <f>IF(N3314="zákl. přenesená",J3314,0)</f>
        <v>0</v>
      </c>
      <c r="BH3314" s="194">
        <f>IF(N3314="sníž. přenesená",J3314,0)</f>
        <v>0</v>
      </c>
      <c r="BI3314" s="194">
        <f>IF(N3314="nulová",J3314,0)</f>
        <v>0</v>
      </c>
      <c r="BJ3314" s="14" t="s">
        <v>79</v>
      </c>
      <c r="BK3314" s="194">
        <f>ROUND(I3314*H3314,2)</f>
        <v>0</v>
      </c>
      <c r="BL3314" s="14" t="s">
        <v>235</v>
      </c>
      <c r="BM3314" s="193" t="s">
        <v>5805</v>
      </c>
    </row>
    <row r="3315" s="2" customFormat="1">
      <c r="A3315" s="35"/>
      <c r="B3315" s="36"/>
      <c r="C3315" s="37"/>
      <c r="D3315" s="195" t="s">
        <v>125</v>
      </c>
      <c r="E3315" s="37"/>
      <c r="F3315" s="196" t="s">
        <v>5804</v>
      </c>
      <c r="G3315" s="37"/>
      <c r="H3315" s="37"/>
      <c r="I3315" s="197"/>
      <c r="J3315" s="37"/>
      <c r="K3315" s="37"/>
      <c r="L3315" s="41"/>
      <c r="M3315" s="198"/>
      <c r="N3315" s="199"/>
      <c r="O3315" s="81"/>
      <c r="P3315" s="81"/>
      <c r="Q3315" s="81"/>
      <c r="R3315" s="81"/>
      <c r="S3315" s="81"/>
      <c r="T3315" s="82"/>
      <c r="U3315" s="35"/>
      <c r="V3315" s="35"/>
      <c r="W3315" s="35"/>
      <c r="X3315" s="35"/>
      <c r="Y3315" s="35"/>
      <c r="Z3315" s="35"/>
      <c r="AA3315" s="35"/>
      <c r="AB3315" s="35"/>
      <c r="AC3315" s="35"/>
      <c r="AD3315" s="35"/>
      <c r="AE3315" s="35"/>
      <c r="AT3315" s="14" t="s">
        <v>125</v>
      </c>
      <c r="AU3315" s="14" t="s">
        <v>72</v>
      </c>
    </row>
    <row r="3316" s="2" customFormat="1" ht="24.15" customHeight="1">
      <c r="A3316" s="35"/>
      <c r="B3316" s="36"/>
      <c r="C3316" s="200" t="s">
        <v>3045</v>
      </c>
      <c r="D3316" s="200" t="s">
        <v>4509</v>
      </c>
      <c r="E3316" s="201" t="s">
        <v>5806</v>
      </c>
      <c r="F3316" s="202" t="s">
        <v>5807</v>
      </c>
      <c r="G3316" s="203" t="s">
        <v>132</v>
      </c>
      <c r="H3316" s="204">
        <v>1</v>
      </c>
      <c r="I3316" s="205"/>
      <c r="J3316" s="206">
        <f>ROUND(I3316*H3316,2)</f>
        <v>0</v>
      </c>
      <c r="K3316" s="202" t="s">
        <v>122</v>
      </c>
      <c r="L3316" s="207"/>
      <c r="M3316" s="208" t="s">
        <v>19</v>
      </c>
      <c r="N3316" s="209" t="s">
        <v>43</v>
      </c>
      <c r="O3316" s="81"/>
      <c r="P3316" s="191">
        <f>O3316*H3316</f>
        <v>0</v>
      </c>
      <c r="Q3316" s="191">
        <v>0.10073</v>
      </c>
      <c r="R3316" s="191">
        <f>Q3316*H3316</f>
        <v>0.10073</v>
      </c>
      <c r="S3316" s="191">
        <v>0</v>
      </c>
      <c r="T3316" s="192">
        <f>S3316*H3316</f>
        <v>0</v>
      </c>
      <c r="U3316" s="35"/>
      <c r="V3316" s="35"/>
      <c r="W3316" s="35"/>
      <c r="X3316" s="35"/>
      <c r="Y3316" s="35"/>
      <c r="Z3316" s="35"/>
      <c r="AA3316" s="35"/>
      <c r="AB3316" s="35"/>
      <c r="AC3316" s="35"/>
      <c r="AD3316" s="35"/>
      <c r="AE3316" s="35"/>
      <c r="AR3316" s="193" t="s">
        <v>572</v>
      </c>
      <c r="AT3316" s="193" t="s">
        <v>4509</v>
      </c>
      <c r="AU3316" s="193" t="s">
        <v>72</v>
      </c>
      <c r="AY3316" s="14" t="s">
        <v>124</v>
      </c>
      <c r="BE3316" s="194">
        <f>IF(N3316="základní",J3316,0)</f>
        <v>0</v>
      </c>
      <c r="BF3316" s="194">
        <f>IF(N3316="snížená",J3316,0)</f>
        <v>0</v>
      </c>
      <c r="BG3316" s="194">
        <f>IF(N3316="zákl. přenesená",J3316,0)</f>
        <v>0</v>
      </c>
      <c r="BH3316" s="194">
        <f>IF(N3316="sníž. přenesená",J3316,0)</f>
        <v>0</v>
      </c>
      <c r="BI3316" s="194">
        <f>IF(N3316="nulová",J3316,0)</f>
        <v>0</v>
      </c>
      <c r="BJ3316" s="14" t="s">
        <v>79</v>
      </c>
      <c r="BK3316" s="194">
        <f>ROUND(I3316*H3316,2)</f>
        <v>0</v>
      </c>
      <c r="BL3316" s="14" t="s">
        <v>235</v>
      </c>
      <c r="BM3316" s="193" t="s">
        <v>5808</v>
      </c>
    </row>
    <row r="3317" s="2" customFormat="1">
      <c r="A3317" s="35"/>
      <c r="B3317" s="36"/>
      <c r="C3317" s="37"/>
      <c r="D3317" s="195" t="s">
        <v>125</v>
      </c>
      <c r="E3317" s="37"/>
      <c r="F3317" s="196" t="s">
        <v>5807</v>
      </c>
      <c r="G3317" s="37"/>
      <c r="H3317" s="37"/>
      <c r="I3317" s="197"/>
      <c r="J3317" s="37"/>
      <c r="K3317" s="37"/>
      <c r="L3317" s="41"/>
      <c r="M3317" s="198"/>
      <c r="N3317" s="199"/>
      <c r="O3317" s="81"/>
      <c r="P3317" s="81"/>
      <c r="Q3317" s="81"/>
      <c r="R3317" s="81"/>
      <c r="S3317" s="81"/>
      <c r="T3317" s="82"/>
      <c r="U3317" s="35"/>
      <c r="V3317" s="35"/>
      <c r="W3317" s="35"/>
      <c r="X3317" s="35"/>
      <c r="Y3317" s="35"/>
      <c r="Z3317" s="35"/>
      <c r="AA3317" s="35"/>
      <c r="AB3317" s="35"/>
      <c r="AC3317" s="35"/>
      <c r="AD3317" s="35"/>
      <c r="AE3317" s="35"/>
      <c r="AT3317" s="14" t="s">
        <v>125</v>
      </c>
      <c r="AU3317" s="14" t="s">
        <v>72</v>
      </c>
    </row>
    <row r="3318" s="2" customFormat="1" ht="24.15" customHeight="1">
      <c r="A3318" s="35"/>
      <c r="B3318" s="36"/>
      <c r="C3318" s="200" t="s">
        <v>5809</v>
      </c>
      <c r="D3318" s="200" t="s">
        <v>4509</v>
      </c>
      <c r="E3318" s="201" t="s">
        <v>5810</v>
      </c>
      <c r="F3318" s="202" t="s">
        <v>5811</v>
      </c>
      <c r="G3318" s="203" t="s">
        <v>132</v>
      </c>
      <c r="H3318" s="204">
        <v>1</v>
      </c>
      <c r="I3318" s="205"/>
      <c r="J3318" s="206">
        <f>ROUND(I3318*H3318,2)</f>
        <v>0</v>
      </c>
      <c r="K3318" s="202" t="s">
        <v>122</v>
      </c>
      <c r="L3318" s="207"/>
      <c r="M3318" s="208" t="s">
        <v>19</v>
      </c>
      <c r="N3318" s="209" t="s">
        <v>43</v>
      </c>
      <c r="O3318" s="81"/>
      <c r="P3318" s="191">
        <f>O3318*H3318</f>
        <v>0</v>
      </c>
      <c r="Q3318" s="191">
        <v>0.10446</v>
      </c>
      <c r="R3318" s="191">
        <f>Q3318*H3318</f>
        <v>0.10446</v>
      </c>
      <c r="S3318" s="191">
        <v>0</v>
      </c>
      <c r="T3318" s="192">
        <f>S3318*H3318</f>
        <v>0</v>
      </c>
      <c r="U3318" s="35"/>
      <c r="V3318" s="35"/>
      <c r="W3318" s="35"/>
      <c r="X3318" s="35"/>
      <c r="Y3318" s="35"/>
      <c r="Z3318" s="35"/>
      <c r="AA3318" s="35"/>
      <c r="AB3318" s="35"/>
      <c r="AC3318" s="35"/>
      <c r="AD3318" s="35"/>
      <c r="AE3318" s="35"/>
      <c r="AR3318" s="193" t="s">
        <v>572</v>
      </c>
      <c r="AT3318" s="193" t="s">
        <v>4509</v>
      </c>
      <c r="AU3318" s="193" t="s">
        <v>72</v>
      </c>
      <c r="AY3318" s="14" t="s">
        <v>124</v>
      </c>
      <c r="BE3318" s="194">
        <f>IF(N3318="základní",J3318,0)</f>
        <v>0</v>
      </c>
      <c r="BF3318" s="194">
        <f>IF(N3318="snížená",J3318,0)</f>
        <v>0</v>
      </c>
      <c r="BG3318" s="194">
        <f>IF(N3318="zákl. přenesená",J3318,0)</f>
        <v>0</v>
      </c>
      <c r="BH3318" s="194">
        <f>IF(N3318="sníž. přenesená",J3318,0)</f>
        <v>0</v>
      </c>
      <c r="BI3318" s="194">
        <f>IF(N3318="nulová",J3318,0)</f>
        <v>0</v>
      </c>
      <c r="BJ3318" s="14" t="s">
        <v>79</v>
      </c>
      <c r="BK3318" s="194">
        <f>ROUND(I3318*H3318,2)</f>
        <v>0</v>
      </c>
      <c r="BL3318" s="14" t="s">
        <v>235</v>
      </c>
      <c r="BM3318" s="193" t="s">
        <v>5812</v>
      </c>
    </row>
    <row r="3319" s="2" customFormat="1">
      <c r="A3319" s="35"/>
      <c r="B3319" s="36"/>
      <c r="C3319" s="37"/>
      <c r="D3319" s="195" t="s">
        <v>125</v>
      </c>
      <c r="E3319" s="37"/>
      <c r="F3319" s="196" t="s">
        <v>5811</v>
      </c>
      <c r="G3319" s="37"/>
      <c r="H3319" s="37"/>
      <c r="I3319" s="197"/>
      <c r="J3319" s="37"/>
      <c r="K3319" s="37"/>
      <c r="L3319" s="41"/>
      <c r="M3319" s="198"/>
      <c r="N3319" s="199"/>
      <c r="O3319" s="81"/>
      <c r="P3319" s="81"/>
      <c r="Q3319" s="81"/>
      <c r="R3319" s="81"/>
      <c r="S3319" s="81"/>
      <c r="T3319" s="82"/>
      <c r="U3319" s="35"/>
      <c r="V3319" s="35"/>
      <c r="W3319" s="35"/>
      <c r="X3319" s="35"/>
      <c r="Y3319" s="35"/>
      <c r="Z3319" s="35"/>
      <c r="AA3319" s="35"/>
      <c r="AB3319" s="35"/>
      <c r="AC3319" s="35"/>
      <c r="AD3319" s="35"/>
      <c r="AE3319" s="35"/>
      <c r="AT3319" s="14" t="s">
        <v>125</v>
      </c>
      <c r="AU3319" s="14" t="s">
        <v>72</v>
      </c>
    </row>
    <row r="3320" s="2" customFormat="1" ht="24.15" customHeight="1">
      <c r="A3320" s="35"/>
      <c r="B3320" s="36"/>
      <c r="C3320" s="200" t="s">
        <v>3049</v>
      </c>
      <c r="D3320" s="200" t="s">
        <v>4509</v>
      </c>
      <c r="E3320" s="201" t="s">
        <v>5813</v>
      </c>
      <c r="F3320" s="202" t="s">
        <v>5814</v>
      </c>
      <c r="G3320" s="203" t="s">
        <v>132</v>
      </c>
      <c r="H3320" s="204">
        <v>1</v>
      </c>
      <c r="I3320" s="205"/>
      <c r="J3320" s="206">
        <f>ROUND(I3320*H3320,2)</f>
        <v>0</v>
      </c>
      <c r="K3320" s="202" t="s">
        <v>122</v>
      </c>
      <c r="L3320" s="207"/>
      <c r="M3320" s="208" t="s">
        <v>19</v>
      </c>
      <c r="N3320" s="209" t="s">
        <v>43</v>
      </c>
      <c r="O3320" s="81"/>
      <c r="P3320" s="191">
        <f>O3320*H3320</f>
        <v>0</v>
      </c>
      <c r="Q3320" s="191">
        <v>0.10819</v>
      </c>
      <c r="R3320" s="191">
        <f>Q3320*H3320</f>
        <v>0.10819</v>
      </c>
      <c r="S3320" s="191">
        <v>0</v>
      </c>
      <c r="T3320" s="192">
        <f>S3320*H3320</f>
        <v>0</v>
      </c>
      <c r="U3320" s="35"/>
      <c r="V3320" s="35"/>
      <c r="W3320" s="35"/>
      <c r="X3320" s="35"/>
      <c r="Y3320" s="35"/>
      <c r="Z3320" s="35"/>
      <c r="AA3320" s="35"/>
      <c r="AB3320" s="35"/>
      <c r="AC3320" s="35"/>
      <c r="AD3320" s="35"/>
      <c r="AE3320" s="35"/>
      <c r="AR3320" s="193" t="s">
        <v>572</v>
      </c>
      <c r="AT3320" s="193" t="s">
        <v>4509</v>
      </c>
      <c r="AU3320" s="193" t="s">
        <v>72</v>
      </c>
      <c r="AY3320" s="14" t="s">
        <v>124</v>
      </c>
      <c r="BE3320" s="194">
        <f>IF(N3320="základní",J3320,0)</f>
        <v>0</v>
      </c>
      <c r="BF3320" s="194">
        <f>IF(N3320="snížená",J3320,0)</f>
        <v>0</v>
      </c>
      <c r="BG3320" s="194">
        <f>IF(N3320="zákl. přenesená",J3320,0)</f>
        <v>0</v>
      </c>
      <c r="BH3320" s="194">
        <f>IF(N3320="sníž. přenesená",J3320,0)</f>
        <v>0</v>
      </c>
      <c r="BI3320" s="194">
        <f>IF(N3320="nulová",J3320,0)</f>
        <v>0</v>
      </c>
      <c r="BJ3320" s="14" t="s">
        <v>79</v>
      </c>
      <c r="BK3320" s="194">
        <f>ROUND(I3320*H3320,2)</f>
        <v>0</v>
      </c>
      <c r="BL3320" s="14" t="s">
        <v>235</v>
      </c>
      <c r="BM3320" s="193" t="s">
        <v>5815</v>
      </c>
    </row>
    <row r="3321" s="2" customFormat="1">
      <c r="A3321" s="35"/>
      <c r="B3321" s="36"/>
      <c r="C3321" s="37"/>
      <c r="D3321" s="195" t="s">
        <v>125</v>
      </c>
      <c r="E3321" s="37"/>
      <c r="F3321" s="196" t="s">
        <v>5814</v>
      </c>
      <c r="G3321" s="37"/>
      <c r="H3321" s="37"/>
      <c r="I3321" s="197"/>
      <c r="J3321" s="37"/>
      <c r="K3321" s="37"/>
      <c r="L3321" s="41"/>
      <c r="M3321" s="198"/>
      <c r="N3321" s="199"/>
      <c r="O3321" s="81"/>
      <c r="P3321" s="81"/>
      <c r="Q3321" s="81"/>
      <c r="R3321" s="81"/>
      <c r="S3321" s="81"/>
      <c r="T3321" s="82"/>
      <c r="U3321" s="35"/>
      <c r="V3321" s="35"/>
      <c r="W3321" s="35"/>
      <c r="X3321" s="35"/>
      <c r="Y3321" s="35"/>
      <c r="Z3321" s="35"/>
      <c r="AA3321" s="35"/>
      <c r="AB3321" s="35"/>
      <c r="AC3321" s="35"/>
      <c r="AD3321" s="35"/>
      <c r="AE3321" s="35"/>
      <c r="AT3321" s="14" t="s">
        <v>125</v>
      </c>
      <c r="AU3321" s="14" t="s">
        <v>72</v>
      </c>
    </row>
    <row r="3322" s="2" customFormat="1" ht="24.15" customHeight="1">
      <c r="A3322" s="35"/>
      <c r="B3322" s="36"/>
      <c r="C3322" s="200" t="s">
        <v>5816</v>
      </c>
      <c r="D3322" s="200" t="s">
        <v>4509</v>
      </c>
      <c r="E3322" s="201" t="s">
        <v>5817</v>
      </c>
      <c r="F3322" s="202" t="s">
        <v>5818</v>
      </c>
      <c r="G3322" s="203" t="s">
        <v>132</v>
      </c>
      <c r="H3322" s="204">
        <v>1</v>
      </c>
      <c r="I3322" s="205"/>
      <c r="J3322" s="206">
        <f>ROUND(I3322*H3322,2)</f>
        <v>0</v>
      </c>
      <c r="K3322" s="202" t="s">
        <v>122</v>
      </c>
      <c r="L3322" s="207"/>
      <c r="M3322" s="208" t="s">
        <v>19</v>
      </c>
      <c r="N3322" s="209" t="s">
        <v>43</v>
      </c>
      <c r="O3322" s="81"/>
      <c r="P3322" s="191">
        <f>O3322*H3322</f>
        <v>0</v>
      </c>
      <c r="Q3322" s="191">
        <v>0.11192000000000001</v>
      </c>
      <c r="R3322" s="191">
        <f>Q3322*H3322</f>
        <v>0.11192000000000001</v>
      </c>
      <c r="S3322" s="191">
        <v>0</v>
      </c>
      <c r="T3322" s="192">
        <f>S3322*H3322</f>
        <v>0</v>
      </c>
      <c r="U3322" s="35"/>
      <c r="V3322" s="35"/>
      <c r="W3322" s="35"/>
      <c r="X3322" s="35"/>
      <c r="Y3322" s="35"/>
      <c r="Z3322" s="35"/>
      <c r="AA3322" s="35"/>
      <c r="AB3322" s="35"/>
      <c r="AC3322" s="35"/>
      <c r="AD3322" s="35"/>
      <c r="AE3322" s="35"/>
      <c r="AR3322" s="193" t="s">
        <v>572</v>
      </c>
      <c r="AT3322" s="193" t="s">
        <v>4509</v>
      </c>
      <c r="AU3322" s="193" t="s">
        <v>72</v>
      </c>
      <c r="AY3322" s="14" t="s">
        <v>124</v>
      </c>
      <c r="BE3322" s="194">
        <f>IF(N3322="základní",J3322,0)</f>
        <v>0</v>
      </c>
      <c r="BF3322" s="194">
        <f>IF(N3322="snížená",J3322,0)</f>
        <v>0</v>
      </c>
      <c r="BG3322" s="194">
        <f>IF(N3322="zákl. přenesená",J3322,0)</f>
        <v>0</v>
      </c>
      <c r="BH3322" s="194">
        <f>IF(N3322="sníž. přenesená",J3322,0)</f>
        <v>0</v>
      </c>
      <c r="BI3322" s="194">
        <f>IF(N3322="nulová",J3322,0)</f>
        <v>0</v>
      </c>
      <c r="BJ3322" s="14" t="s">
        <v>79</v>
      </c>
      <c r="BK3322" s="194">
        <f>ROUND(I3322*H3322,2)</f>
        <v>0</v>
      </c>
      <c r="BL3322" s="14" t="s">
        <v>235</v>
      </c>
      <c r="BM3322" s="193" t="s">
        <v>5819</v>
      </c>
    </row>
    <row r="3323" s="2" customFormat="1">
      <c r="A3323" s="35"/>
      <c r="B3323" s="36"/>
      <c r="C3323" s="37"/>
      <c r="D3323" s="195" t="s">
        <v>125</v>
      </c>
      <c r="E3323" s="37"/>
      <c r="F3323" s="196" t="s">
        <v>5818</v>
      </c>
      <c r="G3323" s="37"/>
      <c r="H3323" s="37"/>
      <c r="I3323" s="197"/>
      <c r="J3323" s="37"/>
      <c r="K3323" s="37"/>
      <c r="L3323" s="41"/>
      <c r="M3323" s="198"/>
      <c r="N3323" s="199"/>
      <c r="O3323" s="81"/>
      <c r="P3323" s="81"/>
      <c r="Q3323" s="81"/>
      <c r="R3323" s="81"/>
      <c r="S3323" s="81"/>
      <c r="T3323" s="82"/>
      <c r="U3323" s="35"/>
      <c r="V3323" s="35"/>
      <c r="W3323" s="35"/>
      <c r="X3323" s="35"/>
      <c r="Y3323" s="35"/>
      <c r="Z3323" s="35"/>
      <c r="AA3323" s="35"/>
      <c r="AB3323" s="35"/>
      <c r="AC3323" s="35"/>
      <c r="AD3323" s="35"/>
      <c r="AE3323" s="35"/>
      <c r="AT3323" s="14" t="s">
        <v>125</v>
      </c>
      <c r="AU3323" s="14" t="s">
        <v>72</v>
      </c>
    </row>
    <row r="3324" s="2" customFormat="1" ht="24.15" customHeight="1">
      <c r="A3324" s="35"/>
      <c r="B3324" s="36"/>
      <c r="C3324" s="200" t="s">
        <v>3052</v>
      </c>
      <c r="D3324" s="200" t="s">
        <v>4509</v>
      </c>
      <c r="E3324" s="201" t="s">
        <v>5820</v>
      </c>
      <c r="F3324" s="202" t="s">
        <v>5821</v>
      </c>
      <c r="G3324" s="203" t="s">
        <v>132</v>
      </c>
      <c r="H3324" s="204">
        <v>1</v>
      </c>
      <c r="I3324" s="205"/>
      <c r="J3324" s="206">
        <f>ROUND(I3324*H3324,2)</f>
        <v>0</v>
      </c>
      <c r="K3324" s="202" t="s">
        <v>122</v>
      </c>
      <c r="L3324" s="207"/>
      <c r="M3324" s="208" t="s">
        <v>19</v>
      </c>
      <c r="N3324" s="209" t="s">
        <v>43</v>
      </c>
      <c r="O3324" s="81"/>
      <c r="P3324" s="191">
        <f>O3324*H3324</f>
        <v>0</v>
      </c>
      <c r="Q3324" s="191">
        <v>0.11565</v>
      </c>
      <c r="R3324" s="191">
        <f>Q3324*H3324</f>
        <v>0.11565</v>
      </c>
      <c r="S3324" s="191">
        <v>0</v>
      </c>
      <c r="T3324" s="192">
        <f>S3324*H3324</f>
        <v>0</v>
      </c>
      <c r="U3324" s="35"/>
      <c r="V3324" s="35"/>
      <c r="W3324" s="35"/>
      <c r="X3324" s="35"/>
      <c r="Y3324" s="35"/>
      <c r="Z3324" s="35"/>
      <c r="AA3324" s="35"/>
      <c r="AB3324" s="35"/>
      <c r="AC3324" s="35"/>
      <c r="AD3324" s="35"/>
      <c r="AE3324" s="35"/>
      <c r="AR3324" s="193" t="s">
        <v>572</v>
      </c>
      <c r="AT3324" s="193" t="s">
        <v>4509</v>
      </c>
      <c r="AU3324" s="193" t="s">
        <v>72</v>
      </c>
      <c r="AY3324" s="14" t="s">
        <v>124</v>
      </c>
      <c r="BE3324" s="194">
        <f>IF(N3324="základní",J3324,0)</f>
        <v>0</v>
      </c>
      <c r="BF3324" s="194">
        <f>IF(N3324="snížená",J3324,0)</f>
        <v>0</v>
      </c>
      <c r="BG3324" s="194">
        <f>IF(N3324="zákl. přenesená",J3324,0)</f>
        <v>0</v>
      </c>
      <c r="BH3324" s="194">
        <f>IF(N3324="sníž. přenesená",J3324,0)</f>
        <v>0</v>
      </c>
      <c r="BI3324" s="194">
        <f>IF(N3324="nulová",J3324,0)</f>
        <v>0</v>
      </c>
      <c r="BJ3324" s="14" t="s">
        <v>79</v>
      </c>
      <c r="BK3324" s="194">
        <f>ROUND(I3324*H3324,2)</f>
        <v>0</v>
      </c>
      <c r="BL3324" s="14" t="s">
        <v>235</v>
      </c>
      <c r="BM3324" s="193" t="s">
        <v>5822</v>
      </c>
    </row>
    <row r="3325" s="2" customFormat="1">
      <c r="A3325" s="35"/>
      <c r="B3325" s="36"/>
      <c r="C3325" s="37"/>
      <c r="D3325" s="195" t="s">
        <v>125</v>
      </c>
      <c r="E3325" s="37"/>
      <c r="F3325" s="196" t="s">
        <v>5821</v>
      </c>
      <c r="G3325" s="37"/>
      <c r="H3325" s="37"/>
      <c r="I3325" s="197"/>
      <c r="J3325" s="37"/>
      <c r="K3325" s="37"/>
      <c r="L3325" s="41"/>
      <c r="M3325" s="198"/>
      <c r="N3325" s="199"/>
      <c r="O3325" s="81"/>
      <c r="P3325" s="81"/>
      <c r="Q3325" s="81"/>
      <c r="R3325" s="81"/>
      <c r="S3325" s="81"/>
      <c r="T3325" s="82"/>
      <c r="U3325" s="35"/>
      <c r="V3325" s="35"/>
      <c r="W3325" s="35"/>
      <c r="X3325" s="35"/>
      <c r="Y3325" s="35"/>
      <c r="Z3325" s="35"/>
      <c r="AA3325" s="35"/>
      <c r="AB3325" s="35"/>
      <c r="AC3325" s="35"/>
      <c r="AD3325" s="35"/>
      <c r="AE3325" s="35"/>
      <c r="AT3325" s="14" t="s">
        <v>125</v>
      </c>
      <c r="AU3325" s="14" t="s">
        <v>72</v>
      </c>
    </row>
    <row r="3326" s="2" customFormat="1" ht="24.15" customHeight="1">
      <c r="A3326" s="35"/>
      <c r="B3326" s="36"/>
      <c r="C3326" s="200" t="s">
        <v>5823</v>
      </c>
      <c r="D3326" s="200" t="s">
        <v>4509</v>
      </c>
      <c r="E3326" s="201" t="s">
        <v>5824</v>
      </c>
      <c r="F3326" s="202" t="s">
        <v>5825</v>
      </c>
      <c r="G3326" s="203" t="s">
        <v>132</v>
      </c>
      <c r="H3326" s="204">
        <v>1</v>
      </c>
      <c r="I3326" s="205"/>
      <c r="J3326" s="206">
        <f>ROUND(I3326*H3326,2)</f>
        <v>0</v>
      </c>
      <c r="K3326" s="202" t="s">
        <v>122</v>
      </c>
      <c r="L3326" s="207"/>
      <c r="M3326" s="208" t="s">
        <v>19</v>
      </c>
      <c r="N3326" s="209" t="s">
        <v>43</v>
      </c>
      <c r="O3326" s="81"/>
      <c r="P3326" s="191">
        <f>O3326*H3326</f>
        <v>0</v>
      </c>
      <c r="Q3326" s="191">
        <v>0.11938</v>
      </c>
      <c r="R3326" s="191">
        <f>Q3326*H3326</f>
        <v>0.11938</v>
      </c>
      <c r="S3326" s="191">
        <v>0</v>
      </c>
      <c r="T3326" s="192">
        <f>S3326*H3326</f>
        <v>0</v>
      </c>
      <c r="U3326" s="35"/>
      <c r="V3326" s="35"/>
      <c r="W3326" s="35"/>
      <c r="X3326" s="35"/>
      <c r="Y3326" s="35"/>
      <c r="Z3326" s="35"/>
      <c r="AA3326" s="35"/>
      <c r="AB3326" s="35"/>
      <c r="AC3326" s="35"/>
      <c r="AD3326" s="35"/>
      <c r="AE3326" s="35"/>
      <c r="AR3326" s="193" t="s">
        <v>572</v>
      </c>
      <c r="AT3326" s="193" t="s">
        <v>4509</v>
      </c>
      <c r="AU3326" s="193" t="s">
        <v>72</v>
      </c>
      <c r="AY3326" s="14" t="s">
        <v>124</v>
      </c>
      <c r="BE3326" s="194">
        <f>IF(N3326="základní",J3326,0)</f>
        <v>0</v>
      </c>
      <c r="BF3326" s="194">
        <f>IF(N3326="snížená",J3326,0)</f>
        <v>0</v>
      </c>
      <c r="BG3326" s="194">
        <f>IF(N3326="zákl. přenesená",J3326,0)</f>
        <v>0</v>
      </c>
      <c r="BH3326" s="194">
        <f>IF(N3326="sníž. přenesená",J3326,0)</f>
        <v>0</v>
      </c>
      <c r="BI3326" s="194">
        <f>IF(N3326="nulová",J3326,0)</f>
        <v>0</v>
      </c>
      <c r="BJ3326" s="14" t="s">
        <v>79</v>
      </c>
      <c r="BK3326" s="194">
        <f>ROUND(I3326*H3326,2)</f>
        <v>0</v>
      </c>
      <c r="BL3326" s="14" t="s">
        <v>235</v>
      </c>
      <c r="BM3326" s="193" t="s">
        <v>5826</v>
      </c>
    </row>
    <row r="3327" s="2" customFormat="1">
      <c r="A3327" s="35"/>
      <c r="B3327" s="36"/>
      <c r="C3327" s="37"/>
      <c r="D3327" s="195" t="s">
        <v>125</v>
      </c>
      <c r="E3327" s="37"/>
      <c r="F3327" s="196" t="s">
        <v>5825</v>
      </c>
      <c r="G3327" s="37"/>
      <c r="H3327" s="37"/>
      <c r="I3327" s="197"/>
      <c r="J3327" s="37"/>
      <c r="K3327" s="37"/>
      <c r="L3327" s="41"/>
      <c r="M3327" s="198"/>
      <c r="N3327" s="199"/>
      <c r="O3327" s="81"/>
      <c r="P3327" s="81"/>
      <c r="Q3327" s="81"/>
      <c r="R3327" s="81"/>
      <c r="S3327" s="81"/>
      <c r="T3327" s="82"/>
      <c r="U3327" s="35"/>
      <c r="V3327" s="35"/>
      <c r="W3327" s="35"/>
      <c r="X3327" s="35"/>
      <c r="Y3327" s="35"/>
      <c r="Z3327" s="35"/>
      <c r="AA3327" s="35"/>
      <c r="AB3327" s="35"/>
      <c r="AC3327" s="35"/>
      <c r="AD3327" s="35"/>
      <c r="AE3327" s="35"/>
      <c r="AT3327" s="14" t="s">
        <v>125</v>
      </c>
      <c r="AU3327" s="14" t="s">
        <v>72</v>
      </c>
    </row>
    <row r="3328" s="2" customFormat="1" ht="24.15" customHeight="1">
      <c r="A3328" s="35"/>
      <c r="B3328" s="36"/>
      <c r="C3328" s="200" t="s">
        <v>3056</v>
      </c>
      <c r="D3328" s="200" t="s">
        <v>4509</v>
      </c>
      <c r="E3328" s="201" t="s">
        <v>5827</v>
      </c>
      <c r="F3328" s="202" t="s">
        <v>5828</v>
      </c>
      <c r="G3328" s="203" t="s">
        <v>132</v>
      </c>
      <c r="H3328" s="204">
        <v>1</v>
      </c>
      <c r="I3328" s="205"/>
      <c r="J3328" s="206">
        <f>ROUND(I3328*H3328,2)</f>
        <v>0</v>
      </c>
      <c r="K3328" s="202" t="s">
        <v>122</v>
      </c>
      <c r="L3328" s="207"/>
      <c r="M3328" s="208" t="s">
        <v>19</v>
      </c>
      <c r="N3328" s="209" t="s">
        <v>43</v>
      </c>
      <c r="O3328" s="81"/>
      <c r="P3328" s="191">
        <f>O3328*H3328</f>
        <v>0</v>
      </c>
      <c r="Q3328" s="191">
        <v>0.12311999999999999</v>
      </c>
      <c r="R3328" s="191">
        <f>Q3328*H3328</f>
        <v>0.12311999999999999</v>
      </c>
      <c r="S3328" s="191">
        <v>0</v>
      </c>
      <c r="T3328" s="192">
        <f>S3328*H3328</f>
        <v>0</v>
      </c>
      <c r="U3328" s="35"/>
      <c r="V3328" s="35"/>
      <c r="W3328" s="35"/>
      <c r="X3328" s="35"/>
      <c r="Y3328" s="35"/>
      <c r="Z3328" s="35"/>
      <c r="AA3328" s="35"/>
      <c r="AB3328" s="35"/>
      <c r="AC3328" s="35"/>
      <c r="AD3328" s="35"/>
      <c r="AE3328" s="35"/>
      <c r="AR3328" s="193" t="s">
        <v>572</v>
      </c>
      <c r="AT3328" s="193" t="s">
        <v>4509</v>
      </c>
      <c r="AU3328" s="193" t="s">
        <v>72</v>
      </c>
      <c r="AY3328" s="14" t="s">
        <v>124</v>
      </c>
      <c r="BE3328" s="194">
        <f>IF(N3328="základní",J3328,0)</f>
        <v>0</v>
      </c>
      <c r="BF3328" s="194">
        <f>IF(N3328="snížená",J3328,0)</f>
        <v>0</v>
      </c>
      <c r="BG3328" s="194">
        <f>IF(N3328="zákl. přenesená",J3328,0)</f>
        <v>0</v>
      </c>
      <c r="BH3328" s="194">
        <f>IF(N3328="sníž. přenesená",J3328,0)</f>
        <v>0</v>
      </c>
      <c r="BI3328" s="194">
        <f>IF(N3328="nulová",J3328,0)</f>
        <v>0</v>
      </c>
      <c r="BJ3328" s="14" t="s">
        <v>79</v>
      </c>
      <c r="BK3328" s="194">
        <f>ROUND(I3328*H3328,2)</f>
        <v>0</v>
      </c>
      <c r="BL3328" s="14" t="s">
        <v>235</v>
      </c>
      <c r="BM3328" s="193" t="s">
        <v>5829</v>
      </c>
    </row>
    <row r="3329" s="2" customFormat="1">
      <c r="A3329" s="35"/>
      <c r="B3329" s="36"/>
      <c r="C3329" s="37"/>
      <c r="D3329" s="195" t="s">
        <v>125</v>
      </c>
      <c r="E3329" s="37"/>
      <c r="F3329" s="196" t="s">
        <v>5828</v>
      </c>
      <c r="G3329" s="37"/>
      <c r="H3329" s="37"/>
      <c r="I3329" s="197"/>
      <c r="J3329" s="37"/>
      <c r="K3329" s="37"/>
      <c r="L3329" s="41"/>
      <c r="M3329" s="198"/>
      <c r="N3329" s="199"/>
      <c r="O3329" s="81"/>
      <c r="P3329" s="81"/>
      <c r="Q3329" s="81"/>
      <c r="R3329" s="81"/>
      <c r="S3329" s="81"/>
      <c r="T3329" s="82"/>
      <c r="U3329" s="35"/>
      <c r="V3329" s="35"/>
      <c r="W3329" s="35"/>
      <c r="X3329" s="35"/>
      <c r="Y3329" s="35"/>
      <c r="Z3329" s="35"/>
      <c r="AA3329" s="35"/>
      <c r="AB3329" s="35"/>
      <c r="AC3329" s="35"/>
      <c r="AD3329" s="35"/>
      <c r="AE3329" s="35"/>
      <c r="AT3329" s="14" t="s">
        <v>125</v>
      </c>
      <c r="AU3329" s="14" t="s">
        <v>72</v>
      </c>
    </row>
    <row r="3330" s="2" customFormat="1" ht="24.15" customHeight="1">
      <c r="A3330" s="35"/>
      <c r="B3330" s="36"/>
      <c r="C3330" s="200" t="s">
        <v>5830</v>
      </c>
      <c r="D3330" s="200" t="s">
        <v>4509</v>
      </c>
      <c r="E3330" s="201" t="s">
        <v>5831</v>
      </c>
      <c r="F3330" s="202" t="s">
        <v>5832</v>
      </c>
      <c r="G3330" s="203" t="s">
        <v>132</v>
      </c>
      <c r="H3330" s="204">
        <v>1</v>
      </c>
      <c r="I3330" s="205"/>
      <c r="J3330" s="206">
        <f>ROUND(I3330*H3330,2)</f>
        <v>0</v>
      </c>
      <c r="K3330" s="202" t="s">
        <v>122</v>
      </c>
      <c r="L3330" s="207"/>
      <c r="M3330" s="208" t="s">
        <v>19</v>
      </c>
      <c r="N3330" s="209" t="s">
        <v>43</v>
      </c>
      <c r="O3330" s="81"/>
      <c r="P3330" s="191">
        <f>O3330*H3330</f>
        <v>0</v>
      </c>
      <c r="Q3330" s="191">
        <v>0.12684999999999999</v>
      </c>
      <c r="R3330" s="191">
        <f>Q3330*H3330</f>
        <v>0.12684999999999999</v>
      </c>
      <c r="S3330" s="191">
        <v>0</v>
      </c>
      <c r="T3330" s="192">
        <f>S3330*H3330</f>
        <v>0</v>
      </c>
      <c r="U3330" s="35"/>
      <c r="V3330" s="35"/>
      <c r="W3330" s="35"/>
      <c r="X3330" s="35"/>
      <c r="Y3330" s="35"/>
      <c r="Z3330" s="35"/>
      <c r="AA3330" s="35"/>
      <c r="AB3330" s="35"/>
      <c r="AC3330" s="35"/>
      <c r="AD3330" s="35"/>
      <c r="AE3330" s="35"/>
      <c r="AR3330" s="193" t="s">
        <v>572</v>
      </c>
      <c r="AT3330" s="193" t="s">
        <v>4509</v>
      </c>
      <c r="AU3330" s="193" t="s">
        <v>72</v>
      </c>
      <c r="AY3330" s="14" t="s">
        <v>124</v>
      </c>
      <c r="BE3330" s="194">
        <f>IF(N3330="základní",J3330,0)</f>
        <v>0</v>
      </c>
      <c r="BF3330" s="194">
        <f>IF(N3330="snížená",J3330,0)</f>
        <v>0</v>
      </c>
      <c r="BG3330" s="194">
        <f>IF(N3330="zákl. přenesená",J3330,0)</f>
        <v>0</v>
      </c>
      <c r="BH3330" s="194">
        <f>IF(N3330="sníž. přenesená",J3330,0)</f>
        <v>0</v>
      </c>
      <c r="BI3330" s="194">
        <f>IF(N3330="nulová",J3330,0)</f>
        <v>0</v>
      </c>
      <c r="BJ3330" s="14" t="s">
        <v>79</v>
      </c>
      <c r="BK3330" s="194">
        <f>ROUND(I3330*H3330,2)</f>
        <v>0</v>
      </c>
      <c r="BL3330" s="14" t="s">
        <v>235</v>
      </c>
      <c r="BM3330" s="193" t="s">
        <v>5833</v>
      </c>
    </row>
    <row r="3331" s="2" customFormat="1">
      <c r="A3331" s="35"/>
      <c r="B3331" s="36"/>
      <c r="C3331" s="37"/>
      <c r="D3331" s="195" t="s">
        <v>125</v>
      </c>
      <c r="E3331" s="37"/>
      <c r="F3331" s="196" t="s">
        <v>5832</v>
      </c>
      <c r="G3331" s="37"/>
      <c r="H3331" s="37"/>
      <c r="I3331" s="197"/>
      <c r="J3331" s="37"/>
      <c r="K3331" s="37"/>
      <c r="L3331" s="41"/>
      <c r="M3331" s="198"/>
      <c r="N3331" s="199"/>
      <c r="O3331" s="81"/>
      <c r="P3331" s="81"/>
      <c r="Q3331" s="81"/>
      <c r="R3331" s="81"/>
      <c r="S3331" s="81"/>
      <c r="T3331" s="82"/>
      <c r="U3331" s="35"/>
      <c r="V3331" s="35"/>
      <c r="W3331" s="35"/>
      <c r="X3331" s="35"/>
      <c r="Y3331" s="35"/>
      <c r="Z3331" s="35"/>
      <c r="AA3331" s="35"/>
      <c r="AB3331" s="35"/>
      <c r="AC3331" s="35"/>
      <c r="AD3331" s="35"/>
      <c r="AE3331" s="35"/>
      <c r="AT3331" s="14" t="s">
        <v>125</v>
      </c>
      <c r="AU3331" s="14" t="s">
        <v>72</v>
      </c>
    </row>
    <row r="3332" s="2" customFormat="1" ht="24.15" customHeight="1">
      <c r="A3332" s="35"/>
      <c r="B3332" s="36"/>
      <c r="C3332" s="200" t="s">
        <v>3059</v>
      </c>
      <c r="D3332" s="200" t="s">
        <v>4509</v>
      </c>
      <c r="E3332" s="201" t="s">
        <v>5834</v>
      </c>
      <c r="F3332" s="202" t="s">
        <v>5835</v>
      </c>
      <c r="G3332" s="203" t="s">
        <v>132</v>
      </c>
      <c r="H3332" s="204">
        <v>1</v>
      </c>
      <c r="I3332" s="205"/>
      <c r="J3332" s="206">
        <f>ROUND(I3332*H3332,2)</f>
        <v>0</v>
      </c>
      <c r="K3332" s="202" t="s">
        <v>122</v>
      </c>
      <c r="L3332" s="207"/>
      <c r="M3332" s="208" t="s">
        <v>19</v>
      </c>
      <c r="N3332" s="209" t="s">
        <v>43</v>
      </c>
      <c r="O3332" s="81"/>
      <c r="P3332" s="191">
        <f>O3332*H3332</f>
        <v>0</v>
      </c>
      <c r="Q3332" s="191">
        <v>0.13058</v>
      </c>
      <c r="R3332" s="191">
        <f>Q3332*H3332</f>
        <v>0.13058</v>
      </c>
      <c r="S3332" s="191">
        <v>0</v>
      </c>
      <c r="T3332" s="192">
        <f>S3332*H3332</f>
        <v>0</v>
      </c>
      <c r="U3332" s="35"/>
      <c r="V3332" s="35"/>
      <c r="W3332" s="35"/>
      <c r="X3332" s="35"/>
      <c r="Y3332" s="35"/>
      <c r="Z3332" s="35"/>
      <c r="AA3332" s="35"/>
      <c r="AB3332" s="35"/>
      <c r="AC3332" s="35"/>
      <c r="AD3332" s="35"/>
      <c r="AE3332" s="35"/>
      <c r="AR3332" s="193" t="s">
        <v>572</v>
      </c>
      <c r="AT3332" s="193" t="s">
        <v>4509</v>
      </c>
      <c r="AU3332" s="193" t="s">
        <v>72</v>
      </c>
      <c r="AY3332" s="14" t="s">
        <v>124</v>
      </c>
      <c r="BE3332" s="194">
        <f>IF(N3332="základní",J3332,0)</f>
        <v>0</v>
      </c>
      <c r="BF3332" s="194">
        <f>IF(N3332="snížená",J3332,0)</f>
        <v>0</v>
      </c>
      <c r="BG3332" s="194">
        <f>IF(N3332="zákl. přenesená",J3332,0)</f>
        <v>0</v>
      </c>
      <c r="BH3332" s="194">
        <f>IF(N3332="sníž. přenesená",J3332,0)</f>
        <v>0</v>
      </c>
      <c r="BI3332" s="194">
        <f>IF(N3332="nulová",J3332,0)</f>
        <v>0</v>
      </c>
      <c r="BJ3332" s="14" t="s">
        <v>79</v>
      </c>
      <c r="BK3332" s="194">
        <f>ROUND(I3332*H3332,2)</f>
        <v>0</v>
      </c>
      <c r="BL3332" s="14" t="s">
        <v>235</v>
      </c>
      <c r="BM3332" s="193" t="s">
        <v>5836</v>
      </c>
    </row>
    <row r="3333" s="2" customFormat="1">
      <c r="A3333" s="35"/>
      <c r="B3333" s="36"/>
      <c r="C3333" s="37"/>
      <c r="D3333" s="195" t="s">
        <v>125</v>
      </c>
      <c r="E3333" s="37"/>
      <c r="F3333" s="196" t="s">
        <v>5835</v>
      </c>
      <c r="G3333" s="37"/>
      <c r="H3333" s="37"/>
      <c r="I3333" s="197"/>
      <c r="J3333" s="37"/>
      <c r="K3333" s="37"/>
      <c r="L3333" s="41"/>
      <c r="M3333" s="198"/>
      <c r="N3333" s="199"/>
      <c r="O3333" s="81"/>
      <c r="P3333" s="81"/>
      <c r="Q3333" s="81"/>
      <c r="R3333" s="81"/>
      <c r="S3333" s="81"/>
      <c r="T3333" s="82"/>
      <c r="U3333" s="35"/>
      <c r="V3333" s="35"/>
      <c r="W3333" s="35"/>
      <c r="X3333" s="35"/>
      <c r="Y3333" s="35"/>
      <c r="Z3333" s="35"/>
      <c r="AA3333" s="35"/>
      <c r="AB3333" s="35"/>
      <c r="AC3333" s="35"/>
      <c r="AD3333" s="35"/>
      <c r="AE3333" s="35"/>
      <c r="AT3333" s="14" t="s">
        <v>125</v>
      </c>
      <c r="AU3333" s="14" t="s">
        <v>72</v>
      </c>
    </row>
    <row r="3334" s="2" customFormat="1" ht="24.15" customHeight="1">
      <c r="A3334" s="35"/>
      <c r="B3334" s="36"/>
      <c r="C3334" s="200" t="s">
        <v>5837</v>
      </c>
      <c r="D3334" s="200" t="s">
        <v>4509</v>
      </c>
      <c r="E3334" s="201" t="s">
        <v>5838</v>
      </c>
      <c r="F3334" s="202" t="s">
        <v>5839</v>
      </c>
      <c r="G3334" s="203" t="s">
        <v>132</v>
      </c>
      <c r="H3334" s="204">
        <v>1</v>
      </c>
      <c r="I3334" s="205"/>
      <c r="J3334" s="206">
        <f>ROUND(I3334*H3334,2)</f>
        <v>0</v>
      </c>
      <c r="K3334" s="202" t="s">
        <v>122</v>
      </c>
      <c r="L3334" s="207"/>
      <c r="M3334" s="208" t="s">
        <v>19</v>
      </c>
      <c r="N3334" s="209" t="s">
        <v>43</v>
      </c>
      <c r="O3334" s="81"/>
      <c r="P3334" s="191">
        <f>O3334*H3334</f>
        <v>0</v>
      </c>
      <c r="Q3334" s="191">
        <v>0.13431000000000001</v>
      </c>
      <c r="R3334" s="191">
        <f>Q3334*H3334</f>
        <v>0.13431000000000001</v>
      </c>
      <c r="S3334" s="191">
        <v>0</v>
      </c>
      <c r="T3334" s="192">
        <f>S3334*H3334</f>
        <v>0</v>
      </c>
      <c r="U3334" s="35"/>
      <c r="V3334" s="35"/>
      <c r="W3334" s="35"/>
      <c r="X3334" s="35"/>
      <c r="Y3334" s="35"/>
      <c r="Z3334" s="35"/>
      <c r="AA3334" s="35"/>
      <c r="AB3334" s="35"/>
      <c r="AC3334" s="35"/>
      <c r="AD3334" s="35"/>
      <c r="AE3334" s="35"/>
      <c r="AR3334" s="193" t="s">
        <v>572</v>
      </c>
      <c r="AT3334" s="193" t="s">
        <v>4509</v>
      </c>
      <c r="AU3334" s="193" t="s">
        <v>72</v>
      </c>
      <c r="AY3334" s="14" t="s">
        <v>124</v>
      </c>
      <c r="BE3334" s="194">
        <f>IF(N3334="základní",J3334,0)</f>
        <v>0</v>
      </c>
      <c r="BF3334" s="194">
        <f>IF(N3334="snížená",J3334,0)</f>
        <v>0</v>
      </c>
      <c r="BG3334" s="194">
        <f>IF(N3334="zákl. přenesená",J3334,0)</f>
        <v>0</v>
      </c>
      <c r="BH3334" s="194">
        <f>IF(N3334="sníž. přenesená",J3334,0)</f>
        <v>0</v>
      </c>
      <c r="BI3334" s="194">
        <f>IF(N3334="nulová",J3334,0)</f>
        <v>0</v>
      </c>
      <c r="BJ3334" s="14" t="s">
        <v>79</v>
      </c>
      <c r="BK3334" s="194">
        <f>ROUND(I3334*H3334,2)</f>
        <v>0</v>
      </c>
      <c r="BL3334" s="14" t="s">
        <v>235</v>
      </c>
      <c r="BM3334" s="193" t="s">
        <v>5840</v>
      </c>
    </row>
    <row r="3335" s="2" customFormat="1">
      <c r="A3335" s="35"/>
      <c r="B3335" s="36"/>
      <c r="C3335" s="37"/>
      <c r="D3335" s="195" t="s">
        <v>125</v>
      </c>
      <c r="E3335" s="37"/>
      <c r="F3335" s="196" t="s">
        <v>5839</v>
      </c>
      <c r="G3335" s="37"/>
      <c r="H3335" s="37"/>
      <c r="I3335" s="197"/>
      <c r="J3335" s="37"/>
      <c r="K3335" s="37"/>
      <c r="L3335" s="41"/>
      <c r="M3335" s="198"/>
      <c r="N3335" s="199"/>
      <c r="O3335" s="81"/>
      <c r="P3335" s="81"/>
      <c r="Q3335" s="81"/>
      <c r="R3335" s="81"/>
      <c r="S3335" s="81"/>
      <c r="T3335" s="82"/>
      <c r="U3335" s="35"/>
      <c r="V3335" s="35"/>
      <c r="W3335" s="35"/>
      <c r="X3335" s="35"/>
      <c r="Y3335" s="35"/>
      <c r="Z3335" s="35"/>
      <c r="AA3335" s="35"/>
      <c r="AB3335" s="35"/>
      <c r="AC3335" s="35"/>
      <c r="AD3335" s="35"/>
      <c r="AE3335" s="35"/>
      <c r="AT3335" s="14" t="s">
        <v>125</v>
      </c>
      <c r="AU3335" s="14" t="s">
        <v>72</v>
      </c>
    </row>
    <row r="3336" s="2" customFormat="1" ht="24.15" customHeight="1">
      <c r="A3336" s="35"/>
      <c r="B3336" s="36"/>
      <c r="C3336" s="200" t="s">
        <v>3063</v>
      </c>
      <c r="D3336" s="200" t="s">
        <v>4509</v>
      </c>
      <c r="E3336" s="201" t="s">
        <v>5841</v>
      </c>
      <c r="F3336" s="202" t="s">
        <v>5842</v>
      </c>
      <c r="G3336" s="203" t="s">
        <v>132</v>
      </c>
      <c r="H3336" s="204">
        <v>1</v>
      </c>
      <c r="I3336" s="205"/>
      <c r="J3336" s="206">
        <f>ROUND(I3336*H3336,2)</f>
        <v>0</v>
      </c>
      <c r="K3336" s="202" t="s">
        <v>122</v>
      </c>
      <c r="L3336" s="207"/>
      <c r="M3336" s="208" t="s">
        <v>19</v>
      </c>
      <c r="N3336" s="209" t="s">
        <v>43</v>
      </c>
      <c r="O3336" s="81"/>
      <c r="P3336" s="191">
        <f>O3336*H3336</f>
        <v>0</v>
      </c>
      <c r="Q3336" s="191">
        <v>0.13804</v>
      </c>
      <c r="R3336" s="191">
        <f>Q3336*H3336</f>
        <v>0.13804</v>
      </c>
      <c r="S3336" s="191">
        <v>0</v>
      </c>
      <c r="T3336" s="192">
        <f>S3336*H3336</f>
        <v>0</v>
      </c>
      <c r="U3336" s="35"/>
      <c r="V3336" s="35"/>
      <c r="W3336" s="35"/>
      <c r="X3336" s="35"/>
      <c r="Y3336" s="35"/>
      <c r="Z3336" s="35"/>
      <c r="AA3336" s="35"/>
      <c r="AB3336" s="35"/>
      <c r="AC3336" s="35"/>
      <c r="AD3336" s="35"/>
      <c r="AE3336" s="35"/>
      <c r="AR3336" s="193" t="s">
        <v>572</v>
      </c>
      <c r="AT3336" s="193" t="s">
        <v>4509</v>
      </c>
      <c r="AU3336" s="193" t="s">
        <v>72</v>
      </c>
      <c r="AY3336" s="14" t="s">
        <v>124</v>
      </c>
      <c r="BE3336" s="194">
        <f>IF(N3336="základní",J3336,0)</f>
        <v>0</v>
      </c>
      <c r="BF3336" s="194">
        <f>IF(N3336="snížená",J3336,0)</f>
        <v>0</v>
      </c>
      <c r="BG3336" s="194">
        <f>IF(N3336="zákl. přenesená",J3336,0)</f>
        <v>0</v>
      </c>
      <c r="BH3336" s="194">
        <f>IF(N3336="sníž. přenesená",J3336,0)</f>
        <v>0</v>
      </c>
      <c r="BI3336" s="194">
        <f>IF(N3336="nulová",J3336,0)</f>
        <v>0</v>
      </c>
      <c r="BJ3336" s="14" t="s">
        <v>79</v>
      </c>
      <c r="BK3336" s="194">
        <f>ROUND(I3336*H3336,2)</f>
        <v>0</v>
      </c>
      <c r="BL3336" s="14" t="s">
        <v>235</v>
      </c>
      <c r="BM3336" s="193" t="s">
        <v>5843</v>
      </c>
    </row>
    <row r="3337" s="2" customFormat="1">
      <c r="A3337" s="35"/>
      <c r="B3337" s="36"/>
      <c r="C3337" s="37"/>
      <c r="D3337" s="195" t="s">
        <v>125</v>
      </c>
      <c r="E3337" s="37"/>
      <c r="F3337" s="196" t="s">
        <v>5842</v>
      </c>
      <c r="G3337" s="37"/>
      <c r="H3337" s="37"/>
      <c r="I3337" s="197"/>
      <c r="J3337" s="37"/>
      <c r="K3337" s="37"/>
      <c r="L3337" s="41"/>
      <c r="M3337" s="198"/>
      <c r="N3337" s="199"/>
      <c r="O3337" s="81"/>
      <c r="P3337" s="81"/>
      <c r="Q3337" s="81"/>
      <c r="R3337" s="81"/>
      <c r="S3337" s="81"/>
      <c r="T3337" s="82"/>
      <c r="U3337" s="35"/>
      <c r="V3337" s="35"/>
      <c r="W3337" s="35"/>
      <c r="X3337" s="35"/>
      <c r="Y3337" s="35"/>
      <c r="Z3337" s="35"/>
      <c r="AA3337" s="35"/>
      <c r="AB3337" s="35"/>
      <c r="AC3337" s="35"/>
      <c r="AD3337" s="35"/>
      <c r="AE3337" s="35"/>
      <c r="AT3337" s="14" t="s">
        <v>125</v>
      </c>
      <c r="AU3337" s="14" t="s">
        <v>72</v>
      </c>
    </row>
    <row r="3338" s="2" customFormat="1" ht="24.15" customHeight="1">
      <c r="A3338" s="35"/>
      <c r="B3338" s="36"/>
      <c r="C3338" s="200" t="s">
        <v>5844</v>
      </c>
      <c r="D3338" s="200" t="s">
        <v>4509</v>
      </c>
      <c r="E3338" s="201" t="s">
        <v>5845</v>
      </c>
      <c r="F3338" s="202" t="s">
        <v>5846</v>
      </c>
      <c r="G3338" s="203" t="s">
        <v>132</v>
      </c>
      <c r="H3338" s="204">
        <v>1</v>
      </c>
      <c r="I3338" s="205"/>
      <c r="J3338" s="206">
        <f>ROUND(I3338*H3338,2)</f>
        <v>0</v>
      </c>
      <c r="K3338" s="202" t="s">
        <v>122</v>
      </c>
      <c r="L3338" s="207"/>
      <c r="M3338" s="208" t="s">
        <v>19</v>
      </c>
      <c r="N3338" s="209" t="s">
        <v>43</v>
      </c>
      <c r="O3338" s="81"/>
      <c r="P3338" s="191">
        <f>O3338*H3338</f>
        <v>0</v>
      </c>
      <c r="Q3338" s="191">
        <v>0.14177000000000001</v>
      </c>
      <c r="R3338" s="191">
        <f>Q3338*H3338</f>
        <v>0.14177000000000001</v>
      </c>
      <c r="S3338" s="191">
        <v>0</v>
      </c>
      <c r="T3338" s="192">
        <f>S3338*H3338</f>
        <v>0</v>
      </c>
      <c r="U3338" s="35"/>
      <c r="V3338" s="35"/>
      <c r="W3338" s="35"/>
      <c r="X3338" s="35"/>
      <c r="Y3338" s="35"/>
      <c r="Z3338" s="35"/>
      <c r="AA3338" s="35"/>
      <c r="AB3338" s="35"/>
      <c r="AC3338" s="35"/>
      <c r="AD3338" s="35"/>
      <c r="AE3338" s="35"/>
      <c r="AR3338" s="193" t="s">
        <v>572</v>
      </c>
      <c r="AT3338" s="193" t="s">
        <v>4509</v>
      </c>
      <c r="AU3338" s="193" t="s">
        <v>72</v>
      </c>
      <c r="AY3338" s="14" t="s">
        <v>124</v>
      </c>
      <c r="BE3338" s="194">
        <f>IF(N3338="základní",J3338,0)</f>
        <v>0</v>
      </c>
      <c r="BF3338" s="194">
        <f>IF(N3338="snížená",J3338,0)</f>
        <v>0</v>
      </c>
      <c r="BG3338" s="194">
        <f>IF(N3338="zákl. přenesená",J3338,0)</f>
        <v>0</v>
      </c>
      <c r="BH3338" s="194">
        <f>IF(N3338="sníž. přenesená",J3338,0)</f>
        <v>0</v>
      </c>
      <c r="BI3338" s="194">
        <f>IF(N3338="nulová",J3338,0)</f>
        <v>0</v>
      </c>
      <c r="BJ3338" s="14" t="s">
        <v>79</v>
      </c>
      <c r="BK3338" s="194">
        <f>ROUND(I3338*H3338,2)</f>
        <v>0</v>
      </c>
      <c r="BL3338" s="14" t="s">
        <v>235</v>
      </c>
      <c r="BM3338" s="193" t="s">
        <v>5847</v>
      </c>
    </row>
    <row r="3339" s="2" customFormat="1">
      <c r="A3339" s="35"/>
      <c r="B3339" s="36"/>
      <c r="C3339" s="37"/>
      <c r="D3339" s="195" t="s">
        <v>125</v>
      </c>
      <c r="E3339" s="37"/>
      <c r="F3339" s="196" t="s">
        <v>5846</v>
      </c>
      <c r="G3339" s="37"/>
      <c r="H3339" s="37"/>
      <c r="I3339" s="197"/>
      <c r="J3339" s="37"/>
      <c r="K3339" s="37"/>
      <c r="L3339" s="41"/>
      <c r="M3339" s="198"/>
      <c r="N3339" s="199"/>
      <c r="O3339" s="81"/>
      <c r="P3339" s="81"/>
      <c r="Q3339" s="81"/>
      <c r="R3339" s="81"/>
      <c r="S3339" s="81"/>
      <c r="T3339" s="82"/>
      <c r="U3339" s="35"/>
      <c r="V3339" s="35"/>
      <c r="W3339" s="35"/>
      <c r="X3339" s="35"/>
      <c r="Y3339" s="35"/>
      <c r="Z3339" s="35"/>
      <c r="AA3339" s="35"/>
      <c r="AB3339" s="35"/>
      <c r="AC3339" s="35"/>
      <c r="AD3339" s="35"/>
      <c r="AE3339" s="35"/>
      <c r="AT3339" s="14" t="s">
        <v>125</v>
      </c>
      <c r="AU3339" s="14" t="s">
        <v>72</v>
      </c>
    </row>
    <row r="3340" s="2" customFormat="1" ht="24.15" customHeight="1">
      <c r="A3340" s="35"/>
      <c r="B3340" s="36"/>
      <c r="C3340" s="200" t="s">
        <v>3066</v>
      </c>
      <c r="D3340" s="200" t="s">
        <v>4509</v>
      </c>
      <c r="E3340" s="201" t="s">
        <v>5848</v>
      </c>
      <c r="F3340" s="202" t="s">
        <v>5849</v>
      </c>
      <c r="G3340" s="203" t="s">
        <v>132</v>
      </c>
      <c r="H3340" s="204">
        <v>1</v>
      </c>
      <c r="I3340" s="205"/>
      <c r="J3340" s="206">
        <f>ROUND(I3340*H3340,2)</f>
        <v>0</v>
      </c>
      <c r="K3340" s="202" t="s">
        <v>122</v>
      </c>
      <c r="L3340" s="207"/>
      <c r="M3340" s="208" t="s">
        <v>19</v>
      </c>
      <c r="N3340" s="209" t="s">
        <v>43</v>
      </c>
      <c r="O3340" s="81"/>
      <c r="P3340" s="191">
        <f>O3340*H3340</f>
        <v>0</v>
      </c>
      <c r="Q3340" s="191">
        <v>0.14549999999999999</v>
      </c>
      <c r="R3340" s="191">
        <f>Q3340*H3340</f>
        <v>0.14549999999999999</v>
      </c>
      <c r="S3340" s="191">
        <v>0</v>
      </c>
      <c r="T3340" s="192">
        <f>S3340*H3340</f>
        <v>0</v>
      </c>
      <c r="U3340" s="35"/>
      <c r="V3340" s="35"/>
      <c r="W3340" s="35"/>
      <c r="X3340" s="35"/>
      <c r="Y3340" s="35"/>
      <c r="Z3340" s="35"/>
      <c r="AA3340" s="35"/>
      <c r="AB3340" s="35"/>
      <c r="AC3340" s="35"/>
      <c r="AD3340" s="35"/>
      <c r="AE3340" s="35"/>
      <c r="AR3340" s="193" t="s">
        <v>572</v>
      </c>
      <c r="AT3340" s="193" t="s">
        <v>4509</v>
      </c>
      <c r="AU3340" s="193" t="s">
        <v>72</v>
      </c>
      <c r="AY3340" s="14" t="s">
        <v>124</v>
      </c>
      <c r="BE3340" s="194">
        <f>IF(N3340="základní",J3340,0)</f>
        <v>0</v>
      </c>
      <c r="BF3340" s="194">
        <f>IF(N3340="snížená",J3340,0)</f>
        <v>0</v>
      </c>
      <c r="BG3340" s="194">
        <f>IF(N3340="zákl. přenesená",J3340,0)</f>
        <v>0</v>
      </c>
      <c r="BH3340" s="194">
        <f>IF(N3340="sníž. přenesená",J3340,0)</f>
        <v>0</v>
      </c>
      <c r="BI3340" s="194">
        <f>IF(N3340="nulová",J3340,0)</f>
        <v>0</v>
      </c>
      <c r="BJ3340" s="14" t="s">
        <v>79</v>
      </c>
      <c r="BK3340" s="194">
        <f>ROUND(I3340*H3340,2)</f>
        <v>0</v>
      </c>
      <c r="BL3340" s="14" t="s">
        <v>235</v>
      </c>
      <c r="BM3340" s="193" t="s">
        <v>5850</v>
      </c>
    </row>
    <row r="3341" s="2" customFormat="1">
      <c r="A3341" s="35"/>
      <c r="B3341" s="36"/>
      <c r="C3341" s="37"/>
      <c r="D3341" s="195" t="s">
        <v>125</v>
      </c>
      <c r="E3341" s="37"/>
      <c r="F3341" s="196" t="s">
        <v>5849</v>
      </c>
      <c r="G3341" s="37"/>
      <c r="H3341" s="37"/>
      <c r="I3341" s="197"/>
      <c r="J3341" s="37"/>
      <c r="K3341" s="37"/>
      <c r="L3341" s="41"/>
      <c r="M3341" s="198"/>
      <c r="N3341" s="199"/>
      <c r="O3341" s="81"/>
      <c r="P3341" s="81"/>
      <c r="Q3341" s="81"/>
      <c r="R3341" s="81"/>
      <c r="S3341" s="81"/>
      <c r="T3341" s="82"/>
      <c r="U3341" s="35"/>
      <c r="V3341" s="35"/>
      <c r="W3341" s="35"/>
      <c r="X3341" s="35"/>
      <c r="Y3341" s="35"/>
      <c r="Z3341" s="35"/>
      <c r="AA3341" s="35"/>
      <c r="AB3341" s="35"/>
      <c r="AC3341" s="35"/>
      <c r="AD3341" s="35"/>
      <c r="AE3341" s="35"/>
      <c r="AT3341" s="14" t="s">
        <v>125</v>
      </c>
      <c r="AU3341" s="14" t="s">
        <v>72</v>
      </c>
    </row>
    <row r="3342" s="2" customFormat="1" ht="24.15" customHeight="1">
      <c r="A3342" s="35"/>
      <c r="B3342" s="36"/>
      <c r="C3342" s="200" t="s">
        <v>5851</v>
      </c>
      <c r="D3342" s="200" t="s">
        <v>4509</v>
      </c>
      <c r="E3342" s="201" t="s">
        <v>5852</v>
      </c>
      <c r="F3342" s="202" t="s">
        <v>5853</v>
      </c>
      <c r="G3342" s="203" t="s">
        <v>132</v>
      </c>
      <c r="H3342" s="204">
        <v>1</v>
      </c>
      <c r="I3342" s="205"/>
      <c r="J3342" s="206">
        <f>ROUND(I3342*H3342,2)</f>
        <v>0</v>
      </c>
      <c r="K3342" s="202" t="s">
        <v>122</v>
      </c>
      <c r="L3342" s="207"/>
      <c r="M3342" s="208" t="s">
        <v>19</v>
      </c>
      <c r="N3342" s="209" t="s">
        <v>43</v>
      </c>
      <c r="O3342" s="81"/>
      <c r="P3342" s="191">
        <f>O3342*H3342</f>
        <v>0</v>
      </c>
      <c r="Q3342" s="191">
        <v>0.14923</v>
      </c>
      <c r="R3342" s="191">
        <f>Q3342*H3342</f>
        <v>0.14923</v>
      </c>
      <c r="S3342" s="191">
        <v>0</v>
      </c>
      <c r="T3342" s="192">
        <f>S3342*H3342</f>
        <v>0</v>
      </c>
      <c r="U3342" s="35"/>
      <c r="V3342" s="35"/>
      <c r="W3342" s="35"/>
      <c r="X3342" s="35"/>
      <c r="Y3342" s="35"/>
      <c r="Z3342" s="35"/>
      <c r="AA3342" s="35"/>
      <c r="AB3342" s="35"/>
      <c r="AC3342" s="35"/>
      <c r="AD3342" s="35"/>
      <c r="AE3342" s="35"/>
      <c r="AR3342" s="193" t="s">
        <v>572</v>
      </c>
      <c r="AT3342" s="193" t="s">
        <v>4509</v>
      </c>
      <c r="AU3342" s="193" t="s">
        <v>72</v>
      </c>
      <c r="AY3342" s="14" t="s">
        <v>124</v>
      </c>
      <c r="BE3342" s="194">
        <f>IF(N3342="základní",J3342,0)</f>
        <v>0</v>
      </c>
      <c r="BF3342" s="194">
        <f>IF(N3342="snížená",J3342,0)</f>
        <v>0</v>
      </c>
      <c r="BG3342" s="194">
        <f>IF(N3342="zákl. přenesená",J3342,0)</f>
        <v>0</v>
      </c>
      <c r="BH3342" s="194">
        <f>IF(N3342="sníž. přenesená",J3342,0)</f>
        <v>0</v>
      </c>
      <c r="BI3342" s="194">
        <f>IF(N3342="nulová",J3342,0)</f>
        <v>0</v>
      </c>
      <c r="BJ3342" s="14" t="s">
        <v>79</v>
      </c>
      <c r="BK3342" s="194">
        <f>ROUND(I3342*H3342,2)</f>
        <v>0</v>
      </c>
      <c r="BL3342" s="14" t="s">
        <v>235</v>
      </c>
      <c r="BM3342" s="193" t="s">
        <v>5854</v>
      </c>
    </row>
    <row r="3343" s="2" customFormat="1">
      <c r="A3343" s="35"/>
      <c r="B3343" s="36"/>
      <c r="C3343" s="37"/>
      <c r="D3343" s="195" t="s">
        <v>125</v>
      </c>
      <c r="E3343" s="37"/>
      <c r="F3343" s="196" t="s">
        <v>5853</v>
      </c>
      <c r="G3343" s="37"/>
      <c r="H3343" s="37"/>
      <c r="I3343" s="197"/>
      <c r="J3343" s="37"/>
      <c r="K3343" s="37"/>
      <c r="L3343" s="41"/>
      <c r="M3343" s="198"/>
      <c r="N3343" s="199"/>
      <c r="O3343" s="81"/>
      <c r="P3343" s="81"/>
      <c r="Q3343" s="81"/>
      <c r="R3343" s="81"/>
      <c r="S3343" s="81"/>
      <c r="T3343" s="82"/>
      <c r="U3343" s="35"/>
      <c r="V3343" s="35"/>
      <c r="W3343" s="35"/>
      <c r="X3343" s="35"/>
      <c r="Y3343" s="35"/>
      <c r="Z3343" s="35"/>
      <c r="AA3343" s="35"/>
      <c r="AB3343" s="35"/>
      <c r="AC3343" s="35"/>
      <c r="AD3343" s="35"/>
      <c r="AE3343" s="35"/>
      <c r="AT3343" s="14" t="s">
        <v>125</v>
      </c>
      <c r="AU3343" s="14" t="s">
        <v>72</v>
      </c>
    </row>
    <row r="3344" s="2" customFormat="1" ht="24.15" customHeight="1">
      <c r="A3344" s="35"/>
      <c r="B3344" s="36"/>
      <c r="C3344" s="200" t="s">
        <v>3070</v>
      </c>
      <c r="D3344" s="200" t="s">
        <v>4509</v>
      </c>
      <c r="E3344" s="201" t="s">
        <v>5855</v>
      </c>
      <c r="F3344" s="202" t="s">
        <v>5856</v>
      </c>
      <c r="G3344" s="203" t="s">
        <v>132</v>
      </c>
      <c r="H3344" s="204">
        <v>1</v>
      </c>
      <c r="I3344" s="205"/>
      <c r="J3344" s="206">
        <f>ROUND(I3344*H3344,2)</f>
        <v>0</v>
      </c>
      <c r="K3344" s="202" t="s">
        <v>122</v>
      </c>
      <c r="L3344" s="207"/>
      <c r="M3344" s="208" t="s">
        <v>19</v>
      </c>
      <c r="N3344" s="209" t="s">
        <v>43</v>
      </c>
      <c r="O3344" s="81"/>
      <c r="P3344" s="191">
        <f>O3344*H3344</f>
        <v>0</v>
      </c>
      <c r="Q3344" s="191">
        <v>0.15296000000000001</v>
      </c>
      <c r="R3344" s="191">
        <f>Q3344*H3344</f>
        <v>0.15296000000000001</v>
      </c>
      <c r="S3344" s="191">
        <v>0</v>
      </c>
      <c r="T3344" s="192">
        <f>S3344*H3344</f>
        <v>0</v>
      </c>
      <c r="U3344" s="35"/>
      <c r="V3344" s="35"/>
      <c r="W3344" s="35"/>
      <c r="X3344" s="35"/>
      <c r="Y3344" s="35"/>
      <c r="Z3344" s="35"/>
      <c r="AA3344" s="35"/>
      <c r="AB3344" s="35"/>
      <c r="AC3344" s="35"/>
      <c r="AD3344" s="35"/>
      <c r="AE3344" s="35"/>
      <c r="AR3344" s="193" t="s">
        <v>572</v>
      </c>
      <c r="AT3344" s="193" t="s">
        <v>4509</v>
      </c>
      <c r="AU3344" s="193" t="s">
        <v>72</v>
      </c>
      <c r="AY3344" s="14" t="s">
        <v>124</v>
      </c>
      <c r="BE3344" s="194">
        <f>IF(N3344="základní",J3344,0)</f>
        <v>0</v>
      </c>
      <c r="BF3344" s="194">
        <f>IF(N3344="snížená",J3344,0)</f>
        <v>0</v>
      </c>
      <c r="BG3344" s="194">
        <f>IF(N3344="zákl. přenesená",J3344,0)</f>
        <v>0</v>
      </c>
      <c r="BH3344" s="194">
        <f>IF(N3344="sníž. přenesená",J3344,0)</f>
        <v>0</v>
      </c>
      <c r="BI3344" s="194">
        <f>IF(N3344="nulová",J3344,0)</f>
        <v>0</v>
      </c>
      <c r="BJ3344" s="14" t="s">
        <v>79</v>
      </c>
      <c r="BK3344" s="194">
        <f>ROUND(I3344*H3344,2)</f>
        <v>0</v>
      </c>
      <c r="BL3344" s="14" t="s">
        <v>235</v>
      </c>
      <c r="BM3344" s="193" t="s">
        <v>5857</v>
      </c>
    </row>
    <row r="3345" s="2" customFormat="1">
      <c r="A3345" s="35"/>
      <c r="B3345" s="36"/>
      <c r="C3345" s="37"/>
      <c r="D3345" s="195" t="s">
        <v>125</v>
      </c>
      <c r="E3345" s="37"/>
      <c r="F3345" s="196" t="s">
        <v>5856</v>
      </c>
      <c r="G3345" s="37"/>
      <c r="H3345" s="37"/>
      <c r="I3345" s="197"/>
      <c r="J3345" s="37"/>
      <c r="K3345" s="37"/>
      <c r="L3345" s="41"/>
      <c r="M3345" s="198"/>
      <c r="N3345" s="199"/>
      <c r="O3345" s="81"/>
      <c r="P3345" s="81"/>
      <c r="Q3345" s="81"/>
      <c r="R3345" s="81"/>
      <c r="S3345" s="81"/>
      <c r="T3345" s="82"/>
      <c r="U3345" s="35"/>
      <c r="V3345" s="35"/>
      <c r="W3345" s="35"/>
      <c r="X3345" s="35"/>
      <c r="Y3345" s="35"/>
      <c r="Z3345" s="35"/>
      <c r="AA3345" s="35"/>
      <c r="AB3345" s="35"/>
      <c r="AC3345" s="35"/>
      <c r="AD3345" s="35"/>
      <c r="AE3345" s="35"/>
      <c r="AT3345" s="14" t="s">
        <v>125</v>
      </c>
      <c r="AU3345" s="14" t="s">
        <v>72</v>
      </c>
    </row>
    <row r="3346" s="2" customFormat="1" ht="24.15" customHeight="1">
      <c r="A3346" s="35"/>
      <c r="B3346" s="36"/>
      <c r="C3346" s="200" t="s">
        <v>5858</v>
      </c>
      <c r="D3346" s="200" t="s">
        <v>4509</v>
      </c>
      <c r="E3346" s="201" t="s">
        <v>5859</v>
      </c>
      <c r="F3346" s="202" t="s">
        <v>5860</v>
      </c>
      <c r="G3346" s="203" t="s">
        <v>132</v>
      </c>
      <c r="H3346" s="204">
        <v>1</v>
      </c>
      <c r="I3346" s="205"/>
      <c r="J3346" s="206">
        <f>ROUND(I3346*H3346,2)</f>
        <v>0</v>
      </c>
      <c r="K3346" s="202" t="s">
        <v>122</v>
      </c>
      <c r="L3346" s="207"/>
      <c r="M3346" s="208" t="s">
        <v>19</v>
      </c>
      <c r="N3346" s="209" t="s">
        <v>43</v>
      </c>
      <c r="O3346" s="81"/>
      <c r="P3346" s="191">
        <f>O3346*H3346</f>
        <v>0</v>
      </c>
      <c r="Q3346" s="191">
        <v>0.15669</v>
      </c>
      <c r="R3346" s="191">
        <f>Q3346*H3346</f>
        <v>0.15669</v>
      </c>
      <c r="S3346" s="191">
        <v>0</v>
      </c>
      <c r="T3346" s="192">
        <f>S3346*H3346</f>
        <v>0</v>
      </c>
      <c r="U3346" s="35"/>
      <c r="V3346" s="35"/>
      <c r="W3346" s="35"/>
      <c r="X3346" s="35"/>
      <c r="Y3346" s="35"/>
      <c r="Z3346" s="35"/>
      <c r="AA3346" s="35"/>
      <c r="AB3346" s="35"/>
      <c r="AC3346" s="35"/>
      <c r="AD3346" s="35"/>
      <c r="AE3346" s="35"/>
      <c r="AR3346" s="193" t="s">
        <v>572</v>
      </c>
      <c r="AT3346" s="193" t="s">
        <v>4509</v>
      </c>
      <c r="AU3346" s="193" t="s">
        <v>72</v>
      </c>
      <c r="AY3346" s="14" t="s">
        <v>124</v>
      </c>
      <c r="BE3346" s="194">
        <f>IF(N3346="základní",J3346,0)</f>
        <v>0</v>
      </c>
      <c r="BF3346" s="194">
        <f>IF(N3346="snížená",J3346,0)</f>
        <v>0</v>
      </c>
      <c r="BG3346" s="194">
        <f>IF(N3346="zákl. přenesená",J3346,0)</f>
        <v>0</v>
      </c>
      <c r="BH3346" s="194">
        <f>IF(N3346="sníž. přenesená",J3346,0)</f>
        <v>0</v>
      </c>
      <c r="BI3346" s="194">
        <f>IF(N3346="nulová",J3346,0)</f>
        <v>0</v>
      </c>
      <c r="BJ3346" s="14" t="s">
        <v>79</v>
      </c>
      <c r="BK3346" s="194">
        <f>ROUND(I3346*H3346,2)</f>
        <v>0</v>
      </c>
      <c r="BL3346" s="14" t="s">
        <v>235</v>
      </c>
      <c r="BM3346" s="193" t="s">
        <v>5861</v>
      </c>
    </row>
    <row r="3347" s="2" customFormat="1">
      <c r="A3347" s="35"/>
      <c r="B3347" s="36"/>
      <c r="C3347" s="37"/>
      <c r="D3347" s="195" t="s">
        <v>125</v>
      </c>
      <c r="E3347" s="37"/>
      <c r="F3347" s="196" t="s">
        <v>5860</v>
      </c>
      <c r="G3347" s="37"/>
      <c r="H3347" s="37"/>
      <c r="I3347" s="197"/>
      <c r="J3347" s="37"/>
      <c r="K3347" s="37"/>
      <c r="L3347" s="41"/>
      <c r="M3347" s="198"/>
      <c r="N3347" s="199"/>
      <c r="O3347" s="81"/>
      <c r="P3347" s="81"/>
      <c r="Q3347" s="81"/>
      <c r="R3347" s="81"/>
      <c r="S3347" s="81"/>
      <c r="T3347" s="82"/>
      <c r="U3347" s="35"/>
      <c r="V3347" s="35"/>
      <c r="W3347" s="35"/>
      <c r="X3347" s="35"/>
      <c r="Y3347" s="35"/>
      <c r="Z3347" s="35"/>
      <c r="AA3347" s="35"/>
      <c r="AB3347" s="35"/>
      <c r="AC3347" s="35"/>
      <c r="AD3347" s="35"/>
      <c r="AE3347" s="35"/>
      <c r="AT3347" s="14" t="s">
        <v>125</v>
      </c>
      <c r="AU3347" s="14" t="s">
        <v>72</v>
      </c>
    </row>
    <row r="3348" s="2" customFormat="1" ht="24.15" customHeight="1">
      <c r="A3348" s="35"/>
      <c r="B3348" s="36"/>
      <c r="C3348" s="200" t="s">
        <v>3073</v>
      </c>
      <c r="D3348" s="200" t="s">
        <v>4509</v>
      </c>
      <c r="E3348" s="201" t="s">
        <v>5862</v>
      </c>
      <c r="F3348" s="202" t="s">
        <v>5863</v>
      </c>
      <c r="G3348" s="203" t="s">
        <v>132</v>
      </c>
      <c r="H3348" s="204">
        <v>1</v>
      </c>
      <c r="I3348" s="205"/>
      <c r="J3348" s="206">
        <f>ROUND(I3348*H3348,2)</f>
        <v>0</v>
      </c>
      <c r="K3348" s="202" t="s">
        <v>122</v>
      </c>
      <c r="L3348" s="207"/>
      <c r="M3348" s="208" t="s">
        <v>19</v>
      </c>
      <c r="N3348" s="209" t="s">
        <v>43</v>
      </c>
      <c r="O3348" s="81"/>
      <c r="P3348" s="191">
        <f>O3348*H3348</f>
        <v>0</v>
      </c>
      <c r="Q3348" s="191">
        <v>0.16042000000000001</v>
      </c>
      <c r="R3348" s="191">
        <f>Q3348*H3348</f>
        <v>0.16042000000000001</v>
      </c>
      <c r="S3348" s="191">
        <v>0</v>
      </c>
      <c r="T3348" s="192">
        <f>S3348*H3348</f>
        <v>0</v>
      </c>
      <c r="U3348" s="35"/>
      <c r="V3348" s="35"/>
      <c r="W3348" s="35"/>
      <c r="X3348" s="35"/>
      <c r="Y3348" s="35"/>
      <c r="Z3348" s="35"/>
      <c r="AA3348" s="35"/>
      <c r="AB3348" s="35"/>
      <c r="AC3348" s="35"/>
      <c r="AD3348" s="35"/>
      <c r="AE3348" s="35"/>
      <c r="AR3348" s="193" t="s">
        <v>572</v>
      </c>
      <c r="AT3348" s="193" t="s">
        <v>4509</v>
      </c>
      <c r="AU3348" s="193" t="s">
        <v>72</v>
      </c>
      <c r="AY3348" s="14" t="s">
        <v>124</v>
      </c>
      <c r="BE3348" s="194">
        <f>IF(N3348="základní",J3348,0)</f>
        <v>0</v>
      </c>
      <c r="BF3348" s="194">
        <f>IF(N3348="snížená",J3348,0)</f>
        <v>0</v>
      </c>
      <c r="BG3348" s="194">
        <f>IF(N3348="zákl. přenesená",J3348,0)</f>
        <v>0</v>
      </c>
      <c r="BH3348" s="194">
        <f>IF(N3348="sníž. přenesená",J3348,0)</f>
        <v>0</v>
      </c>
      <c r="BI3348" s="194">
        <f>IF(N3348="nulová",J3348,0)</f>
        <v>0</v>
      </c>
      <c r="BJ3348" s="14" t="s">
        <v>79</v>
      </c>
      <c r="BK3348" s="194">
        <f>ROUND(I3348*H3348,2)</f>
        <v>0</v>
      </c>
      <c r="BL3348" s="14" t="s">
        <v>235</v>
      </c>
      <c r="BM3348" s="193" t="s">
        <v>5864</v>
      </c>
    </row>
    <row r="3349" s="2" customFormat="1">
      <c r="A3349" s="35"/>
      <c r="B3349" s="36"/>
      <c r="C3349" s="37"/>
      <c r="D3349" s="195" t="s">
        <v>125</v>
      </c>
      <c r="E3349" s="37"/>
      <c r="F3349" s="196" t="s">
        <v>5863</v>
      </c>
      <c r="G3349" s="37"/>
      <c r="H3349" s="37"/>
      <c r="I3349" s="197"/>
      <c r="J3349" s="37"/>
      <c r="K3349" s="37"/>
      <c r="L3349" s="41"/>
      <c r="M3349" s="198"/>
      <c r="N3349" s="199"/>
      <c r="O3349" s="81"/>
      <c r="P3349" s="81"/>
      <c r="Q3349" s="81"/>
      <c r="R3349" s="81"/>
      <c r="S3349" s="81"/>
      <c r="T3349" s="82"/>
      <c r="U3349" s="35"/>
      <c r="V3349" s="35"/>
      <c r="W3349" s="35"/>
      <c r="X3349" s="35"/>
      <c r="Y3349" s="35"/>
      <c r="Z3349" s="35"/>
      <c r="AA3349" s="35"/>
      <c r="AB3349" s="35"/>
      <c r="AC3349" s="35"/>
      <c r="AD3349" s="35"/>
      <c r="AE3349" s="35"/>
      <c r="AT3349" s="14" t="s">
        <v>125</v>
      </c>
      <c r="AU3349" s="14" t="s">
        <v>72</v>
      </c>
    </row>
    <row r="3350" s="2" customFormat="1" ht="24.15" customHeight="1">
      <c r="A3350" s="35"/>
      <c r="B3350" s="36"/>
      <c r="C3350" s="200" t="s">
        <v>5865</v>
      </c>
      <c r="D3350" s="200" t="s">
        <v>4509</v>
      </c>
      <c r="E3350" s="201" t="s">
        <v>5866</v>
      </c>
      <c r="F3350" s="202" t="s">
        <v>5867</v>
      </c>
      <c r="G3350" s="203" t="s">
        <v>132</v>
      </c>
      <c r="H3350" s="204">
        <v>1</v>
      </c>
      <c r="I3350" s="205"/>
      <c r="J3350" s="206">
        <f>ROUND(I3350*H3350,2)</f>
        <v>0</v>
      </c>
      <c r="K3350" s="202" t="s">
        <v>122</v>
      </c>
      <c r="L3350" s="207"/>
      <c r="M3350" s="208" t="s">
        <v>19</v>
      </c>
      <c r="N3350" s="209" t="s">
        <v>43</v>
      </c>
      <c r="O3350" s="81"/>
      <c r="P3350" s="191">
        <f>O3350*H3350</f>
        <v>0</v>
      </c>
      <c r="Q3350" s="191">
        <v>0.16414999999999999</v>
      </c>
      <c r="R3350" s="191">
        <f>Q3350*H3350</f>
        <v>0.16414999999999999</v>
      </c>
      <c r="S3350" s="191">
        <v>0</v>
      </c>
      <c r="T3350" s="192">
        <f>S3350*H3350</f>
        <v>0</v>
      </c>
      <c r="U3350" s="35"/>
      <c r="V3350" s="35"/>
      <c r="W3350" s="35"/>
      <c r="X3350" s="35"/>
      <c r="Y3350" s="35"/>
      <c r="Z3350" s="35"/>
      <c r="AA3350" s="35"/>
      <c r="AB3350" s="35"/>
      <c r="AC3350" s="35"/>
      <c r="AD3350" s="35"/>
      <c r="AE3350" s="35"/>
      <c r="AR3350" s="193" t="s">
        <v>572</v>
      </c>
      <c r="AT3350" s="193" t="s">
        <v>4509</v>
      </c>
      <c r="AU3350" s="193" t="s">
        <v>72</v>
      </c>
      <c r="AY3350" s="14" t="s">
        <v>124</v>
      </c>
      <c r="BE3350" s="194">
        <f>IF(N3350="základní",J3350,0)</f>
        <v>0</v>
      </c>
      <c r="BF3350" s="194">
        <f>IF(N3350="snížená",J3350,0)</f>
        <v>0</v>
      </c>
      <c r="BG3350" s="194">
        <f>IF(N3350="zákl. přenesená",J3350,0)</f>
        <v>0</v>
      </c>
      <c r="BH3350" s="194">
        <f>IF(N3350="sníž. přenesená",J3350,0)</f>
        <v>0</v>
      </c>
      <c r="BI3350" s="194">
        <f>IF(N3350="nulová",J3350,0)</f>
        <v>0</v>
      </c>
      <c r="BJ3350" s="14" t="s">
        <v>79</v>
      </c>
      <c r="BK3350" s="194">
        <f>ROUND(I3350*H3350,2)</f>
        <v>0</v>
      </c>
      <c r="BL3350" s="14" t="s">
        <v>235</v>
      </c>
      <c r="BM3350" s="193" t="s">
        <v>5868</v>
      </c>
    </row>
    <row r="3351" s="2" customFormat="1">
      <c r="A3351" s="35"/>
      <c r="B3351" s="36"/>
      <c r="C3351" s="37"/>
      <c r="D3351" s="195" t="s">
        <v>125</v>
      </c>
      <c r="E3351" s="37"/>
      <c r="F3351" s="196" t="s">
        <v>5867</v>
      </c>
      <c r="G3351" s="37"/>
      <c r="H3351" s="37"/>
      <c r="I3351" s="197"/>
      <c r="J3351" s="37"/>
      <c r="K3351" s="37"/>
      <c r="L3351" s="41"/>
      <c r="M3351" s="198"/>
      <c r="N3351" s="199"/>
      <c r="O3351" s="81"/>
      <c r="P3351" s="81"/>
      <c r="Q3351" s="81"/>
      <c r="R3351" s="81"/>
      <c r="S3351" s="81"/>
      <c r="T3351" s="82"/>
      <c r="U3351" s="35"/>
      <c r="V3351" s="35"/>
      <c r="W3351" s="35"/>
      <c r="X3351" s="35"/>
      <c r="Y3351" s="35"/>
      <c r="Z3351" s="35"/>
      <c r="AA3351" s="35"/>
      <c r="AB3351" s="35"/>
      <c r="AC3351" s="35"/>
      <c r="AD3351" s="35"/>
      <c r="AE3351" s="35"/>
      <c r="AT3351" s="14" t="s">
        <v>125</v>
      </c>
      <c r="AU3351" s="14" t="s">
        <v>72</v>
      </c>
    </row>
    <row r="3352" s="2" customFormat="1" ht="24.15" customHeight="1">
      <c r="A3352" s="35"/>
      <c r="B3352" s="36"/>
      <c r="C3352" s="200" t="s">
        <v>3077</v>
      </c>
      <c r="D3352" s="200" t="s">
        <v>4509</v>
      </c>
      <c r="E3352" s="201" t="s">
        <v>5869</v>
      </c>
      <c r="F3352" s="202" t="s">
        <v>5870</v>
      </c>
      <c r="G3352" s="203" t="s">
        <v>132</v>
      </c>
      <c r="H3352" s="204">
        <v>1</v>
      </c>
      <c r="I3352" s="205"/>
      <c r="J3352" s="206">
        <f>ROUND(I3352*H3352,2)</f>
        <v>0</v>
      </c>
      <c r="K3352" s="202" t="s">
        <v>122</v>
      </c>
      <c r="L3352" s="207"/>
      <c r="M3352" s="208" t="s">
        <v>19</v>
      </c>
      <c r="N3352" s="209" t="s">
        <v>43</v>
      </c>
      <c r="O3352" s="81"/>
      <c r="P3352" s="191">
        <f>O3352*H3352</f>
        <v>0</v>
      </c>
      <c r="Q3352" s="191">
        <v>0.16788</v>
      </c>
      <c r="R3352" s="191">
        <f>Q3352*H3352</f>
        <v>0.16788</v>
      </c>
      <c r="S3352" s="191">
        <v>0</v>
      </c>
      <c r="T3352" s="192">
        <f>S3352*H3352</f>
        <v>0</v>
      </c>
      <c r="U3352" s="35"/>
      <c r="V3352" s="35"/>
      <c r="W3352" s="35"/>
      <c r="X3352" s="35"/>
      <c r="Y3352" s="35"/>
      <c r="Z3352" s="35"/>
      <c r="AA3352" s="35"/>
      <c r="AB3352" s="35"/>
      <c r="AC3352" s="35"/>
      <c r="AD3352" s="35"/>
      <c r="AE3352" s="35"/>
      <c r="AR3352" s="193" t="s">
        <v>572</v>
      </c>
      <c r="AT3352" s="193" t="s">
        <v>4509</v>
      </c>
      <c r="AU3352" s="193" t="s">
        <v>72</v>
      </c>
      <c r="AY3352" s="14" t="s">
        <v>124</v>
      </c>
      <c r="BE3352" s="194">
        <f>IF(N3352="základní",J3352,0)</f>
        <v>0</v>
      </c>
      <c r="BF3352" s="194">
        <f>IF(N3352="snížená",J3352,0)</f>
        <v>0</v>
      </c>
      <c r="BG3352" s="194">
        <f>IF(N3352="zákl. přenesená",J3352,0)</f>
        <v>0</v>
      </c>
      <c r="BH3352" s="194">
        <f>IF(N3352="sníž. přenesená",J3352,0)</f>
        <v>0</v>
      </c>
      <c r="BI3352" s="194">
        <f>IF(N3352="nulová",J3352,0)</f>
        <v>0</v>
      </c>
      <c r="BJ3352" s="14" t="s">
        <v>79</v>
      </c>
      <c r="BK3352" s="194">
        <f>ROUND(I3352*H3352,2)</f>
        <v>0</v>
      </c>
      <c r="BL3352" s="14" t="s">
        <v>235</v>
      </c>
      <c r="BM3352" s="193" t="s">
        <v>5871</v>
      </c>
    </row>
    <row r="3353" s="2" customFormat="1">
      <c r="A3353" s="35"/>
      <c r="B3353" s="36"/>
      <c r="C3353" s="37"/>
      <c r="D3353" s="195" t="s">
        <v>125</v>
      </c>
      <c r="E3353" s="37"/>
      <c r="F3353" s="196" t="s">
        <v>5870</v>
      </c>
      <c r="G3353" s="37"/>
      <c r="H3353" s="37"/>
      <c r="I3353" s="197"/>
      <c r="J3353" s="37"/>
      <c r="K3353" s="37"/>
      <c r="L3353" s="41"/>
      <c r="M3353" s="198"/>
      <c r="N3353" s="199"/>
      <c r="O3353" s="81"/>
      <c r="P3353" s="81"/>
      <c r="Q3353" s="81"/>
      <c r="R3353" s="81"/>
      <c r="S3353" s="81"/>
      <c r="T3353" s="82"/>
      <c r="U3353" s="35"/>
      <c r="V3353" s="35"/>
      <c r="W3353" s="35"/>
      <c r="X3353" s="35"/>
      <c r="Y3353" s="35"/>
      <c r="Z3353" s="35"/>
      <c r="AA3353" s="35"/>
      <c r="AB3353" s="35"/>
      <c r="AC3353" s="35"/>
      <c r="AD3353" s="35"/>
      <c r="AE3353" s="35"/>
      <c r="AT3353" s="14" t="s">
        <v>125</v>
      </c>
      <c r="AU3353" s="14" t="s">
        <v>72</v>
      </c>
    </row>
    <row r="3354" s="2" customFormat="1" ht="24.15" customHeight="1">
      <c r="A3354" s="35"/>
      <c r="B3354" s="36"/>
      <c r="C3354" s="200" t="s">
        <v>5872</v>
      </c>
      <c r="D3354" s="200" t="s">
        <v>4509</v>
      </c>
      <c r="E3354" s="201" t="s">
        <v>5873</v>
      </c>
      <c r="F3354" s="202" t="s">
        <v>5874</v>
      </c>
      <c r="G3354" s="203" t="s">
        <v>132</v>
      </c>
      <c r="H3354" s="204">
        <v>1</v>
      </c>
      <c r="I3354" s="205"/>
      <c r="J3354" s="206">
        <f>ROUND(I3354*H3354,2)</f>
        <v>0</v>
      </c>
      <c r="K3354" s="202" t="s">
        <v>122</v>
      </c>
      <c r="L3354" s="207"/>
      <c r="M3354" s="208" t="s">
        <v>19</v>
      </c>
      <c r="N3354" s="209" t="s">
        <v>43</v>
      </c>
      <c r="O3354" s="81"/>
      <c r="P3354" s="191">
        <f>O3354*H3354</f>
        <v>0</v>
      </c>
      <c r="Q3354" s="191">
        <v>0.17162</v>
      </c>
      <c r="R3354" s="191">
        <f>Q3354*H3354</f>
        <v>0.17162</v>
      </c>
      <c r="S3354" s="191">
        <v>0</v>
      </c>
      <c r="T3354" s="192">
        <f>S3354*H3354</f>
        <v>0</v>
      </c>
      <c r="U3354" s="35"/>
      <c r="V3354" s="35"/>
      <c r="W3354" s="35"/>
      <c r="X3354" s="35"/>
      <c r="Y3354" s="35"/>
      <c r="Z3354" s="35"/>
      <c r="AA3354" s="35"/>
      <c r="AB3354" s="35"/>
      <c r="AC3354" s="35"/>
      <c r="AD3354" s="35"/>
      <c r="AE3354" s="35"/>
      <c r="AR3354" s="193" t="s">
        <v>572</v>
      </c>
      <c r="AT3354" s="193" t="s">
        <v>4509</v>
      </c>
      <c r="AU3354" s="193" t="s">
        <v>72</v>
      </c>
      <c r="AY3354" s="14" t="s">
        <v>124</v>
      </c>
      <c r="BE3354" s="194">
        <f>IF(N3354="základní",J3354,0)</f>
        <v>0</v>
      </c>
      <c r="BF3354" s="194">
        <f>IF(N3354="snížená",J3354,0)</f>
        <v>0</v>
      </c>
      <c r="BG3354" s="194">
        <f>IF(N3354="zákl. přenesená",J3354,0)</f>
        <v>0</v>
      </c>
      <c r="BH3354" s="194">
        <f>IF(N3354="sníž. přenesená",J3354,0)</f>
        <v>0</v>
      </c>
      <c r="BI3354" s="194">
        <f>IF(N3354="nulová",J3354,0)</f>
        <v>0</v>
      </c>
      <c r="BJ3354" s="14" t="s">
        <v>79</v>
      </c>
      <c r="BK3354" s="194">
        <f>ROUND(I3354*H3354,2)</f>
        <v>0</v>
      </c>
      <c r="BL3354" s="14" t="s">
        <v>235</v>
      </c>
      <c r="BM3354" s="193" t="s">
        <v>5875</v>
      </c>
    </row>
    <row r="3355" s="2" customFormat="1">
      <c r="A3355" s="35"/>
      <c r="B3355" s="36"/>
      <c r="C3355" s="37"/>
      <c r="D3355" s="195" t="s">
        <v>125</v>
      </c>
      <c r="E3355" s="37"/>
      <c r="F3355" s="196" t="s">
        <v>5874</v>
      </c>
      <c r="G3355" s="37"/>
      <c r="H3355" s="37"/>
      <c r="I3355" s="197"/>
      <c r="J3355" s="37"/>
      <c r="K3355" s="37"/>
      <c r="L3355" s="41"/>
      <c r="M3355" s="198"/>
      <c r="N3355" s="199"/>
      <c r="O3355" s="81"/>
      <c r="P3355" s="81"/>
      <c r="Q3355" s="81"/>
      <c r="R3355" s="81"/>
      <c r="S3355" s="81"/>
      <c r="T3355" s="82"/>
      <c r="U3355" s="35"/>
      <c r="V3355" s="35"/>
      <c r="W3355" s="35"/>
      <c r="X3355" s="35"/>
      <c r="Y3355" s="35"/>
      <c r="Z3355" s="35"/>
      <c r="AA3355" s="35"/>
      <c r="AB3355" s="35"/>
      <c r="AC3355" s="35"/>
      <c r="AD3355" s="35"/>
      <c r="AE3355" s="35"/>
      <c r="AT3355" s="14" t="s">
        <v>125</v>
      </c>
      <c r="AU3355" s="14" t="s">
        <v>72</v>
      </c>
    </row>
    <row r="3356" s="2" customFormat="1" ht="24.15" customHeight="1">
      <c r="A3356" s="35"/>
      <c r="B3356" s="36"/>
      <c r="C3356" s="200" t="s">
        <v>3080</v>
      </c>
      <c r="D3356" s="200" t="s">
        <v>4509</v>
      </c>
      <c r="E3356" s="201" t="s">
        <v>5876</v>
      </c>
      <c r="F3356" s="202" t="s">
        <v>5877</v>
      </c>
      <c r="G3356" s="203" t="s">
        <v>132</v>
      </c>
      <c r="H3356" s="204">
        <v>1</v>
      </c>
      <c r="I3356" s="205"/>
      <c r="J3356" s="206">
        <f>ROUND(I3356*H3356,2)</f>
        <v>0</v>
      </c>
      <c r="K3356" s="202" t="s">
        <v>122</v>
      </c>
      <c r="L3356" s="207"/>
      <c r="M3356" s="208" t="s">
        <v>19</v>
      </c>
      <c r="N3356" s="209" t="s">
        <v>43</v>
      </c>
      <c r="O3356" s="81"/>
      <c r="P3356" s="191">
        <f>O3356*H3356</f>
        <v>0</v>
      </c>
      <c r="Q3356" s="191">
        <v>0.17535000000000001</v>
      </c>
      <c r="R3356" s="191">
        <f>Q3356*H3356</f>
        <v>0.17535000000000001</v>
      </c>
      <c r="S3356" s="191">
        <v>0</v>
      </c>
      <c r="T3356" s="192">
        <f>S3356*H3356</f>
        <v>0</v>
      </c>
      <c r="U3356" s="35"/>
      <c r="V3356" s="35"/>
      <c r="W3356" s="35"/>
      <c r="X3356" s="35"/>
      <c r="Y3356" s="35"/>
      <c r="Z3356" s="35"/>
      <c r="AA3356" s="35"/>
      <c r="AB3356" s="35"/>
      <c r="AC3356" s="35"/>
      <c r="AD3356" s="35"/>
      <c r="AE3356" s="35"/>
      <c r="AR3356" s="193" t="s">
        <v>572</v>
      </c>
      <c r="AT3356" s="193" t="s">
        <v>4509</v>
      </c>
      <c r="AU3356" s="193" t="s">
        <v>72</v>
      </c>
      <c r="AY3356" s="14" t="s">
        <v>124</v>
      </c>
      <c r="BE3356" s="194">
        <f>IF(N3356="základní",J3356,0)</f>
        <v>0</v>
      </c>
      <c r="BF3356" s="194">
        <f>IF(N3356="snížená",J3356,0)</f>
        <v>0</v>
      </c>
      <c r="BG3356" s="194">
        <f>IF(N3356="zákl. přenesená",J3356,0)</f>
        <v>0</v>
      </c>
      <c r="BH3356" s="194">
        <f>IF(N3356="sníž. přenesená",J3356,0)</f>
        <v>0</v>
      </c>
      <c r="BI3356" s="194">
        <f>IF(N3356="nulová",J3356,0)</f>
        <v>0</v>
      </c>
      <c r="BJ3356" s="14" t="s">
        <v>79</v>
      </c>
      <c r="BK3356" s="194">
        <f>ROUND(I3356*H3356,2)</f>
        <v>0</v>
      </c>
      <c r="BL3356" s="14" t="s">
        <v>235</v>
      </c>
      <c r="BM3356" s="193" t="s">
        <v>5878</v>
      </c>
    </row>
    <row r="3357" s="2" customFormat="1">
      <c r="A3357" s="35"/>
      <c r="B3357" s="36"/>
      <c r="C3357" s="37"/>
      <c r="D3357" s="195" t="s">
        <v>125</v>
      </c>
      <c r="E3357" s="37"/>
      <c r="F3357" s="196" t="s">
        <v>5877</v>
      </c>
      <c r="G3357" s="37"/>
      <c r="H3357" s="37"/>
      <c r="I3357" s="197"/>
      <c r="J3357" s="37"/>
      <c r="K3357" s="37"/>
      <c r="L3357" s="41"/>
      <c r="M3357" s="198"/>
      <c r="N3357" s="199"/>
      <c r="O3357" s="81"/>
      <c r="P3357" s="81"/>
      <c r="Q3357" s="81"/>
      <c r="R3357" s="81"/>
      <c r="S3357" s="81"/>
      <c r="T3357" s="82"/>
      <c r="U3357" s="35"/>
      <c r="V3357" s="35"/>
      <c r="W3357" s="35"/>
      <c r="X3357" s="35"/>
      <c r="Y3357" s="35"/>
      <c r="Z3357" s="35"/>
      <c r="AA3357" s="35"/>
      <c r="AB3357" s="35"/>
      <c r="AC3357" s="35"/>
      <c r="AD3357" s="35"/>
      <c r="AE3357" s="35"/>
      <c r="AT3357" s="14" t="s">
        <v>125</v>
      </c>
      <c r="AU3357" s="14" t="s">
        <v>72</v>
      </c>
    </row>
    <row r="3358" s="2" customFormat="1" ht="24.15" customHeight="1">
      <c r="A3358" s="35"/>
      <c r="B3358" s="36"/>
      <c r="C3358" s="200" t="s">
        <v>5879</v>
      </c>
      <c r="D3358" s="200" t="s">
        <v>4509</v>
      </c>
      <c r="E3358" s="201" t="s">
        <v>5880</v>
      </c>
      <c r="F3358" s="202" t="s">
        <v>5881</v>
      </c>
      <c r="G3358" s="203" t="s">
        <v>132</v>
      </c>
      <c r="H3358" s="204">
        <v>1</v>
      </c>
      <c r="I3358" s="205"/>
      <c r="J3358" s="206">
        <f>ROUND(I3358*H3358,2)</f>
        <v>0</v>
      </c>
      <c r="K3358" s="202" t="s">
        <v>122</v>
      </c>
      <c r="L3358" s="207"/>
      <c r="M3358" s="208" t="s">
        <v>19</v>
      </c>
      <c r="N3358" s="209" t="s">
        <v>43</v>
      </c>
      <c r="O3358" s="81"/>
      <c r="P3358" s="191">
        <f>O3358*H3358</f>
        <v>0</v>
      </c>
      <c r="Q3358" s="191">
        <v>0.17907999999999999</v>
      </c>
      <c r="R3358" s="191">
        <f>Q3358*H3358</f>
        <v>0.17907999999999999</v>
      </c>
      <c r="S3358" s="191">
        <v>0</v>
      </c>
      <c r="T3358" s="192">
        <f>S3358*H3358</f>
        <v>0</v>
      </c>
      <c r="U3358" s="35"/>
      <c r="V3358" s="35"/>
      <c r="W3358" s="35"/>
      <c r="X3358" s="35"/>
      <c r="Y3358" s="35"/>
      <c r="Z3358" s="35"/>
      <c r="AA3358" s="35"/>
      <c r="AB3358" s="35"/>
      <c r="AC3358" s="35"/>
      <c r="AD3358" s="35"/>
      <c r="AE3358" s="35"/>
      <c r="AR3358" s="193" t="s">
        <v>572</v>
      </c>
      <c r="AT3358" s="193" t="s">
        <v>4509</v>
      </c>
      <c r="AU3358" s="193" t="s">
        <v>72</v>
      </c>
      <c r="AY3358" s="14" t="s">
        <v>124</v>
      </c>
      <c r="BE3358" s="194">
        <f>IF(N3358="základní",J3358,0)</f>
        <v>0</v>
      </c>
      <c r="BF3358" s="194">
        <f>IF(N3358="snížená",J3358,0)</f>
        <v>0</v>
      </c>
      <c r="BG3358" s="194">
        <f>IF(N3358="zákl. přenesená",J3358,0)</f>
        <v>0</v>
      </c>
      <c r="BH3358" s="194">
        <f>IF(N3358="sníž. přenesená",J3358,0)</f>
        <v>0</v>
      </c>
      <c r="BI3358" s="194">
        <f>IF(N3358="nulová",J3358,0)</f>
        <v>0</v>
      </c>
      <c r="BJ3358" s="14" t="s">
        <v>79</v>
      </c>
      <c r="BK3358" s="194">
        <f>ROUND(I3358*H3358,2)</f>
        <v>0</v>
      </c>
      <c r="BL3358" s="14" t="s">
        <v>235</v>
      </c>
      <c r="BM3358" s="193" t="s">
        <v>5882</v>
      </c>
    </row>
    <row r="3359" s="2" customFormat="1">
      <c r="A3359" s="35"/>
      <c r="B3359" s="36"/>
      <c r="C3359" s="37"/>
      <c r="D3359" s="195" t="s">
        <v>125</v>
      </c>
      <c r="E3359" s="37"/>
      <c r="F3359" s="196" t="s">
        <v>5881</v>
      </c>
      <c r="G3359" s="37"/>
      <c r="H3359" s="37"/>
      <c r="I3359" s="197"/>
      <c r="J3359" s="37"/>
      <c r="K3359" s="37"/>
      <c r="L3359" s="41"/>
      <c r="M3359" s="198"/>
      <c r="N3359" s="199"/>
      <c r="O3359" s="81"/>
      <c r="P3359" s="81"/>
      <c r="Q3359" s="81"/>
      <c r="R3359" s="81"/>
      <c r="S3359" s="81"/>
      <c r="T3359" s="82"/>
      <c r="U3359" s="35"/>
      <c r="V3359" s="35"/>
      <c r="W3359" s="35"/>
      <c r="X3359" s="35"/>
      <c r="Y3359" s="35"/>
      <c r="Z3359" s="35"/>
      <c r="AA3359" s="35"/>
      <c r="AB3359" s="35"/>
      <c r="AC3359" s="35"/>
      <c r="AD3359" s="35"/>
      <c r="AE3359" s="35"/>
      <c r="AT3359" s="14" t="s">
        <v>125</v>
      </c>
      <c r="AU3359" s="14" t="s">
        <v>72</v>
      </c>
    </row>
    <row r="3360" s="2" customFormat="1" ht="24.15" customHeight="1">
      <c r="A3360" s="35"/>
      <c r="B3360" s="36"/>
      <c r="C3360" s="200" t="s">
        <v>3084</v>
      </c>
      <c r="D3360" s="200" t="s">
        <v>4509</v>
      </c>
      <c r="E3360" s="201" t="s">
        <v>5883</v>
      </c>
      <c r="F3360" s="202" t="s">
        <v>5884</v>
      </c>
      <c r="G3360" s="203" t="s">
        <v>132</v>
      </c>
      <c r="H3360" s="204">
        <v>1</v>
      </c>
      <c r="I3360" s="205"/>
      <c r="J3360" s="206">
        <f>ROUND(I3360*H3360,2)</f>
        <v>0</v>
      </c>
      <c r="K3360" s="202" t="s">
        <v>122</v>
      </c>
      <c r="L3360" s="207"/>
      <c r="M3360" s="208" t="s">
        <v>19</v>
      </c>
      <c r="N3360" s="209" t="s">
        <v>43</v>
      </c>
      <c r="O3360" s="81"/>
      <c r="P3360" s="191">
        <f>O3360*H3360</f>
        <v>0</v>
      </c>
      <c r="Q3360" s="191">
        <v>0.18281</v>
      </c>
      <c r="R3360" s="191">
        <f>Q3360*H3360</f>
        <v>0.18281</v>
      </c>
      <c r="S3360" s="191">
        <v>0</v>
      </c>
      <c r="T3360" s="192">
        <f>S3360*H3360</f>
        <v>0</v>
      </c>
      <c r="U3360" s="35"/>
      <c r="V3360" s="35"/>
      <c r="W3360" s="35"/>
      <c r="X3360" s="35"/>
      <c r="Y3360" s="35"/>
      <c r="Z3360" s="35"/>
      <c r="AA3360" s="35"/>
      <c r="AB3360" s="35"/>
      <c r="AC3360" s="35"/>
      <c r="AD3360" s="35"/>
      <c r="AE3360" s="35"/>
      <c r="AR3360" s="193" t="s">
        <v>572</v>
      </c>
      <c r="AT3360" s="193" t="s">
        <v>4509</v>
      </c>
      <c r="AU3360" s="193" t="s">
        <v>72</v>
      </c>
      <c r="AY3360" s="14" t="s">
        <v>124</v>
      </c>
      <c r="BE3360" s="194">
        <f>IF(N3360="základní",J3360,0)</f>
        <v>0</v>
      </c>
      <c r="BF3360" s="194">
        <f>IF(N3360="snížená",J3360,0)</f>
        <v>0</v>
      </c>
      <c r="BG3360" s="194">
        <f>IF(N3360="zákl. přenesená",J3360,0)</f>
        <v>0</v>
      </c>
      <c r="BH3360" s="194">
        <f>IF(N3360="sníž. přenesená",J3360,0)</f>
        <v>0</v>
      </c>
      <c r="BI3360" s="194">
        <f>IF(N3360="nulová",J3360,0)</f>
        <v>0</v>
      </c>
      <c r="BJ3360" s="14" t="s">
        <v>79</v>
      </c>
      <c r="BK3360" s="194">
        <f>ROUND(I3360*H3360,2)</f>
        <v>0</v>
      </c>
      <c r="BL3360" s="14" t="s">
        <v>235</v>
      </c>
      <c r="BM3360" s="193" t="s">
        <v>5885</v>
      </c>
    </row>
    <row r="3361" s="2" customFormat="1">
      <c r="A3361" s="35"/>
      <c r="B3361" s="36"/>
      <c r="C3361" s="37"/>
      <c r="D3361" s="195" t="s">
        <v>125</v>
      </c>
      <c r="E3361" s="37"/>
      <c r="F3361" s="196" t="s">
        <v>5884</v>
      </c>
      <c r="G3361" s="37"/>
      <c r="H3361" s="37"/>
      <c r="I3361" s="197"/>
      <c r="J3361" s="37"/>
      <c r="K3361" s="37"/>
      <c r="L3361" s="41"/>
      <c r="M3361" s="198"/>
      <c r="N3361" s="199"/>
      <c r="O3361" s="81"/>
      <c r="P3361" s="81"/>
      <c r="Q3361" s="81"/>
      <c r="R3361" s="81"/>
      <c r="S3361" s="81"/>
      <c r="T3361" s="82"/>
      <c r="U3361" s="35"/>
      <c r="V3361" s="35"/>
      <c r="W3361" s="35"/>
      <c r="X3361" s="35"/>
      <c r="Y3361" s="35"/>
      <c r="Z3361" s="35"/>
      <c r="AA3361" s="35"/>
      <c r="AB3361" s="35"/>
      <c r="AC3361" s="35"/>
      <c r="AD3361" s="35"/>
      <c r="AE3361" s="35"/>
      <c r="AT3361" s="14" t="s">
        <v>125</v>
      </c>
      <c r="AU3361" s="14" t="s">
        <v>72</v>
      </c>
    </row>
    <row r="3362" s="2" customFormat="1" ht="24.15" customHeight="1">
      <c r="A3362" s="35"/>
      <c r="B3362" s="36"/>
      <c r="C3362" s="200" t="s">
        <v>5886</v>
      </c>
      <c r="D3362" s="200" t="s">
        <v>4509</v>
      </c>
      <c r="E3362" s="201" t="s">
        <v>5887</v>
      </c>
      <c r="F3362" s="202" t="s">
        <v>5888</v>
      </c>
      <c r="G3362" s="203" t="s">
        <v>132</v>
      </c>
      <c r="H3362" s="204">
        <v>1</v>
      </c>
      <c r="I3362" s="205"/>
      <c r="J3362" s="206">
        <f>ROUND(I3362*H3362,2)</f>
        <v>0</v>
      </c>
      <c r="K3362" s="202" t="s">
        <v>122</v>
      </c>
      <c r="L3362" s="207"/>
      <c r="M3362" s="208" t="s">
        <v>19</v>
      </c>
      <c r="N3362" s="209" t="s">
        <v>43</v>
      </c>
      <c r="O3362" s="81"/>
      <c r="P3362" s="191">
        <f>O3362*H3362</f>
        <v>0</v>
      </c>
      <c r="Q3362" s="191">
        <v>0.18654000000000001</v>
      </c>
      <c r="R3362" s="191">
        <f>Q3362*H3362</f>
        <v>0.18654000000000001</v>
      </c>
      <c r="S3362" s="191">
        <v>0</v>
      </c>
      <c r="T3362" s="192">
        <f>S3362*H3362</f>
        <v>0</v>
      </c>
      <c r="U3362" s="35"/>
      <c r="V3362" s="35"/>
      <c r="W3362" s="35"/>
      <c r="X3362" s="35"/>
      <c r="Y3362" s="35"/>
      <c r="Z3362" s="35"/>
      <c r="AA3362" s="35"/>
      <c r="AB3362" s="35"/>
      <c r="AC3362" s="35"/>
      <c r="AD3362" s="35"/>
      <c r="AE3362" s="35"/>
      <c r="AR3362" s="193" t="s">
        <v>572</v>
      </c>
      <c r="AT3362" s="193" t="s">
        <v>4509</v>
      </c>
      <c r="AU3362" s="193" t="s">
        <v>72</v>
      </c>
      <c r="AY3362" s="14" t="s">
        <v>124</v>
      </c>
      <c r="BE3362" s="194">
        <f>IF(N3362="základní",J3362,0)</f>
        <v>0</v>
      </c>
      <c r="BF3362" s="194">
        <f>IF(N3362="snížená",J3362,0)</f>
        <v>0</v>
      </c>
      <c r="BG3362" s="194">
        <f>IF(N3362="zákl. přenesená",J3362,0)</f>
        <v>0</v>
      </c>
      <c r="BH3362" s="194">
        <f>IF(N3362="sníž. přenesená",J3362,0)</f>
        <v>0</v>
      </c>
      <c r="BI3362" s="194">
        <f>IF(N3362="nulová",J3362,0)</f>
        <v>0</v>
      </c>
      <c r="BJ3362" s="14" t="s">
        <v>79</v>
      </c>
      <c r="BK3362" s="194">
        <f>ROUND(I3362*H3362,2)</f>
        <v>0</v>
      </c>
      <c r="BL3362" s="14" t="s">
        <v>235</v>
      </c>
      <c r="BM3362" s="193" t="s">
        <v>5889</v>
      </c>
    </row>
    <row r="3363" s="2" customFormat="1">
      <c r="A3363" s="35"/>
      <c r="B3363" s="36"/>
      <c r="C3363" s="37"/>
      <c r="D3363" s="195" t="s">
        <v>125</v>
      </c>
      <c r="E3363" s="37"/>
      <c r="F3363" s="196" t="s">
        <v>5888</v>
      </c>
      <c r="G3363" s="37"/>
      <c r="H3363" s="37"/>
      <c r="I3363" s="197"/>
      <c r="J3363" s="37"/>
      <c r="K3363" s="37"/>
      <c r="L3363" s="41"/>
      <c r="M3363" s="198"/>
      <c r="N3363" s="199"/>
      <c r="O3363" s="81"/>
      <c r="P3363" s="81"/>
      <c r="Q3363" s="81"/>
      <c r="R3363" s="81"/>
      <c r="S3363" s="81"/>
      <c r="T3363" s="82"/>
      <c r="U3363" s="35"/>
      <c r="V3363" s="35"/>
      <c r="W3363" s="35"/>
      <c r="X3363" s="35"/>
      <c r="Y3363" s="35"/>
      <c r="Z3363" s="35"/>
      <c r="AA3363" s="35"/>
      <c r="AB3363" s="35"/>
      <c r="AC3363" s="35"/>
      <c r="AD3363" s="35"/>
      <c r="AE3363" s="35"/>
      <c r="AT3363" s="14" t="s">
        <v>125</v>
      </c>
      <c r="AU3363" s="14" t="s">
        <v>72</v>
      </c>
    </row>
    <row r="3364" s="2" customFormat="1" ht="24.15" customHeight="1">
      <c r="A3364" s="35"/>
      <c r="B3364" s="36"/>
      <c r="C3364" s="200" t="s">
        <v>3087</v>
      </c>
      <c r="D3364" s="200" t="s">
        <v>4509</v>
      </c>
      <c r="E3364" s="201" t="s">
        <v>5890</v>
      </c>
      <c r="F3364" s="202" t="s">
        <v>5891</v>
      </c>
      <c r="G3364" s="203" t="s">
        <v>132</v>
      </c>
      <c r="H3364" s="204">
        <v>1</v>
      </c>
      <c r="I3364" s="205"/>
      <c r="J3364" s="206">
        <f>ROUND(I3364*H3364,2)</f>
        <v>0</v>
      </c>
      <c r="K3364" s="202" t="s">
        <v>122</v>
      </c>
      <c r="L3364" s="207"/>
      <c r="M3364" s="208" t="s">
        <v>19</v>
      </c>
      <c r="N3364" s="209" t="s">
        <v>43</v>
      </c>
      <c r="O3364" s="81"/>
      <c r="P3364" s="191">
        <f>O3364*H3364</f>
        <v>0</v>
      </c>
      <c r="Q3364" s="191">
        <v>0.19027</v>
      </c>
      <c r="R3364" s="191">
        <f>Q3364*H3364</f>
        <v>0.19027</v>
      </c>
      <c r="S3364" s="191">
        <v>0</v>
      </c>
      <c r="T3364" s="192">
        <f>S3364*H3364</f>
        <v>0</v>
      </c>
      <c r="U3364" s="35"/>
      <c r="V3364" s="35"/>
      <c r="W3364" s="35"/>
      <c r="X3364" s="35"/>
      <c r="Y3364" s="35"/>
      <c r="Z3364" s="35"/>
      <c r="AA3364" s="35"/>
      <c r="AB3364" s="35"/>
      <c r="AC3364" s="35"/>
      <c r="AD3364" s="35"/>
      <c r="AE3364" s="35"/>
      <c r="AR3364" s="193" t="s">
        <v>572</v>
      </c>
      <c r="AT3364" s="193" t="s">
        <v>4509</v>
      </c>
      <c r="AU3364" s="193" t="s">
        <v>72</v>
      </c>
      <c r="AY3364" s="14" t="s">
        <v>124</v>
      </c>
      <c r="BE3364" s="194">
        <f>IF(N3364="základní",J3364,0)</f>
        <v>0</v>
      </c>
      <c r="BF3364" s="194">
        <f>IF(N3364="snížená",J3364,0)</f>
        <v>0</v>
      </c>
      <c r="BG3364" s="194">
        <f>IF(N3364="zákl. přenesená",J3364,0)</f>
        <v>0</v>
      </c>
      <c r="BH3364" s="194">
        <f>IF(N3364="sníž. přenesená",J3364,0)</f>
        <v>0</v>
      </c>
      <c r="BI3364" s="194">
        <f>IF(N3364="nulová",J3364,0)</f>
        <v>0</v>
      </c>
      <c r="BJ3364" s="14" t="s">
        <v>79</v>
      </c>
      <c r="BK3364" s="194">
        <f>ROUND(I3364*H3364,2)</f>
        <v>0</v>
      </c>
      <c r="BL3364" s="14" t="s">
        <v>235</v>
      </c>
      <c r="BM3364" s="193" t="s">
        <v>5892</v>
      </c>
    </row>
    <row r="3365" s="2" customFormat="1">
      <c r="A3365" s="35"/>
      <c r="B3365" s="36"/>
      <c r="C3365" s="37"/>
      <c r="D3365" s="195" t="s">
        <v>125</v>
      </c>
      <c r="E3365" s="37"/>
      <c r="F3365" s="196" t="s">
        <v>5891</v>
      </c>
      <c r="G3365" s="37"/>
      <c r="H3365" s="37"/>
      <c r="I3365" s="197"/>
      <c r="J3365" s="37"/>
      <c r="K3365" s="37"/>
      <c r="L3365" s="41"/>
      <c r="M3365" s="198"/>
      <c r="N3365" s="199"/>
      <c r="O3365" s="81"/>
      <c r="P3365" s="81"/>
      <c r="Q3365" s="81"/>
      <c r="R3365" s="81"/>
      <c r="S3365" s="81"/>
      <c r="T3365" s="82"/>
      <c r="U3365" s="35"/>
      <c r="V3365" s="35"/>
      <c r="W3365" s="35"/>
      <c r="X3365" s="35"/>
      <c r="Y3365" s="35"/>
      <c r="Z3365" s="35"/>
      <c r="AA3365" s="35"/>
      <c r="AB3365" s="35"/>
      <c r="AC3365" s="35"/>
      <c r="AD3365" s="35"/>
      <c r="AE3365" s="35"/>
      <c r="AT3365" s="14" t="s">
        <v>125</v>
      </c>
      <c r="AU3365" s="14" t="s">
        <v>72</v>
      </c>
    </row>
    <row r="3366" s="2" customFormat="1" ht="24.15" customHeight="1">
      <c r="A3366" s="35"/>
      <c r="B3366" s="36"/>
      <c r="C3366" s="200" t="s">
        <v>5893</v>
      </c>
      <c r="D3366" s="200" t="s">
        <v>4509</v>
      </c>
      <c r="E3366" s="201" t="s">
        <v>5894</v>
      </c>
      <c r="F3366" s="202" t="s">
        <v>5895</v>
      </c>
      <c r="G3366" s="203" t="s">
        <v>132</v>
      </c>
      <c r="H3366" s="204">
        <v>1</v>
      </c>
      <c r="I3366" s="205"/>
      <c r="J3366" s="206">
        <f>ROUND(I3366*H3366,2)</f>
        <v>0</v>
      </c>
      <c r="K3366" s="202" t="s">
        <v>122</v>
      </c>
      <c r="L3366" s="207"/>
      <c r="M3366" s="208" t="s">
        <v>19</v>
      </c>
      <c r="N3366" s="209" t="s">
        <v>43</v>
      </c>
      <c r="O3366" s="81"/>
      <c r="P3366" s="191">
        <f>O3366*H3366</f>
        <v>0</v>
      </c>
      <c r="Q3366" s="191">
        <v>0.19400000000000001</v>
      </c>
      <c r="R3366" s="191">
        <f>Q3366*H3366</f>
        <v>0.19400000000000001</v>
      </c>
      <c r="S3366" s="191">
        <v>0</v>
      </c>
      <c r="T3366" s="192">
        <f>S3366*H3366</f>
        <v>0</v>
      </c>
      <c r="U3366" s="35"/>
      <c r="V3366" s="35"/>
      <c r="W3366" s="35"/>
      <c r="X3366" s="35"/>
      <c r="Y3366" s="35"/>
      <c r="Z3366" s="35"/>
      <c r="AA3366" s="35"/>
      <c r="AB3366" s="35"/>
      <c r="AC3366" s="35"/>
      <c r="AD3366" s="35"/>
      <c r="AE3366" s="35"/>
      <c r="AR3366" s="193" t="s">
        <v>572</v>
      </c>
      <c r="AT3366" s="193" t="s">
        <v>4509</v>
      </c>
      <c r="AU3366" s="193" t="s">
        <v>72</v>
      </c>
      <c r="AY3366" s="14" t="s">
        <v>124</v>
      </c>
      <c r="BE3366" s="194">
        <f>IF(N3366="základní",J3366,0)</f>
        <v>0</v>
      </c>
      <c r="BF3366" s="194">
        <f>IF(N3366="snížená",J3366,0)</f>
        <v>0</v>
      </c>
      <c r="BG3366" s="194">
        <f>IF(N3366="zákl. přenesená",J3366,0)</f>
        <v>0</v>
      </c>
      <c r="BH3366" s="194">
        <f>IF(N3366="sníž. přenesená",J3366,0)</f>
        <v>0</v>
      </c>
      <c r="BI3366" s="194">
        <f>IF(N3366="nulová",J3366,0)</f>
        <v>0</v>
      </c>
      <c r="BJ3366" s="14" t="s">
        <v>79</v>
      </c>
      <c r="BK3366" s="194">
        <f>ROUND(I3366*H3366,2)</f>
        <v>0</v>
      </c>
      <c r="BL3366" s="14" t="s">
        <v>235</v>
      </c>
      <c r="BM3366" s="193" t="s">
        <v>5896</v>
      </c>
    </row>
    <row r="3367" s="2" customFormat="1">
      <c r="A3367" s="35"/>
      <c r="B3367" s="36"/>
      <c r="C3367" s="37"/>
      <c r="D3367" s="195" t="s">
        <v>125</v>
      </c>
      <c r="E3367" s="37"/>
      <c r="F3367" s="196" t="s">
        <v>5895</v>
      </c>
      <c r="G3367" s="37"/>
      <c r="H3367" s="37"/>
      <c r="I3367" s="197"/>
      <c r="J3367" s="37"/>
      <c r="K3367" s="37"/>
      <c r="L3367" s="41"/>
      <c r="M3367" s="198"/>
      <c r="N3367" s="199"/>
      <c r="O3367" s="81"/>
      <c r="P3367" s="81"/>
      <c r="Q3367" s="81"/>
      <c r="R3367" s="81"/>
      <c r="S3367" s="81"/>
      <c r="T3367" s="82"/>
      <c r="U3367" s="35"/>
      <c r="V3367" s="35"/>
      <c r="W3367" s="35"/>
      <c r="X3367" s="35"/>
      <c r="Y3367" s="35"/>
      <c r="Z3367" s="35"/>
      <c r="AA3367" s="35"/>
      <c r="AB3367" s="35"/>
      <c r="AC3367" s="35"/>
      <c r="AD3367" s="35"/>
      <c r="AE3367" s="35"/>
      <c r="AT3367" s="14" t="s">
        <v>125</v>
      </c>
      <c r="AU3367" s="14" t="s">
        <v>72</v>
      </c>
    </row>
    <row r="3368" s="2" customFormat="1" ht="24.15" customHeight="1">
      <c r="A3368" s="35"/>
      <c r="B3368" s="36"/>
      <c r="C3368" s="200" t="s">
        <v>3091</v>
      </c>
      <c r="D3368" s="200" t="s">
        <v>4509</v>
      </c>
      <c r="E3368" s="201" t="s">
        <v>5897</v>
      </c>
      <c r="F3368" s="202" t="s">
        <v>5898</v>
      </c>
      <c r="G3368" s="203" t="s">
        <v>132</v>
      </c>
      <c r="H3368" s="204">
        <v>1</v>
      </c>
      <c r="I3368" s="205"/>
      <c r="J3368" s="206">
        <f>ROUND(I3368*H3368,2)</f>
        <v>0</v>
      </c>
      <c r="K3368" s="202" t="s">
        <v>122</v>
      </c>
      <c r="L3368" s="207"/>
      <c r="M3368" s="208" t="s">
        <v>19</v>
      </c>
      <c r="N3368" s="209" t="s">
        <v>43</v>
      </c>
      <c r="O3368" s="81"/>
      <c r="P3368" s="191">
        <f>O3368*H3368</f>
        <v>0</v>
      </c>
      <c r="Q3368" s="191">
        <v>0.19772999999999999</v>
      </c>
      <c r="R3368" s="191">
        <f>Q3368*H3368</f>
        <v>0.19772999999999999</v>
      </c>
      <c r="S3368" s="191">
        <v>0</v>
      </c>
      <c r="T3368" s="192">
        <f>S3368*H3368</f>
        <v>0</v>
      </c>
      <c r="U3368" s="35"/>
      <c r="V3368" s="35"/>
      <c r="W3368" s="35"/>
      <c r="X3368" s="35"/>
      <c r="Y3368" s="35"/>
      <c r="Z3368" s="35"/>
      <c r="AA3368" s="35"/>
      <c r="AB3368" s="35"/>
      <c r="AC3368" s="35"/>
      <c r="AD3368" s="35"/>
      <c r="AE3368" s="35"/>
      <c r="AR3368" s="193" t="s">
        <v>572</v>
      </c>
      <c r="AT3368" s="193" t="s">
        <v>4509</v>
      </c>
      <c r="AU3368" s="193" t="s">
        <v>72</v>
      </c>
      <c r="AY3368" s="14" t="s">
        <v>124</v>
      </c>
      <c r="BE3368" s="194">
        <f>IF(N3368="základní",J3368,0)</f>
        <v>0</v>
      </c>
      <c r="BF3368" s="194">
        <f>IF(N3368="snížená",J3368,0)</f>
        <v>0</v>
      </c>
      <c r="BG3368" s="194">
        <f>IF(N3368="zákl. přenesená",J3368,0)</f>
        <v>0</v>
      </c>
      <c r="BH3368" s="194">
        <f>IF(N3368="sníž. přenesená",J3368,0)</f>
        <v>0</v>
      </c>
      <c r="BI3368" s="194">
        <f>IF(N3368="nulová",J3368,0)</f>
        <v>0</v>
      </c>
      <c r="BJ3368" s="14" t="s">
        <v>79</v>
      </c>
      <c r="BK3368" s="194">
        <f>ROUND(I3368*H3368,2)</f>
        <v>0</v>
      </c>
      <c r="BL3368" s="14" t="s">
        <v>235</v>
      </c>
      <c r="BM3368" s="193" t="s">
        <v>5899</v>
      </c>
    </row>
    <row r="3369" s="2" customFormat="1">
      <c r="A3369" s="35"/>
      <c r="B3369" s="36"/>
      <c r="C3369" s="37"/>
      <c r="D3369" s="195" t="s">
        <v>125</v>
      </c>
      <c r="E3369" s="37"/>
      <c r="F3369" s="196" t="s">
        <v>5898</v>
      </c>
      <c r="G3369" s="37"/>
      <c r="H3369" s="37"/>
      <c r="I3369" s="197"/>
      <c r="J3369" s="37"/>
      <c r="K3369" s="37"/>
      <c r="L3369" s="41"/>
      <c r="M3369" s="198"/>
      <c r="N3369" s="199"/>
      <c r="O3369" s="81"/>
      <c r="P3369" s="81"/>
      <c r="Q3369" s="81"/>
      <c r="R3369" s="81"/>
      <c r="S3369" s="81"/>
      <c r="T3369" s="82"/>
      <c r="U3369" s="35"/>
      <c r="V3369" s="35"/>
      <c r="W3369" s="35"/>
      <c r="X3369" s="35"/>
      <c r="Y3369" s="35"/>
      <c r="Z3369" s="35"/>
      <c r="AA3369" s="35"/>
      <c r="AB3369" s="35"/>
      <c r="AC3369" s="35"/>
      <c r="AD3369" s="35"/>
      <c r="AE3369" s="35"/>
      <c r="AT3369" s="14" t="s">
        <v>125</v>
      </c>
      <c r="AU3369" s="14" t="s">
        <v>72</v>
      </c>
    </row>
    <row r="3370" s="2" customFormat="1" ht="24.15" customHeight="1">
      <c r="A3370" s="35"/>
      <c r="B3370" s="36"/>
      <c r="C3370" s="200" t="s">
        <v>5900</v>
      </c>
      <c r="D3370" s="200" t="s">
        <v>4509</v>
      </c>
      <c r="E3370" s="201" t="s">
        <v>5901</v>
      </c>
      <c r="F3370" s="202" t="s">
        <v>5902</v>
      </c>
      <c r="G3370" s="203" t="s">
        <v>132</v>
      </c>
      <c r="H3370" s="204">
        <v>1</v>
      </c>
      <c r="I3370" s="205"/>
      <c r="J3370" s="206">
        <f>ROUND(I3370*H3370,2)</f>
        <v>0</v>
      </c>
      <c r="K3370" s="202" t="s">
        <v>122</v>
      </c>
      <c r="L3370" s="207"/>
      <c r="M3370" s="208" t="s">
        <v>19</v>
      </c>
      <c r="N3370" s="209" t="s">
        <v>43</v>
      </c>
      <c r="O3370" s="81"/>
      <c r="P3370" s="191">
        <f>O3370*H3370</f>
        <v>0</v>
      </c>
      <c r="Q3370" s="191">
        <v>0.20146</v>
      </c>
      <c r="R3370" s="191">
        <f>Q3370*H3370</f>
        <v>0.20146</v>
      </c>
      <c r="S3370" s="191">
        <v>0</v>
      </c>
      <c r="T3370" s="192">
        <f>S3370*H3370</f>
        <v>0</v>
      </c>
      <c r="U3370" s="35"/>
      <c r="V3370" s="35"/>
      <c r="W3370" s="35"/>
      <c r="X3370" s="35"/>
      <c r="Y3370" s="35"/>
      <c r="Z3370" s="35"/>
      <c r="AA3370" s="35"/>
      <c r="AB3370" s="35"/>
      <c r="AC3370" s="35"/>
      <c r="AD3370" s="35"/>
      <c r="AE3370" s="35"/>
      <c r="AR3370" s="193" t="s">
        <v>572</v>
      </c>
      <c r="AT3370" s="193" t="s">
        <v>4509</v>
      </c>
      <c r="AU3370" s="193" t="s">
        <v>72</v>
      </c>
      <c r="AY3370" s="14" t="s">
        <v>124</v>
      </c>
      <c r="BE3370" s="194">
        <f>IF(N3370="základní",J3370,0)</f>
        <v>0</v>
      </c>
      <c r="BF3370" s="194">
        <f>IF(N3370="snížená",J3370,0)</f>
        <v>0</v>
      </c>
      <c r="BG3370" s="194">
        <f>IF(N3370="zákl. přenesená",J3370,0)</f>
        <v>0</v>
      </c>
      <c r="BH3370" s="194">
        <f>IF(N3370="sníž. přenesená",J3370,0)</f>
        <v>0</v>
      </c>
      <c r="BI3370" s="194">
        <f>IF(N3370="nulová",J3370,0)</f>
        <v>0</v>
      </c>
      <c r="BJ3370" s="14" t="s">
        <v>79</v>
      </c>
      <c r="BK3370" s="194">
        <f>ROUND(I3370*H3370,2)</f>
        <v>0</v>
      </c>
      <c r="BL3370" s="14" t="s">
        <v>235</v>
      </c>
      <c r="BM3370" s="193" t="s">
        <v>5903</v>
      </c>
    </row>
    <row r="3371" s="2" customFormat="1">
      <c r="A3371" s="35"/>
      <c r="B3371" s="36"/>
      <c r="C3371" s="37"/>
      <c r="D3371" s="195" t="s">
        <v>125</v>
      </c>
      <c r="E3371" s="37"/>
      <c r="F3371" s="196" t="s">
        <v>5902</v>
      </c>
      <c r="G3371" s="37"/>
      <c r="H3371" s="37"/>
      <c r="I3371" s="197"/>
      <c r="J3371" s="37"/>
      <c r="K3371" s="37"/>
      <c r="L3371" s="41"/>
      <c r="M3371" s="198"/>
      <c r="N3371" s="199"/>
      <c r="O3371" s="81"/>
      <c r="P3371" s="81"/>
      <c r="Q3371" s="81"/>
      <c r="R3371" s="81"/>
      <c r="S3371" s="81"/>
      <c r="T3371" s="82"/>
      <c r="U3371" s="35"/>
      <c r="V3371" s="35"/>
      <c r="W3371" s="35"/>
      <c r="X3371" s="35"/>
      <c r="Y3371" s="35"/>
      <c r="Z3371" s="35"/>
      <c r="AA3371" s="35"/>
      <c r="AB3371" s="35"/>
      <c r="AC3371" s="35"/>
      <c r="AD3371" s="35"/>
      <c r="AE3371" s="35"/>
      <c r="AT3371" s="14" t="s">
        <v>125</v>
      </c>
      <c r="AU3371" s="14" t="s">
        <v>72</v>
      </c>
    </row>
    <row r="3372" s="2" customFormat="1" ht="24.15" customHeight="1">
      <c r="A3372" s="35"/>
      <c r="B3372" s="36"/>
      <c r="C3372" s="200" t="s">
        <v>3094</v>
      </c>
      <c r="D3372" s="200" t="s">
        <v>4509</v>
      </c>
      <c r="E3372" s="201" t="s">
        <v>5904</v>
      </c>
      <c r="F3372" s="202" t="s">
        <v>5905</v>
      </c>
      <c r="G3372" s="203" t="s">
        <v>132</v>
      </c>
      <c r="H3372" s="204">
        <v>1</v>
      </c>
      <c r="I3372" s="205"/>
      <c r="J3372" s="206">
        <f>ROUND(I3372*H3372,2)</f>
        <v>0</v>
      </c>
      <c r="K3372" s="202" t="s">
        <v>122</v>
      </c>
      <c r="L3372" s="207"/>
      <c r="M3372" s="208" t="s">
        <v>19</v>
      </c>
      <c r="N3372" s="209" t="s">
        <v>43</v>
      </c>
      <c r="O3372" s="81"/>
      <c r="P3372" s="191">
        <f>O3372*H3372</f>
        <v>0</v>
      </c>
      <c r="Q3372" s="191">
        <v>0.20519000000000001</v>
      </c>
      <c r="R3372" s="191">
        <f>Q3372*H3372</f>
        <v>0.20519000000000001</v>
      </c>
      <c r="S3372" s="191">
        <v>0</v>
      </c>
      <c r="T3372" s="192">
        <f>S3372*H3372</f>
        <v>0</v>
      </c>
      <c r="U3372" s="35"/>
      <c r="V3372" s="35"/>
      <c r="W3372" s="35"/>
      <c r="X3372" s="35"/>
      <c r="Y3372" s="35"/>
      <c r="Z3372" s="35"/>
      <c r="AA3372" s="35"/>
      <c r="AB3372" s="35"/>
      <c r="AC3372" s="35"/>
      <c r="AD3372" s="35"/>
      <c r="AE3372" s="35"/>
      <c r="AR3372" s="193" t="s">
        <v>572</v>
      </c>
      <c r="AT3372" s="193" t="s">
        <v>4509</v>
      </c>
      <c r="AU3372" s="193" t="s">
        <v>72</v>
      </c>
      <c r="AY3372" s="14" t="s">
        <v>124</v>
      </c>
      <c r="BE3372" s="194">
        <f>IF(N3372="základní",J3372,0)</f>
        <v>0</v>
      </c>
      <c r="BF3372" s="194">
        <f>IF(N3372="snížená",J3372,0)</f>
        <v>0</v>
      </c>
      <c r="BG3372" s="194">
        <f>IF(N3372="zákl. přenesená",J3372,0)</f>
        <v>0</v>
      </c>
      <c r="BH3372" s="194">
        <f>IF(N3372="sníž. přenesená",J3372,0)</f>
        <v>0</v>
      </c>
      <c r="BI3372" s="194">
        <f>IF(N3372="nulová",J3372,0)</f>
        <v>0</v>
      </c>
      <c r="BJ3372" s="14" t="s">
        <v>79</v>
      </c>
      <c r="BK3372" s="194">
        <f>ROUND(I3372*H3372,2)</f>
        <v>0</v>
      </c>
      <c r="BL3372" s="14" t="s">
        <v>235</v>
      </c>
      <c r="BM3372" s="193" t="s">
        <v>5906</v>
      </c>
    </row>
    <row r="3373" s="2" customFormat="1">
      <c r="A3373" s="35"/>
      <c r="B3373" s="36"/>
      <c r="C3373" s="37"/>
      <c r="D3373" s="195" t="s">
        <v>125</v>
      </c>
      <c r="E3373" s="37"/>
      <c r="F3373" s="196" t="s">
        <v>5905</v>
      </c>
      <c r="G3373" s="37"/>
      <c r="H3373" s="37"/>
      <c r="I3373" s="197"/>
      <c r="J3373" s="37"/>
      <c r="K3373" s="37"/>
      <c r="L3373" s="41"/>
      <c r="M3373" s="198"/>
      <c r="N3373" s="199"/>
      <c r="O3373" s="81"/>
      <c r="P3373" s="81"/>
      <c r="Q3373" s="81"/>
      <c r="R3373" s="81"/>
      <c r="S3373" s="81"/>
      <c r="T3373" s="82"/>
      <c r="U3373" s="35"/>
      <c r="V3373" s="35"/>
      <c r="W3373" s="35"/>
      <c r="X3373" s="35"/>
      <c r="Y3373" s="35"/>
      <c r="Z3373" s="35"/>
      <c r="AA3373" s="35"/>
      <c r="AB3373" s="35"/>
      <c r="AC3373" s="35"/>
      <c r="AD3373" s="35"/>
      <c r="AE3373" s="35"/>
      <c r="AT3373" s="14" t="s">
        <v>125</v>
      </c>
      <c r="AU3373" s="14" t="s">
        <v>72</v>
      </c>
    </row>
    <row r="3374" s="2" customFormat="1" ht="24.15" customHeight="1">
      <c r="A3374" s="35"/>
      <c r="B3374" s="36"/>
      <c r="C3374" s="200" t="s">
        <v>5907</v>
      </c>
      <c r="D3374" s="200" t="s">
        <v>4509</v>
      </c>
      <c r="E3374" s="201" t="s">
        <v>5908</v>
      </c>
      <c r="F3374" s="202" t="s">
        <v>5909</v>
      </c>
      <c r="G3374" s="203" t="s">
        <v>132</v>
      </c>
      <c r="H3374" s="204">
        <v>1</v>
      </c>
      <c r="I3374" s="205"/>
      <c r="J3374" s="206">
        <f>ROUND(I3374*H3374,2)</f>
        <v>0</v>
      </c>
      <c r="K3374" s="202" t="s">
        <v>122</v>
      </c>
      <c r="L3374" s="207"/>
      <c r="M3374" s="208" t="s">
        <v>19</v>
      </c>
      <c r="N3374" s="209" t="s">
        <v>43</v>
      </c>
      <c r="O3374" s="81"/>
      <c r="P3374" s="191">
        <f>O3374*H3374</f>
        <v>0</v>
      </c>
      <c r="Q3374" s="191">
        <v>0.20892</v>
      </c>
      <c r="R3374" s="191">
        <f>Q3374*H3374</f>
        <v>0.20892</v>
      </c>
      <c r="S3374" s="191">
        <v>0</v>
      </c>
      <c r="T3374" s="192">
        <f>S3374*H3374</f>
        <v>0</v>
      </c>
      <c r="U3374" s="35"/>
      <c r="V3374" s="35"/>
      <c r="W3374" s="35"/>
      <c r="X3374" s="35"/>
      <c r="Y3374" s="35"/>
      <c r="Z3374" s="35"/>
      <c r="AA3374" s="35"/>
      <c r="AB3374" s="35"/>
      <c r="AC3374" s="35"/>
      <c r="AD3374" s="35"/>
      <c r="AE3374" s="35"/>
      <c r="AR3374" s="193" t="s">
        <v>572</v>
      </c>
      <c r="AT3374" s="193" t="s">
        <v>4509</v>
      </c>
      <c r="AU3374" s="193" t="s">
        <v>72</v>
      </c>
      <c r="AY3374" s="14" t="s">
        <v>124</v>
      </c>
      <c r="BE3374" s="194">
        <f>IF(N3374="základní",J3374,0)</f>
        <v>0</v>
      </c>
      <c r="BF3374" s="194">
        <f>IF(N3374="snížená",J3374,0)</f>
        <v>0</v>
      </c>
      <c r="BG3374" s="194">
        <f>IF(N3374="zákl. přenesená",J3374,0)</f>
        <v>0</v>
      </c>
      <c r="BH3374" s="194">
        <f>IF(N3374="sníž. přenesená",J3374,0)</f>
        <v>0</v>
      </c>
      <c r="BI3374" s="194">
        <f>IF(N3374="nulová",J3374,0)</f>
        <v>0</v>
      </c>
      <c r="BJ3374" s="14" t="s">
        <v>79</v>
      </c>
      <c r="BK3374" s="194">
        <f>ROUND(I3374*H3374,2)</f>
        <v>0</v>
      </c>
      <c r="BL3374" s="14" t="s">
        <v>235</v>
      </c>
      <c r="BM3374" s="193" t="s">
        <v>5910</v>
      </c>
    </row>
    <row r="3375" s="2" customFormat="1">
      <c r="A3375" s="35"/>
      <c r="B3375" s="36"/>
      <c r="C3375" s="37"/>
      <c r="D3375" s="195" t="s">
        <v>125</v>
      </c>
      <c r="E3375" s="37"/>
      <c r="F3375" s="196" t="s">
        <v>5909</v>
      </c>
      <c r="G3375" s="37"/>
      <c r="H3375" s="37"/>
      <c r="I3375" s="197"/>
      <c r="J3375" s="37"/>
      <c r="K3375" s="37"/>
      <c r="L3375" s="41"/>
      <c r="M3375" s="198"/>
      <c r="N3375" s="199"/>
      <c r="O3375" s="81"/>
      <c r="P3375" s="81"/>
      <c r="Q3375" s="81"/>
      <c r="R3375" s="81"/>
      <c r="S3375" s="81"/>
      <c r="T3375" s="82"/>
      <c r="U3375" s="35"/>
      <c r="V3375" s="35"/>
      <c r="W3375" s="35"/>
      <c r="X3375" s="35"/>
      <c r="Y3375" s="35"/>
      <c r="Z3375" s="35"/>
      <c r="AA3375" s="35"/>
      <c r="AB3375" s="35"/>
      <c r="AC3375" s="35"/>
      <c r="AD3375" s="35"/>
      <c r="AE3375" s="35"/>
      <c r="AT3375" s="14" t="s">
        <v>125</v>
      </c>
      <c r="AU3375" s="14" t="s">
        <v>72</v>
      </c>
    </row>
    <row r="3376" s="2" customFormat="1" ht="24.15" customHeight="1">
      <c r="A3376" s="35"/>
      <c r="B3376" s="36"/>
      <c r="C3376" s="200" t="s">
        <v>3098</v>
      </c>
      <c r="D3376" s="200" t="s">
        <v>4509</v>
      </c>
      <c r="E3376" s="201" t="s">
        <v>5911</v>
      </c>
      <c r="F3376" s="202" t="s">
        <v>5912</v>
      </c>
      <c r="G3376" s="203" t="s">
        <v>132</v>
      </c>
      <c r="H3376" s="204">
        <v>1</v>
      </c>
      <c r="I3376" s="205"/>
      <c r="J3376" s="206">
        <f>ROUND(I3376*H3376,2)</f>
        <v>0</v>
      </c>
      <c r="K3376" s="202" t="s">
        <v>122</v>
      </c>
      <c r="L3376" s="207"/>
      <c r="M3376" s="208" t="s">
        <v>19</v>
      </c>
      <c r="N3376" s="209" t="s">
        <v>43</v>
      </c>
      <c r="O3376" s="81"/>
      <c r="P3376" s="191">
        <f>O3376*H3376</f>
        <v>0</v>
      </c>
      <c r="Q3376" s="191">
        <v>0.21265000000000001</v>
      </c>
      <c r="R3376" s="191">
        <f>Q3376*H3376</f>
        <v>0.21265000000000001</v>
      </c>
      <c r="S3376" s="191">
        <v>0</v>
      </c>
      <c r="T3376" s="192">
        <f>S3376*H3376</f>
        <v>0</v>
      </c>
      <c r="U3376" s="35"/>
      <c r="V3376" s="35"/>
      <c r="W3376" s="35"/>
      <c r="X3376" s="35"/>
      <c r="Y3376" s="35"/>
      <c r="Z3376" s="35"/>
      <c r="AA3376" s="35"/>
      <c r="AB3376" s="35"/>
      <c r="AC3376" s="35"/>
      <c r="AD3376" s="35"/>
      <c r="AE3376" s="35"/>
      <c r="AR3376" s="193" t="s">
        <v>572</v>
      </c>
      <c r="AT3376" s="193" t="s">
        <v>4509</v>
      </c>
      <c r="AU3376" s="193" t="s">
        <v>72</v>
      </c>
      <c r="AY3376" s="14" t="s">
        <v>124</v>
      </c>
      <c r="BE3376" s="194">
        <f>IF(N3376="základní",J3376,0)</f>
        <v>0</v>
      </c>
      <c r="BF3376" s="194">
        <f>IF(N3376="snížená",J3376,0)</f>
        <v>0</v>
      </c>
      <c r="BG3376" s="194">
        <f>IF(N3376="zákl. přenesená",J3376,0)</f>
        <v>0</v>
      </c>
      <c r="BH3376" s="194">
        <f>IF(N3376="sníž. přenesená",J3376,0)</f>
        <v>0</v>
      </c>
      <c r="BI3376" s="194">
        <f>IF(N3376="nulová",J3376,0)</f>
        <v>0</v>
      </c>
      <c r="BJ3376" s="14" t="s">
        <v>79</v>
      </c>
      <c r="BK3376" s="194">
        <f>ROUND(I3376*H3376,2)</f>
        <v>0</v>
      </c>
      <c r="BL3376" s="14" t="s">
        <v>235</v>
      </c>
      <c r="BM3376" s="193" t="s">
        <v>5913</v>
      </c>
    </row>
    <row r="3377" s="2" customFormat="1">
      <c r="A3377" s="35"/>
      <c r="B3377" s="36"/>
      <c r="C3377" s="37"/>
      <c r="D3377" s="195" t="s">
        <v>125</v>
      </c>
      <c r="E3377" s="37"/>
      <c r="F3377" s="196" t="s">
        <v>5912</v>
      </c>
      <c r="G3377" s="37"/>
      <c r="H3377" s="37"/>
      <c r="I3377" s="197"/>
      <c r="J3377" s="37"/>
      <c r="K3377" s="37"/>
      <c r="L3377" s="41"/>
      <c r="M3377" s="198"/>
      <c r="N3377" s="199"/>
      <c r="O3377" s="81"/>
      <c r="P3377" s="81"/>
      <c r="Q3377" s="81"/>
      <c r="R3377" s="81"/>
      <c r="S3377" s="81"/>
      <c r="T3377" s="82"/>
      <c r="U3377" s="35"/>
      <c r="V3377" s="35"/>
      <c r="W3377" s="35"/>
      <c r="X3377" s="35"/>
      <c r="Y3377" s="35"/>
      <c r="Z3377" s="35"/>
      <c r="AA3377" s="35"/>
      <c r="AB3377" s="35"/>
      <c r="AC3377" s="35"/>
      <c r="AD3377" s="35"/>
      <c r="AE3377" s="35"/>
      <c r="AT3377" s="14" t="s">
        <v>125</v>
      </c>
      <c r="AU3377" s="14" t="s">
        <v>72</v>
      </c>
    </row>
    <row r="3378" s="2" customFormat="1" ht="24.15" customHeight="1">
      <c r="A3378" s="35"/>
      <c r="B3378" s="36"/>
      <c r="C3378" s="200" t="s">
        <v>5914</v>
      </c>
      <c r="D3378" s="200" t="s">
        <v>4509</v>
      </c>
      <c r="E3378" s="201" t="s">
        <v>5915</v>
      </c>
      <c r="F3378" s="202" t="s">
        <v>5916</v>
      </c>
      <c r="G3378" s="203" t="s">
        <v>132</v>
      </c>
      <c r="H3378" s="204">
        <v>1</v>
      </c>
      <c r="I3378" s="205"/>
      <c r="J3378" s="206">
        <f>ROUND(I3378*H3378,2)</f>
        <v>0</v>
      </c>
      <c r="K3378" s="202" t="s">
        <v>122</v>
      </c>
      <c r="L3378" s="207"/>
      <c r="M3378" s="208" t="s">
        <v>19</v>
      </c>
      <c r="N3378" s="209" t="s">
        <v>43</v>
      </c>
      <c r="O3378" s="81"/>
      <c r="P3378" s="191">
        <f>O3378*H3378</f>
        <v>0</v>
      </c>
      <c r="Q3378" s="191">
        <v>0.21637999999999999</v>
      </c>
      <c r="R3378" s="191">
        <f>Q3378*H3378</f>
        <v>0.21637999999999999</v>
      </c>
      <c r="S3378" s="191">
        <v>0</v>
      </c>
      <c r="T3378" s="192">
        <f>S3378*H3378</f>
        <v>0</v>
      </c>
      <c r="U3378" s="35"/>
      <c r="V3378" s="35"/>
      <c r="W3378" s="35"/>
      <c r="X3378" s="35"/>
      <c r="Y3378" s="35"/>
      <c r="Z3378" s="35"/>
      <c r="AA3378" s="35"/>
      <c r="AB3378" s="35"/>
      <c r="AC3378" s="35"/>
      <c r="AD3378" s="35"/>
      <c r="AE3378" s="35"/>
      <c r="AR3378" s="193" t="s">
        <v>572</v>
      </c>
      <c r="AT3378" s="193" t="s">
        <v>4509</v>
      </c>
      <c r="AU3378" s="193" t="s">
        <v>72</v>
      </c>
      <c r="AY3378" s="14" t="s">
        <v>124</v>
      </c>
      <c r="BE3378" s="194">
        <f>IF(N3378="základní",J3378,0)</f>
        <v>0</v>
      </c>
      <c r="BF3378" s="194">
        <f>IF(N3378="snížená",J3378,0)</f>
        <v>0</v>
      </c>
      <c r="BG3378" s="194">
        <f>IF(N3378="zákl. přenesená",J3378,0)</f>
        <v>0</v>
      </c>
      <c r="BH3378" s="194">
        <f>IF(N3378="sníž. přenesená",J3378,0)</f>
        <v>0</v>
      </c>
      <c r="BI3378" s="194">
        <f>IF(N3378="nulová",J3378,0)</f>
        <v>0</v>
      </c>
      <c r="BJ3378" s="14" t="s">
        <v>79</v>
      </c>
      <c r="BK3378" s="194">
        <f>ROUND(I3378*H3378,2)</f>
        <v>0</v>
      </c>
      <c r="BL3378" s="14" t="s">
        <v>235</v>
      </c>
      <c r="BM3378" s="193" t="s">
        <v>5917</v>
      </c>
    </row>
    <row r="3379" s="2" customFormat="1">
      <c r="A3379" s="35"/>
      <c r="B3379" s="36"/>
      <c r="C3379" s="37"/>
      <c r="D3379" s="195" t="s">
        <v>125</v>
      </c>
      <c r="E3379" s="37"/>
      <c r="F3379" s="196" t="s">
        <v>5916</v>
      </c>
      <c r="G3379" s="37"/>
      <c r="H3379" s="37"/>
      <c r="I3379" s="197"/>
      <c r="J3379" s="37"/>
      <c r="K3379" s="37"/>
      <c r="L3379" s="41"/>
      <c r="M3379" s="198"/>
      <c r="N3379" s="199"/>
      <c r="O3379" s="81"/>
      <c r="P3379" s="81"/>
      <c r="Q3379" s="81"/>
      <c r="R3379" s="81"/>
      <c r="S3379" s="81"/>
      <c r="T3379" s="82"/>
      <c r="U3379" s="35"/>
      <c r="V3379" s="35"/>
      <c r="W3379" s="35"/>
      <c r="X3379" s="35"/>
      <c r="Y3379" s="35"/>
      <c r="Z3379" s="35"/>
      <c r="AA3379" s="35"/>
      <c r="AB3379" s="35"/>
      <c r="AC3379" s="35"/>
      <c r="AD3379" s="35"/>
      <c r="AE3379" s="35"/>
      <c r="AT3379" s="14" t="s">
        <v>125</v>
      </c>
      <c r="AU3379" s="14" t="s">
        <v>72</v>
      </c>
    </row>
    <row r="3380" s="2" customFormat="1" ht="24.15" customHeight="1">
      <c r="A3380" s="35"/>
      <c r="B3380" s="36"/>
      <c r="C3380" s="200" t="s">
        <v>3101</v>
      </c>
      <c r="D3380" s="200" t="s">
        <v>4509</v>
      </c>
      <c r="E3380" s="201" t="s">
        <v>5918</v>
      </c>
      <c r="F3380" s="202" t="s">
        <v>5919</v>
      </c>
      <c r="G3380" s="203" t="s">
        <v>132</v>
      </c>
      <c r="H3380" s="204">
        <v>1</v>
      </c>
      <c r="I3380" s="205"/>
      <c r="J3380" s="206">
        <f>ROUND(I3380*H3380,2)</f>
        <v>0</v>
      </c>
      <c r="K3380" s="202" t="s">
        <v>122</v>
      </c>
      <c r="L3380" s="207"/>
      <c r="M3380" s="208" t="s">
        <v>19</v>
      </c>
      <c r="N3380" s="209" t="s">
        <v>43</v>
      </c>
      <c r="O3380" s="81"/>
      <c r="P3380" s="191">
        <f>O3380*H3380</f>
        <v>0</v>
      </c>
      <c r="Q3380" s="191">
        <v>0.22012000000000001</v>
      </c>
      <c r="R3380" s="191">
        <f>Q3380*H3380</f>
        <v>0.22012000000000001</v>
      </c>
      <c r="S3380" s="191">
        <v>0</v>
      </c>
      <c r="T3380" s="192">
        <f>S3380*H3380</f>
        <v>0</v>
      </c>
      <c r="U3380" s="35"/>
      <c r="V3380" s="35"/>
      <c r="W3380" s="35"/>
      <c r="X3380" s="35"/>
      <c r="Y3380" s="35"/>
      <c r="Z3380" s="35"/>
      <c r="AA3380" s="35"/>
      <c r="AB3380" s="35"/>
      <c r="AC3380" s="35"/>
      <c r="AD3380" s="35"/>
      <c r="AE3380" s="35"/>
      <c r="AR3380" s="193" t="s">
        <v>572</v>
      </c>
      <c r="AT3380" s="193" t="s">
        <v>4509</v>
      </c>
      <c r="AU3380" s="193" t="s">
        <v>72</v>
      </c>
      <c r="AY3380" s="14" t="s">
        <v>124</v>
      </c>
      <c r="BE3380" s="194">
        <f>IF(N3380="základní",J3380,0)</f>
        <v>0</v>
      </c>
      <c r="BF3380" s="194">
        <f>IF(N3380="snížená",J3380,0)</f>
        <v>0</v>
      </c>
      <c r="BG3380" s="194">
        <f>IF(N3380="zákl. přenesená",J3380,0)</f>
        <v>0</v>
      </c>
      <c r="BH3380" s="194">
        <f>IF(N3380="sníž. přenesená",J3380,0)</f>
        <v>0</v>
      </c>
      <c r="BI3380" s="194">
        <f>IF(N3380="nulová",J3380,0)</f>
        <v>0</v>
      </c>
      <c r="BJ3380" s="14" t="s">
        <v>79</v>
      </c>
      <c r="BK3380" s="194">
        <f>ROUND(I3380*H3380,2)</f>
        <v>0</v>
      </c>
      <c r="BL3380" s="14" t="s">
        <v>235</v>
      </c>
      <c r="BM3380" s="193" t="s">
        <v>5920</v>
      </c>
    </row>
    <row r="3381" s="2" customFormat="1">
      <c r="A3381" s="35"/>
      <c r="B3381" s="36"/>
      <c r="C3381" s="37"/>
      <c r="D3381" s="195" t="s">
        <v>125</v>
      </c>
      <c r="E3381" s="37"/>
      <c r="F3381" s="196" t="s">
        <v>5919</v>
      </c>
      <c r="G3381" s="37"/>
      <c r="H3381" s="37"/>
      <c r="I3381" s="197"/>
      <c r="J3381" s="37"/>
      <c r="K3381" s="37"/>
      <c r="L3381" s="41"/>
      <c r="M3381" s="198"/>
      <c r="N3381" s="199"/>
      <c r="O3381" s="81"/>
      <c r="P3381" s="81"/>
      <c r="Q3381" s="81"/>
      <c r="R3381" s="81"/>
      <c r="S3381" s="81"/>
      <c r="T3381" s="82"/>
      <c r="U3381" s="35"/>
      <c r="V3381" s="35"/>
      <c r="W3381" s="35"/>
      <c r="X3381" s="35"/>
      <c r="Y3381" s="35"/>
      <c r="Z3381" s="35"/>
      <c r="AA3381" s="35"/>
      <c r="AB3381" s="35"/>
      <c r="AC3381" s="35"/>
      <c r="AD3381" s="35"/>
      <c r="AE3381" s="35"/>
      <c r="AT3381" s="14" t="s">
        <v>125</v>
      </c>
      <c r="AU3381" s="14" t="s">
        <v>72</v>
      </c>
    </row>
    <row r="3382" s="2" customFormat="1" ht="24.15" customHeight="1">
      <c r="A3382" s="35"/>
      <c r="B3382" s="36"/>
      <c r="C3382" s="200" t="s">
        <v>5921</v>
      </c>
      <c r="D3382" s="200" t="s">
        <v>4509</v>
      </c>
      <c r="E3382" s="201" t="s">
        <v>5922</v>
      </c>
      <c r="F3382" s="202" t="s">
        <v>5923</v>
      </c>
      <c r="G3382" s="203" t="s">
        <v>132</v>
      </c>
      <c r="H3382" s="204">
        <v>1</v>
      </c>
      <c r="I3382" s="205"/>
      <c r="J3382" s="206">
        <f>ROUND(I3382*H3382,2)</f>
        <v>0</v>
      </c>
      <c r="K3382" s="202" t="s">
        <v>122</v>
      </c>
      <c r="L3382" s="207"/>
      <c r="M3382" s="208" t="s">
        <v>19</v>
      </c>
      <c r="N3382" s="209" t="s">
        <v>43</v>
      </c>
      <c r="O3382" s="81"/>
      <c r="P3382" s="191">
        <f>O3382*H3382</f>
        <v>0</v>
      </c>
      <c r="Q3382" s="191">
        <v>0.22384999999999999</v>
      </c>
      <c r="R3382" s="191">
        <f>Q3382*H3382</f>
        <v>0.22384999999999999</v>
      </c>
      <c r="S3382" s="191">
        <v>0</v>
      </c>
      <c r="T3382" s="192">
        <f>S3382*H3382</f>
        <v>0</v>
      </c>
      <c r="U3382" s="35"/>
      <c r="V3382" s="35"/>
      <c r="W3382" s="35"/>
      <c r="X3382" s="35"/>
      <c r="Y3382" s="35"/>
      <c r="Z3382" s="35"/>
      <c r="AA3382" s="35"/>
      <c r="AB3382" s="35"/>
      <c r="AC3382" s="35"/>
      <c r="AD3382" s="35"/>
      <c r="AE3382" s="35"/>
      <c r="AR3382" s="193" t="s">
        <v>572</v>
      </c>
      <c r="AT3382" s="193" t="s">
        <v>4509</v>
      </c>
      <c r="AU3382" s="193" t="s">
        <v>72</v>
      </c>
      <c r="AY3382" s="14" t="s">
        <v>124</v>
      </c>
      <c r="BE3382" s="194">
        <f>IF(N3382="základní",J3382,0)</f>
        <v>0</v>
      </c>
      <c r="BF3382" s="194">
        <f>IF(N3382="snížená",J3382,0)</f>
        <v>0</v>
      </c>
      <c r="BG3382" s="194">
        <f>IF(N3382="zákl. přenesená",J3382,0)</f>
        <v>0</v>
      </c>
      <c r="BH3382" s="194">
        <f>IF(N3382="sníž. přenesená",J3382,0)</f>
        <v>0</v>
      </c>
      <c r="BI3382" s="194">
        <f>IF(N3382="nulová",J3382,0)</f>
        <v>0</v>
      </c>
      <c r="BJ3382" s="14" t="s">
        <v>79</v>
      </c>
      <c r="BK3382" s="194">
        <f>ROUND(I3382*H3382,2)</f>
        <v>0</v>
      </c>
      <c r="BL3382" s="14" t="s">
        <v>235</v>
      </c>
      <c r="BM3382" s="193" t="s">
        <v>5924</v>
      </c>
    </row>
    <row r="3383" s="2" customFormat="1">
      <c r="A3383" s="35"/>
      <c r="B3383" s="36"/>
      <c r="C3383" s="37"/>
      <c r="D3383" s="195" t="s">
        <v>125</v>
      </c>
      <c r="E3383" s="37"/>
      <c r="F3383" s="196" t="s">
        <v>5923</v>
      </c>
      <c r="G3383" s="37"/>
      <c r="H3383" s="37"/>
      <c r="I3383" s="197"/>
      <c r="J3383" s="37"/>
      <c r="K3383" s="37"/>
      <c r="L3383" s="41"/>
      <c r="M3383" s="210"/>
      <c r="N3383" s="211"/>
      <c r="O3383" s="212"/>
      <c r="P3383" s="212"/>
      <c r="Q3383" s="212"/>
      <c r="R3383" s="212"/>
      <c r="S3383" s="212"/>
      <c r="T3383" s="213"/>
      <c r="U3383" s="35"/>
      <c r="V3383" s="35"/>
      <c r="W3383" s="35"/>
      <c r="X3383" s="35"/>
      <c r="Y3383" s="35"/>
      <c r="Z3383" s="35"/>
      <c r="AA3383" s="35"/>
      <c r="AB3383" s="35"/>
      <c r="AC3383" s="35"/>
      <c r="AD3383" s="35"/>
      <c r="AE3383" s="35"/>
      <c r="AT3383" s="14" t="s">
        <v>125</v>
      </c>
      <c r="AU3383" s="14" t="s">
        <v>72</v>
      </c>
    </row>
    <row r="3384" s="2" customFormat="1" ht="6.96" customHeight="1">
      <c r="A3384" s="35"/>
      <c r="B3384" s="56"/>
      <c r="C3384" s="57"/>
      <c r="D3384" s="57"/>
      <c r="E3384" s="57"/>
      <c r="F3384" s="57"/>
      <c r="G3384" s="57"/>
      <c r="H3384" s="57"/>
      <c r="I3384" s="57"/>
      <c r="J3384" s="57"/>
      <c r="K3384" s="57"/>
      <c r="L3384" s="41"/>
      <c r="M3384" s="35"/>
      <c r="O3384" s="35"/>
      <c r="P3384" s="35"/>
      <c r="Q3384" s="35"/>
      <c r="R3384" s="35"/>
      <c r="S3384" s="35"/>
      <c r="T3384" s="35"/>
      <c r="U3384" s="35"/>
      <c r="V3384" s="35"/>
      <c r="W3384" s="35"/>
      <c r="X3384" s="35"/>
      <c r="Y3384" s="35"/>
      <c r="Z3384" s="35"/>
      <c r="AA3384" s="35"/>
      <c r="AB3384" s="35"/>
      <c r="AC3384" s="35"/>
      <c r="AD3384" s="35"/>
      <c r="AE3384" s="35"/>
    </row>
  </sheetData>
  <sheetProtection sheet="1" autoFilter="0" formatColumns="0" formatRows="0" objects="1" scenarios="1" spinCount="100000" saltValue="c/fGyRtJdcOEU69T/3TDqL8wdrCQSH7WqIg7WNwgzrmZPwsQAnobYKGLyxr0Fi7tvjREdfdhBFgnDYJW5U6UKg==" hashValue="OPhDJgRlZe6LEgtHvMkfH9uIfYtwv8txKQ2456kCqgSRspbhWZ1sz29gyW9jGmB/A4k7nzSdjyjJreEXsyzTpA==" algorithmName="SHA-512" password="CC35"/>
  <autoFilter ref="C84:K33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7"/>
      <c r="AT3" s="14" t="s">
        <v>81</v>
      </c>
    </row>
    <row r="4" hidden="1" s="1" customFormat="1" ht="24.96" customHeight="1">
      <c r="B4" s="17"/>
      <c r="D4" s="137" t="s">
        <v>96</v>
      </c>
      <c r="L4" s="17"/>
      <c r="M4" s="138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9" t="s">
        <v>16</v>
      </c>
      <c r="L6" s="17"/>
    </row>
    <row r="7" hidden="1" s="1" customFormat="1" ht="16.5" customHeight="1">
      <c r="B7" s="17"/>
      <c r="E7" s="140" t="str">
        <f>'Rekapitulace zakázky'!K6</f>
        <v>Údržba, opravy a odstraňování závad u ST HK 2022-2023</v>
      </c>
      <c r="F7" s="139"/>
      <c r="G7" s="139"/>
      <c r="H7" s="139"/>
      <c r="L7" s="17"/>
    </row>
    <row r="8" hidden="1" s="1" customFormat="1" ht="12" customHeight="1">
      <c r="B8" s="17"/>
      <c r="D8" s="139" t="s">
        <v>97</v>
      </c>
      <c r="L8" s="17"/>
    </row>
    <row r="9" hidden="1" s="2" customFormat="1" ht="16.5" customHeight="1">
      <c r="A9" s="35"/>
      <c r="B9" s="41"/>
      <c r="C9" s="35"/>
      <c r="D9" s="35"/>
      <c r="E9" s="140" t="s">
        <v>98</v>
      </c>
      <c r="F9" s="35"/>
      <c r="G9" s="35"/>
      <c r="H9" s="35"/>
      <c r="I9" s="35"/>
      <c r="J9" s="35"/>
      <c r="K9" s="35"/>
      <c r="L9" s="14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9" t="s">
        <v>99</v>
      </c>
      <c r="E10" s="35"/>
      <c r="F10" s="35"/>
      <c r="G10" s="35"/>
      <c r="H10" s="35"/>
      <c r="I10" s="35"/>
      <c r="J10" s="35"/>
      <c r="K10" s="35"/>
      <c r="L10" s="14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6.5" customHeight="1">
      <c r="A11" s="35"/>
      <c r="B11" s="41"/>
      <c r="C11" s="35"/>
      <c r="D11" s="35"/>
      <c r="E11" s="142" t="s">
        <v>5925</v>
      </c>
      <c r="F11" s="35"/>
      <c r="G11" s="35"/>
      <c r="H11" s="35"/>
      <c r="I11" s="35"/>
      <c r="J11" s="35"/>
      <c r="K11" s="35"/>
      <c r="L11" s="14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14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2" customHeight="1">
      <c r="A13" s="35"/>
      <c r="B13" s="41"/>
      <c r="C13" s="35"/>
      <c r="D13" s="139" t="s">
        <v>18</v>
      </c>
      <c r="E13" s="35"/>
      <c r="F13" s="130" t="s">
        <v>19</v>
      </c>
      <c r="G13" s="35"/>
      <c r="H13" s="35"/>
      <c r="I13" s="139" t="s">
        <v>20</v>
      </c>
      <c r="J13" s="130" t="s">
        <v>19</v>
      </c>
      <c r="K13" s="35"/>
      <c r="L13" s="14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9" t="s">
        <v>21</v>
      </c>
      <c r="E14" s="35"/>
      <c r="F14" s="130" t="s">
        <v>22</v>
      </c>
      <c r="G14" s="35"/>
      <c r="H14" s="35"/>
      <c r="I14" s="139" t="s">
        <v>23</v>
      </c>
      <c r="J14" s="143" t="str">
        <f>'Rekapitulace zakázky'!AN8</f>
        <v>8. 9. 2021</v>
      </c>
      <c r="K14" s="35"/>
      <c r="L14" s="14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14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2" customHeight="1">
      <c r="A16" s="35"/>
      <c r="B16" s="41"/>
      <c r="C16" s="35"/>
      <c r="D16" s="139" t="s">
        <v>25</v>
      </c>
      <c r="E16" s="35"/>
      <c r="F16" s="35"/>
      <c r="G16" s="35"/>
      <c r="H16" s="35"/>
      <c r="I16" s="139" t="s">
        <v>26</v>
      </c>
      <c r="J16" s="130" t="s">
        <v>19</v>
      </c>
      <c r="K16" s="35"/>
      <c r="L16" s="14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8" customHeight="1">
      <c r="A17" s="35"/>
      <c r="B17" s="41"/>
      <c r="C17" s="35"/>
      <c r="D17" s="35"/>
      <c r="E17" s="130" t="s">
        <v>27</v>
      </c>
      <c r="F17" s="35"/>
      <c r="G17" s="35"/>
      <c r="H17" s="35"/>
      <c r="I17" s="139" t="s">
        <v>28</v>
      </c>
      <c r="J17" s="130" t="s">
        <v>19</v>
      </c>
      <c r="K17" s="35"/>
      <c r="L17" s="14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14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2" customHeight="1">
      <c r="A19" s="35"/>
      <c r="B19" s="41"/>
      <c r="C19" s="35"/>
      <c r="D19" s="139" t="s">
        <v>29</v>
      </c>
      <c r="E19" s="35"/>
      <c r="F19" s="35"/>
      <c r="G19" s="35"/>
      <c r="H19" s="35"/>
      <c r="I19" s="139" t="s">
        <v>26</v>
      </c>
      <c r="J19" s="30" t="str">
        <f>'Rekapitulace zakázky'!AN13</f>
        <v>Vyplň údaj</v>
      </c>
      <c r="K19" s="35"/>
      <c r="L19" s="14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8" customHeight="1">
      <c r="A20" s="35"/>
      <c r="B20" s="41"/>
      <c r="C20" s="35"/>
      <c r="D20" s="35"/>
      <c r="E20" s="30" t="str">
        <f>'Rekapitulace zakázky'!E14</f>
        <v>Vyplň údaj</v>
      </c>
      <c r="F20" s="130"/>
      <c r="G20" s="130"/>
      <c r="H20" s="130"/>
      <c r="I20" s="139" t="s">
        <v>28</v>
      </c>
      <c r="J20" s="30" t="str">
        <f>'Rekapitulace zakázky'!AN14</f>
        <v>Vyplň údaj</v>
      </c>
      <c r="K20" s="35"/>
      <c r="L20" s="14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14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2" customHeight="1">
      <c r="A22" s="35"/>
      <c r="B22" s="41"/>
      <c r="C22" s="35"/>
      <c r="D22" s="139" t="s">
        <v>31</v>
      </c>
      <c r="E22" s="35"/>
      <c r="F22" s="35"/>
      <c r="G22" s="35"/>
      <c r="H22" s="35"/>
      <c r="I22" s="139" t="s">
        <v>26</v>
      </c>
      <c r="J22" s="130" t="str">
        <f>IF('Rekapitulace zakázky'!AN16="","",'Rekapitulace zakázky'!AN16)</f>
        <v/>
      </c>
      <c r="K22" s="35"/>
      <c r="L22" s="14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8" customHeight="1">
      <c r="A23" s="35"/>
      <c r="B23" s="41"/>
      <c r="C23" s="35"/>
      <c r="D23" s="35"/>
      <c r="E23" s="130" t="str">
        <f>IF('Rekapitulace zakázky'!E17="","",'Rekapitulace zakázky'!E17)</f>
        <v xml:space="preserve"> </v>
      </c>
      <c r="F23" s="35"/>
      <c r="G23" s="35"/>
      <c r="H23" s="35"/>
      <c r="I23" s="139" t="s">
        <v>28</v>
      </c>
      <c r="J23" s="130" t="str">
        <f>IF('Rekapitulace zakázky'!AN17="","",'Rekapitulace zakázky'!AN17)</f>
        <v/>
      </c>
      <c r="K23" s="35"/>
      <c r="L23" s="14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14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12" customHeight="1">
      <c r="A25" s="35"/>
      <c r="B25" s="41"/>
      <c r="C25" s="35"/>
      <c r="D25" s="139" t="s">
        <v>34</v>
      </c>
      <c r="E25" s="35"/>
      <c r="F25" s="35"/>
      <c r="G25" s="35"/>
      <c r="H25" s="35"/>
      <c r="I25" s="139" t="s">
        <v>26</v>
      </c>
      <c r="J25" s="130" t="s">
        <v>19</v>
      </c>
      <c r="K25" s="35"/>
      <c r="L25" s="14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8" customHeight="1">
      <c r="A26" s="35"/>
      <c r="B26" s="41"/>
      <c r="C26" s="35"/>
      <c r="D26" s="35"/>
      <c r="E26" s="130" t="s">
        <v>35</v>
      </c>
      <c r="F26" s="35"/>
      <c r="G26" s="35"/>
      <c r="H26" s="35"/>
      <c r="I26" s="139" t="s">
        <v>28</v>
      </c>
      <c r="J26" s="130" t="s">
        <v>19</v>
      </c>
      <c r="K26" s="35"/>
      <c r="L26" s="14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141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12" customHeight="1">
      <c r="A28" s="35"/>
      <c r="B28" s="41"/>
      <c r="C28" s="35"/>
      <c r="D28" s="139" t="s">
        <v>36</v>
      </c>
      <c r="E28" s="35"/>
      <c r="F28" s="35"/>
      <c r="G28" s="35"/>
      <c r="H28" s="35"/>
      <c r="I28" s="35"/>
      <c r="J28" s="35"/>
      <c r="K28" s="35"/>
      <c r="L28" s="14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8" customFormat="1" ht="71.25" customHeight="1">
      <c r="A29" s="144"/>
      <c r="B29" s="145"/>
      <c r="C29" s="144"/>
      <c r="D29" s="144"/>
      <c r="E29" s="146" t="s">
        <v>37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hidden="1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14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8"/>
      <c r="E31" s="148"/>
      <c r="F31" s="148"/>
      <c r="G31" s="148"/>
      <c r="H31" s="148"/>
      <c r="I31" s="148"/>
      <c r="J31" s="148"/>
      <c r="K31" s="148"/>
      <c r="L31" s="14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25.44" customHeight="1">
      <c r="A32" s="35"/>
      <c r="B32" s="41"/>
      <c r="C32" s="35"/>
      <c r="D32" s="149" t="s">
        <v>38</v>
      </c>
      <c r="E32" s="35"/>
      <c r="F32" s="35"/>
      <c r="G32" s="35"/>
      <c r="H32" s="35"/>
      <c r="I32" s="35"/>
      <c r="J32" s="150">
        <f>ROUND(J85, 2)</f>
        <v>0</v>
      </c>
      <c r="K32" s="35"/>
      <c r="L32" s="14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6.96" customHeight="1">
      <c r="A33" s="35"/>
      <c r="B33" s="41"/>
      <c r="C33" s="35"/>
      <c r="D33" s="148"/>
      <c r="E33" s="148"/>
      <c r="F33" s="148"/>
      <c r="G33" s="148"/>
      <c r="H33" s="148"/>
      <c r="I33" s="148"/>
      <c r="J33" s="148"/>
      <c r="K33" s="148"/>
      <c r="L33" s="14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35"/>
      <c r="F34" s="151" t="s">
        <v>40</v>
      </c>
      <c r="G34" s="35"/>
      <c r="H34" s="35"/>
      <c r="I34" s="151" t="s">
        <v>39</v>
      </c>
      <c r="J34" s="151" t="s">
        <v>41</v>
      </c>
      <c r="K34" s="35"/>
      <c r="L34" s="14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152" t="s">
        <v>42</v>
      </c>
      <c r="E35" s="139" t="s">
        <v>43</v>
      </c>
      <c r="F35" s="153">
        <f>ROUND((SUM(BE85:BE238)),  2)</f>
        <v>0</v>
      </c>
      <c r="G35" s="35"/>
      <c r="H35" s="35"/>
      <c r="I35" s="154">
        <v>0.20999999999999999</v>
      </c>
      <c r="J35" s="153">
        <f>ROUND(((SUM(BE85:BE238))*I35),  2)</f>
        <v>0</v>
      </c>
      <c r="K35" s="35"/>
      <c r="L35" s="14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44</v>
      </c>
      <c r="F36" s="153">
        <f>ROUND((SUM(BF85:BF238)),  2)</f>
        <v>0</v>
      </c>
      <c r="G36" s="35"/>
      <c r="H36" s="35"/>
      <c r="I36" s="154">
        <v>0.14999999999999999</v>
      </c>
      <c r="J36" s="153">
        <f>ROUND(((SUM(BF85:BF238))*I36),  2)</f>
        <v>0</v>
      </c>
      <c r="K36" s="35"/>
      <c r="L36" s="14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45</v>
      </c>
      <c r="F37" s="153">
        <f>ROUND((SUM(BG85:BG238)),  2)</f>
        <v>0</v>
      </c>
      <c r="G37" s="35"/>
      <c r="H37" s="35"/>
      <c r="I37" s="154">
        <v>0.20999999999999999</v>
      </c>
      <c r="J37" s="153">
        <f>0</f>
        <v>0</v>
      </c>
      <c r="K37" s="35"/>
      <c r="L37" s="14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9" t="s">
        <v>46</v>
      </c>
      <c r="F38" s="153">
        <f>ROUND((SUM(BH85:BH238)),  2)</f>
        <v>0</v>
      </c>
      <c r="G38" s="35"/>
      <c r="H38" s="35"/>
      <c r="I38" s="154">
        <v>0.14999999999999999</v>
      </c>
      <c r="J38" s="153">
        <f>0</f>
        <v>0</v>
      </c>
      <c r="K38" s="35"/>
      <c r="L38" s="14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9" t="s">
        <v>47</v>
      </c>
      <c r="F39" s="153">
        <f>ROUND((SUM(BI85:BI238)),  2)</f>
        <v>0</v>
      </c>
      <c r="G39" s="35"/>
      <c r="H39" s="35"/>
      <c r="I39" s="154">
        <v>0</v>
      </c>
      <c r="J39" s="153">
        <f>0</f>
        <v>0</v>
      </c>
      <c r="K39" s="35"/>
      <c r="L39" s="14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14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25.44" customHeight="1">
      <c r="A41" s="35"/>
      <c r="B41" s="41"/>
      <c r="C41" s="155"/>
      <c r="D41" s="156" t="s">
        <v>48</v>
      </c>
      <c r="E41" s="157"/>
      <c r="F41" s="157"/>
      <c r="G41" s="158" t="s">
        <v>49</v>
      </c>
      <c r="H41" s="159" t="s">
        <v>50</v>
      </c>
      <c r="I41" s="157"/>
      <c r="J41" s="160">
        <f>SUM(J32:J39)</f>
        <v>0</v>
      </c>
      <c r="K41" s="161"/>
      <c r="L41" s="141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hidden="1" s="2" customFormat="1" ht="14.4" customHeight="1">
      <c r="A42" s="35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41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hidden="1"/>
    <row r="44" hidden="1"/>
    <row r="45" hidden="1"/>
    <row r="46" s="2" customFormat="1" ht="6.96" customHeight="1">
      <c r="A46" s="35"/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4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24.96" customHeight="1">
      <c r="A47" s="35"/>
      <c r="B47" s="36"/>
      <c r="C47" s="20" t="s">
        <v>101</v>
      </c>
      <c r="D47" s="37"/>
      <c r="E47" s="37"/>
      <c r="F47" s="37"/>
      <c r="G47" s="37"/>
      <c r="H47" s="37"/>
      <c r="I47" s="37"/>
      <c r="J47" s="37"/>
      <c r="K47" s="37"/>
      <c r="L47" s="14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4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37"/>
      <c r="J49" s="37"/>
      <c r="K49" s="37"/>
      <c r="L49" s="14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166" t="str">
        <f>E7</f>
        <v>Údržba, opravy a odstraňování závad u ST HK 2022-2023</v>
      </c>
      <c r="F50" s="29"/>
      <c r="G50" s="29"/>
      <c r="H50" s="29"/>
      <c r="I50" s="37"/>
      <c r="J50" s="37"/>
      <c r="K50" s="37"/>
      <c r="L50" s="14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1" customFormat="1" ht="12" customHeight="1">
      <c r="B51" s="18"/>
      <c r="C51" s="29" t="s">
        <v>97</v>
      </c>
      <c r="D51" s="19"/>
      <c r="E51" s="19"/>
      <c r="F51" s="19"/>
      <c r="G51" s="19"/>
      <c r="H51" s="19"/>
      <c r="I51" s="19"/>
      <c r="J51" s="19"/>
      <c r="K51" s="19"/>
      <c r="L51" s="17"/>
    </row>
    <row r="52" s="2" customFormat="1" ht="16.5" customHeight="1">
      <c r="A52" s="35"/>
      <c r="B52" s="36"/>
      <c r="C52" s="37"/>
      <c r="D52" s="37"/>
      <c r="E52" s="166" t="s">
        <v>98</v>
      </c>
      <c r="F52" s="37"/>
      <c r="G52" s="37"/>
      <c r="H52" s="37"/>
      <c r="I52" s="37"/>
      <c r="J52" s="37"/>
      <c r="K52" s="37"/>
      <c r="L52" s="14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12" customHeight="1">
      <c r="A53" s="35"/>
      <c r="B53" s="36"/>
      <c r="C53" s="29" t="s">
        <v>99</v>
      </c>
      <c r="D53" s="37"/>
      <c r="E53" s="37"/>
      <c r="F53" s="37"/>
      <c r="G53" s="37"/>
      <c r="H53" s="37"/>
      <c r="I53" s="37"/>
      <c r="J53" s="37"/>
      <c r="K53" s="37"/>
      <c r="L53" s="14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6.5" customHeight="1">
      <c r="A54" s="35"/>
      <c r="B54" s="36"/>
      <c r="C54" s="37"/>
      <c r="D54" s="37"/>
      <c r="E54" s="66" t="str">
        <f>E11</f>
        <v>PS 01.2 - Položky soustavy ÚRS</v>
      </c>
      <c r="F54" s="37"/>
      <c r="G54" s="37"/>
      <c r="H54" s="37"/>
      <c r="I54" s="37"/>
      <c r="J54" s="37"/>
      <c r="K54" s="37"/>
      <c r="L54" s="14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6.96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4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2" customHeight="1">
      <c r="A56" s="35"/>
      <c r="B56" s="36"/>
      <c r="C56" s="29" t="s">
        <v>21</v>
      </c>
      <c r="D56" s="37"/>
      <c r="E56" s="37"/>
      <c r="F56" s="24" t="str">
        <f>F14</f>
        <v>Obod ST Hradec Králové</v>
      </c>
      <c r="G56" s="37"/>
      <c r="H56" s="37"/>
      <c r="I56" s="29" t="s">
        <v>23</v>
      </c>
      <c r="J56" s="69" t="str">
        <f>IF(J14="","",J14)</f>
        <v>8. 9. 2021</v>
      </c>
      <c r="K56" s="37"/>
      <c r="L56" s="14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6.96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4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5.15" customHeight="1">
      <c r="A58" s="35"/>
      <c r="B58" s="36"/>
      <c r="C58" s="29" t="s">
        <v>25</v>
      </c>
      <c r="D58" s="37"/>
      <c r="E58" s="37"/>
      <c r="F58" s="24" t="str">
        <f>E17</f>
        <v>Správa železnic, s.o.</v>
      </c>
      <c r="G58" s="37"/>
      <c r="H58" s="37"/>
      <c r="I58" s="29" t="s">
        <v>31</v>
      </c>
      <c r="J58" s="33" t="str">
        <f>E23</f>
        <v xml:space="preserve"> </v>
      </c>
      <c r="K58" s="37"/>
      <c r="L58" s="14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15.15" customHeight="1">
      <c r="A59" s="35"/>
      <c r="B59" s="36"/>
      <c r="C59" s="29" t="s">
        <v>29</v>
      </c>
      <c r="D59" s="37"/>
      <c r="E59" s="37"/>
      <c r="F59" s="24" t="str">
        <f>IF(E20="","",E20)</f>
        <v>Vyplň údaj</v>
      </c>
      <c r="G59" s="37"/>
      <c r="H59" s="37"/>
      <c r="I59" s="29" t="s">
        <v>34</v>
      </c>
      <c r="J59" s="33" t="str">
        <f>E26</f>
        <v>ST Hradec Králové</v>
      </c>
      <c r="K59" s="37"/>
      <c r="L59" s="14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="2" customFormat="1" ht="10.32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41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="2" customFormat="1" ht="29.28" customHeight="1">
      <c r="A61" s="35"/>
      <c r="B61" s="36"/>
      <c r="C61" s="167" t="s">
        <v>102</v>
      </c>
      <c r="D61" s="168"/>
      <c r="E61" s="168"/>
      <c r="F61" s="168"/>
      <c r="G61" s="168"/>
      <c r="H61" s="168"/>
      <c r="I61" s="168"/>
      <c r="J61" s="169" t="s">
        <v>103</v>
      </c>
      <c r="K61" s="168"/>
      <c r="L61" s="141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="2" customFormat="1" ht="10.32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41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="2" customFormat="1" ht="22.8" customHeight="1">
      <c r="A63" s="35"/>
      <c r="B63" s="36"/>
      <c r="C63" s="170" t="s">
        <v>70</v>
      </c>
      <c r="D63" s="37"/>
      <c r="E63" s="37"/>
      <c r="F63" s="37"/>
      <c r="G63" s="37"/>
      <c r="H63" s="37"/>
      <c r="I63" s="37"/>
      <c r="J63" s="99">
        <f>J85</f>
        <v>0</v>
      </c>
      <c r="K63" s="37"/>
      <c r="L63" s="141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4" t="s">
        <v>104</v>
      </c>
    </row>
    <row r="64" s="2" customFormat="1" ht="21.84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41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="2" customFormat="1" ht="6.96" customHeight="1">
      <c r="A65" s="35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41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="2" customFormat="1" ht="6.96" customHeight="1">
      <c r="A69" s="35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41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24.96" customHeight="1">
      <c r="A70" s="35"/>
      <c r="B70" s="36"/>
      <c r="C70" s="20" t="s">
        <v>105</v>
      </c>
      <c r="D70" s="37"/>
      <c r="E70" s="37"/>
      <c r="F70" s="37"/>
      <c r="G70" s="37"/>
      <c r="H70" s="37"/>
      <c r="I70" s="37"/>
      <c r="J70" s="37"/>
      <c r="K70" s="37"/>
      <c r="L70" s="141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6.96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41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2" customHeight="1">
      <c r="A72" s="35"/>
      <c r="B72" s="36"/>
      <c r="C72" s="29" t="s">
        <v>16</v>
      </c>
      <c r="D72" s="37"/>
      <c r="E72" s="37"/>
      <c r="F72" s="37"/>
      <c r="G72" s="37"/>
      <c r="H72" s="37"/>
      <c r="I72" s="37"/>
      <c r="J72" s="37"/>
      <c r="K72" s="37"/>
      <c r="L72" s="141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6.5" customHeight="1">
      <c r="A73" s="35"/>
      <c r="B73" s="36"/>
      <c r="C73" s="37"/>
      <c r="D73" s="37"/>
      <c r="E73" s="166" t="str">
        <f>E7</f>
        <v>Údržba, opravy a odstraňování závad u ST HK 2022-2023</v>
      </c>
      <c r="F73" s="29"/>
      <c r="G73" s="29"/>
      <c r="H73" s="29"/>
      <c r="I73" s="37"/>
      <c r="J73" s="37"/>
      <c r="K73" s="37"/>
      <c r="L73" s="141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1" customFormat="1" ht="12" customHeight="1">
      <c r="B74" s="18"/>
      <c r="C74" s="29" t="s">
        <v>97</v>
      </c>
      <c r="D74" s="19"/>
      <c r="E74" s="19"/>
      <c r="F74" s="19"/>
      <c r="G74" s="19"/>
      <c r="H74" s="19"/>
      <c r="I74" s="19"/>
      <c r="J74" s="19"/>
      <c r="K74" s="19"/>
      <c r="L74" s="17"/>
    </row>
    <row r="75" s="2" customFormat="1" ht="16.5" customHeight="1">
      <c r="A75" s="35"/>
      <c r="B75" s="36"/>
      <c r="C75" s="37"/>
      <c r="D75" s="37"/>
      <c r="E75" s="166" t="s">
        <v>98</v>
      </c>
      <c r="F75" s="37"/>
      <c r="G75" s="37"/>
      <c r="H75" s="37"/>
      <c r="I75" s="37"/>
      <c r="J75" s="37"/>
      <c r="K75" s="37"/>
      <c r="L75" s="14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29" t="s">
        <v>99</v>
      </c>
      <c r="D76" s="37"/>
      <c r="E76" s="37"/>
      <c r="F76" s="37"/>
      <c r="G76" s="37"/>
      <c r="H76" s="37"/>
      <c r="I76" s="37"/>
      <c r="J76" s="37"/>
      <c r="K76" s="37"/>
      <c r="L76" s="14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6.5" customHeight="1">
      <c r="A77" s="35"/>
      <c r="B77" s="36"/>
      <c r="C77" s="37"/>
      <c r="D77" s="37"/>
      <c r="E77" s="66" t="str">
        <f>E11</f>
        <v>PS 01.2 - Položky soustavy ÚRS</v>
      </c>
      <c r="F77" s="37"/>
      <c r="G77" s="37"/>
      <c r="H77" s="37"/>
      <c r="I77" s="37"/>
      <c r="J77" s="37"/>
      <c r="K77" s="37"/>
      <c r="L77" s="14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6.96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4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2" customHeight="1">
      <c r="A79" s="35"/>
      <c r="B79" s="36"/>
      <c r="C79" s="29" t="s">
        <v>21</v>
      </c>
      <c r="D79" s="37"/>
      <c r="E79" s="37"/>
      <c r="F79" s="24" t="str">
        <f>F14</f>
        <v>Obod ST Hradec Králové</v>
      </c>
      <c r="G79" s="37"/>
      <c r="H79" s="37"/>
      <c r="I79" s="29" t="s">
        <v>23</v>
      </c>
      <c r="J79" s="69" t="str">
        <f>IF(J14="","",J14)</f>
        <v>8. 9. 2021</v>
      </c>
      <c r="K79" s="37"/>
      <c r="L79" s="14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6.96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41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5.15" customHeight="1">
      <c r="A81" s="35"/>
      <c r="B81" s="36"/>
      <c r="C81" s="29" t="s">
        <v>25</v>
      </c>
      <c r="D81" s="37"/>
      <c r="E81" s="37"/>
      <c r="F81" s="24" t="str">
        <f>E17</f>
        <v>Správa železnic, s.o.</v>
      </c>
      <c r="G81" s="37"/>
      <c r="H81" s="37"/>
      <c r="I81" s="29" t="s">
        <v>31</v>
      </c>
      <c r="J81" s="33" t="str">
        <f>E23</f>
        <v xml:space="preserve"> </v>
      </c>
      <c r="K81" s="37"/>
      <c r="L81" s="14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5.15" customHeight="1">
      <c r="A82" s="35"/>
      <c r="B82" s="36"/>
      <c r="C82" s="29" t="s">
        <v>29</v>
      </c>
      <c r="D82" s="37"/>
      <c r="E82" s="37"/>
      <c r="F82" s="24" t="str">
        <f>IF(E20="","",E20)</f>
        <v>Vyplň údaj</v>
      </c>
      <c r="G82" s="37"/>
      <c r="H82" s="37"/>
      <c r="I82" s="29" t="s">
        <v>34</v>
      </c>
      <c r="J82" s="33" t="str">
        <f>E26</f>
        <v>ST Hradec Králové</v>
      </c>
      <c r="K82" s="37"/>
      <c r="L82" s="14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0.32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4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9" customFormat="1" ht="29.28" customHeight="1">
      <c r="A84" s="171"/>
      <c r="B84" s="172"/>
      <c r="C84" s="173" t="s">
        <v>106</v>
      </c>
      <c r="D84" s="174" t="s">
        <v>57</v>
      </c>
      <c r="E84" s="174" t="s">
        <v>53</v>
      </c>
      <c r="F84" s="174" t="s">
        <v>54</v>
      </c>
      <c r="G84" s="174" t="s">
        <v>107</v>
      </c>
      <c r="H84" s="174" t="s">
        <v>108</v>
      </c>
      <c r="I84" s="174" t="s">
        <v>109</v>
      </c>
      <c r="J84" s="174" t="s">
        <v>103</v>
      </c>
      <c r="K84" s="175" t="s">
        <v>110</v>
      </c>
      <c r="L84" s="176"/>
      <c r="M84" s="89" t="s">
        <v>19</v>
      </c>
      <c r="N84" s="90" t="s">
        <v>42</v>
      </c>
      <c r="O84" s="90" t="s">
        <v>111</v>
      </c>
      <c r="P84" s="90" t="s">
        <v>112</v>
      </c>
      <c r="Q84" s="90" t="s">
        <v>113</v>
      </c>
      <c r="R84" s="90" t="s">
        <v>114</v>
      </c>
      <c r="S84" s="90" t="s">
        <v>115</v>
      </c>
      <c r="T84" s="91" t="s">
        <v>116</v>
      </c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="2" customFormat="1" ht="22.8" customHeight="1">
      <c r="A85" s="35"/>
      <c r="B85" s="36"/>
      <c r="C85" s="96" t="s">
        <v>117</v>
      </c>
      <c r="D85" s="37"/>
      <c r="E85" s="37"/>
      <c r="F85" s="37"/>
      <c r="G85" s="37"/>
      <c r="H85" s="37"/>
      <c r="I85" s="37"/>
      <c r="J85" s="177">
        <f>BK85</f>
        <v>0</v>
      </c>
      <c r="K85" s="37"/>
      <c r="L85" s="41"/>
      <c r="M85" s="92"/>
      <c r="N85" s="178"/>
      <c r="O85" s="93"/>
      <c r="P85" s="179">
        <f>SUM(P86:P238)</f>
        <v>0</v>
      </c>
      <c r="Q85" s="93"/>
      <c r="R85" s="179">
        <f>SUM(R86:R238)</f>
        <v>0</v>
      </c>
      <c r="S85" s="93"/>
      <c r="T85" s="180">
        <f>SUM(T86:T238)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4" t="s">
        <v>71</v>
      </c>
      <c r="AU85" s="14" t="s">
        <v>104</v>
      </c>
      <c r="BK85" s="181">
        <f>SUM(BK86:BK238)</f>
        <v>0</v>
      </c>
    </row>
    <row r="86" s="2" customFormat="1" ht="24.15" customHeight="1">
      <c r="A86" s="35"/>
      <c r="B86" s="36"/>
      <c r="C86" s="182" t="s">
        <v>201</v>
      </c>
      <c r="D86" s="182" t="s">
        <v>118</v>
      </c>
      <c r="E86" s="183" t="s">
        <v>5926</v>
      </c>
      <c r="F86" s="184" t="s">
        <v>5927</v>
      </c>
      <c r="G86" s="185" t="s">
        <v>141</v>
      </c>
      <c r="H86" s="186">
        <v>1</v>
      </c>
      <c r="I86" s="187"/>
      <c r="J86" s="188">
        <f>ROUND(I86*H86,2)</f>
        <v>0</v>
      </c>
      <c r="K86" s="184" t="s">
        <v>5928</v>
      </c>
      <c r="L86" s="41"/>
      <c r="M86" s="189" t="s">
        <v>19</v>
      </c>
      <c r="N86" s="190" t="s">
        <v>43</v>
      </c>
      <c r="O86" s="81"/>
      <c r="P86" s="191">
        <f>O86*H86</f>
        <v>0</v>
      </c>
      <c r="Q86" s="191">
        <v>0</v>
      </c>
      <c r="R86" s="191">
        <f>Q86*H86</f>
        <v>0</v>
      </c>
      <c r="S86" s="191">
        <v>0</v>
      </c>
      <c r="T86" s="192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3" t="s">
        <v>123</v>
      </c>
      <c r="AT86" s="193" t="s">
        <v>118</v>
      </c>
      <c r="AU86" s="193" t="s">
        <v>72</v>
      </c>
      <c r="AY86" s="14" t="s">
        <v>124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14" t="s">
        <v>79</v>
      </c>
      <c r="BK86" s="194">
        <f>ROUND(I86*H86,2)</f>
        <v>0</v>
      </c>
      <c r="BL86" s="14" t="s">
        <v>123</v>
      </c>
      <c r="BM86" s="193" t="s">
        <v>81</v>
      </c>
    </row>
    <row r="87" s="2" customFormat="1">
      <c r="A87" s="35"/>
      <c r="B87" s="36"/>
      <c r="C87" s="37"/>
      <c r="D87" s="195" t="s">
        <v>125</v>
      </c>
      <c r="E87" s="37"/>
      <c r="F87" s="196" t="s">
        <v>5927</v>
      </c>
      <c r="G87" s="37"/>
      <c r="H87" s="37"/>
      <c r="I87" s="197"/>
      <c r="J87" s="37"/>
      <c r="K87" s="37"/>
      <c r="L87" s="41"/>
      <c r="M87" s="198"/>
      <c r="N87" s="199"/>
      <c r="O87" s="81"/>
      <c r="P87" s="81"/>
      <c r="Q87" s="81"/>
      <c r="R87" s="81"/>
      <c r="S87" s="81"/>
      <c r="T87" s="82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4" t="s">
        <v>125</v>
      </c>
      <c r="AU87" s="14" t="s">
        <v>72</v>
      </c>
    </row>
    <row r="88" s="2" customFormat="1">
      <c r="A88" s="35"/>
      <c r="B88" s="36"/>
      <c r="C88" s="37"/>
      <c r="D88" s="214" t="s">
        <v>5929</v>
      </c>
      <c r="E88" s="37"/>
      <c r="F88" s="215" t="s">
        <v>5930</v>
      </c>
      <c r="G88" s="37"/>
      <c r="H88" s="37"/>
      <c r="I88" s="197"/>
      <c r="J88" s="37"/>
      <c r="K88" s="37"/>
      <c r="L88" s="41"/>
      <c r="M88" s="198"/>
      <c r="N88" s="199"/>
      <c r="O88" s="81"/>
      <c r="P88" s="81"/>
      <c r="Q88" s="81"/>
      <c r="R88" s="81"/>
      <c r="S88" s="81"/>
      <c r="T88" s="82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4" t="s">
        <v>5929</v>
      </c>
      <c r="AU88" s="14" t="s">
        <v>72</v>
      </c>
    </row>
    <row r="89" s="2" customFormat="1" ht="24.15" customHeight="1">
      <c r="A89" s="35"/>
      <c r="B89" s="36"/>
      <c r="C89" s="182" t="s">
        <v>167</v>
      </c>
      <c r="D89" s="182" t="s">
        <v>118</v>
      </c>
      <c r="E89" s="183" t="s">
        <v>5931</v>
      </c>
      <c r="F89" s="184" t="s">
        <v>5932</v>
      </c>
      <c r="G89" s="185" t="s">
        <v>141</v>
      </c>
      <c r="H89" s="186">
        <v>1</v>
      </c>
      <c r="I89" s="187"/>
      <c r="J89" s="188">
        <f>ROUND(I89*H89,2)</f>
        <v>0</v>
      </c>
      <c r="K89" s="184" t="s">
        <v>5928</v>
      </c>
      <c r="L89" s="41"/>
      <c r="M89" s="189" t="s">
        <v>19</v>
      </c>
      <c r="N89" s="190" t="s">
        <v>43</v>
      </c>
      <c r="O89" s="81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93" t="s">
        <v>123</v>
      </c>
      <c r="AT89" s="193" t="s">
        <v>118</v>
      </c>
      <c r="AU89" s="193" t="s">
        <v>72</v>
      </c>
      <c r="AY89" s="14" t="s">
        <v>124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14" t="s">
        <v>79</v>
      </c>
      <c r="BK89" s="194">
        <f>ROUND(I89*H89,2)</f>
        <v>0</v>
      </c>
      <c r="BL89" s="14" t="s">
        <v>123</v>
      </c>
      <c r="BM89" s="193" t="s">
        <v>123</v>
      </c>
    </row>
    <row r="90" s="2" customFormat="1">
      <c r="A90" s="35"/>
      <c r="B90" s="36"/>
      <c r="C90" s="37"/>
      <c r="D90" s="195" t="s">
        <v>125</v>
      </c>
      <c r="E90" s="37"/>
      <c r="F90" s="196" t="s">
        <v>5933</v>
      </c>
      <c r="G90" s="37"/>
      <c r="H90" s="37"/>
      <c r="I90" s="197"/>
      <c r="J90" s="37"/>
      <c r="K90" s="37"/>
      <c r="L90" s="41"/>
      <c r="M90" s="198"/>
      <c r="N90" s="199"/>
      <c r="O90" s="81"/>
      <c r="P90" s="81"/>
      <c r="Q90" s="81"/>
      <c r="R90" s="81"/>
      <c r="S90" s="81"/>
      <c r="T90" s="82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4" t="s">
        <v>125</v>
      </c>
      <c r="AU90" s="14" t="s">
        <v>72</v>
      </c>
    </row>
    <row r="91" s="2" customFormat="1">
      <c r="A91" s="35"/>
      <c r="B91" s="36"/>
      <c r="C91" s="37"/>
      <c r="D91" s="214" t="s">
        <v>5929</v>
      </c>
      <c r="E91" s="37"/>
      <c r="F91" s="215" t="s">
        <v>5934</v>
      </c>
      <c r="G91" s="37"/>
      <c r="H91" s="37"/>
      <c r="I91" s="197"/>
      <c r="J91" s="37"/>
      <c r="K91" s="37"/>
      <c r="L91" s="41"/>
      <c r="M91" s="198"/>
      <c r="N91" s="199"/>
      <c r="O91" s="81"/>
      <c r="P91" s="81"/>
      <c r="Q91" s="81"/>
      <c r="R91" s="81"/>
      <c r="S91" s="81"/>
      <c r="T91" s="82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4" t="s">
        <v>5929</v>
      </c>
      <c r="AU91" s="14" t="s">
        <v>72</v>
      </c>
    </row>
    <row r="92" s="2" customFormat="1" ht="21.75" customHeight="1">
      <c r="A92" s="35"/>
      <c r="B92" s="36"/>
      <c r="C92" s="182" t="s">
        <v>208</v>
      </c>
      <c r="D92" s="182" t="s">
        <v>118</v>
      </c>
      <c r="E92" s="183" t="s">
        <v>5935</v>
      </c>
      <c r="F92" s="184" t="s">
        <v>5936</v>
      </c>
      <c r="G92" s="185" t="s">
        <v>141</v>
      </c>
      <c r="H92" s="186">
        <v>1</v>
      </c>
      <c r="I92" s="187"/>
      <c r="J92" s="188">
        <f>ROUND(I92*H92,2)</f>
        <v>0</v>
      </c>
      <c r="K92" s="184" t="s">
        <v>5928</v>
      </c>
      <c r="L92" s="41"/>
      <c r="M92" s="189" t="s">
        <v>19</v>
      </c>
      <c r="N92" s="190" t="s">
        <v>43</v>
      </c>
      <c r="O92" s="81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3" t="s">
        <v>123</v>
      </c>
      <c r="AT92" s="193" t="s">
        <v>118</v>
      </c>
      <c r="AU92" s="193" t="s">
        <v>72</v>
      </c>
      <c r="AY92" s="14" t="s">
        <v>124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4" t="s">
        <v>79</v>
      </c>
      <c r="BK92" s="194">
        <f>ROUND(I92*H92,2)</f>
        <v>0</v>
      </c>
      <c r="BL92" s="14" t="s">
        <v>123</v>
      </c>
      <c r="BM92" s="193" t="s">
        <v>133</v>
      </c>
    </row>
    <row r="93" s="2" customFormat="1">
      <c r="A93" s="35"/>
      <c r="B93" s="36"/>
      <c r="C93" s="37"/>
      <c r="D93" s="195" t="s">
        <v>125</v>
      </c>
      <c r="E93" s="37"/>
      <c r="F93" s="196" t="s">
        <v>5936</v>
      </c>
      <c r="G93" s="37"/>
      <c r="H93" s="37"/>
      <c r="I93" s="197"/>
      <c r="J93" s="37"/>
      <c r="K93" s="37"/>
      <c r="L93" s="41"/>
      <c r="M93" s="198"/>
      <c r="N93" s="199"/>
      <c r="O93" s="81"/>
      <c r="P93" s="81"/>
      <c r="Q93" s="81"/>
      <c r="R93" s="81"/>
      <c r="S93" s="81"/>
      <c r="T93" s="82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4" t="s">
        <v>125</v>
      </c>
      <c r="AU93" s="14" t="s">
        <v>72</v>
      </c>
    </row>
    <row r="94" s="2" customFormat="1">
      <c r="A94" s="35"/>
      <c r="B94" s="36"/>
      <c r="C94" s="37"/>
      <c r="D94" s="214" t="s">
        <v>5929</v>
      </c>
      <c r="E94" s="37"/>
      <c r="F94" s="215" t="s">
        <v>5937</v>
      </c>
      <c r="G94" s="37"/>
      <c r="H94" s="37"/>
      <c r="I94" s="197"/>
      <c r="J94" s="37"/>
      <c r="K94" s="37"/>
      <c r="L94" s="41"/>
      <c r="M94" s="198"/>
      <c r="N94" s="199"/>
      <c r="O94" s="81"/>
      <c r="P94" s="81"/>
      <c r="Q94" s="81"/>
      <c r="R94" s="81"/>
      <c r="S94" s="81"/>
      <c r="T94" s="82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4" t="s">
        <v>5929</v>
      </c>
      <c r="AU94" s="14" t="s">
        <v>72</v>
      </c>
    </row>
    <row r="95" s="2" customFormat="1" ht="24.15" customHeight="1">
      <c r="A95" s="35"/>
      <c r="B95" s="36"/>
      <c r="C95" s="182" t="s">
        <v>171</v>
      </c>
      <c r="D95" s="182" t="s">
        <v>118</v>
      </c>
      <c r="E95" s="183" t="s">
        <v>5938</v>
      </c>
      <c r="F95" s="184" t="s">
        <v>5939</v>
      </c>
      <c r="G95" s="185" t="s">
        <v>141</v>
      </c>
      <c r="H95" s="186">
        <v>1</v>
      </c>
      <c r="I95" s="187"/>
      <c r="J95" s="188">
        <f>ROUND(I95*H95,2)</f>
        <v>0</v>
      </c>
      <c r="K95" s="184" t="s">
        <v>5928</v>
      </c>
      <c r="L95" s="41"/>
      <c r="M95" s="189" t="s">
        <v>19</v>
      </c>
      <c r="N95" s="190" t="s">
        <v>43</v>
      </c>
      <c r="O95" s="81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3" t="s">
        <v>123</v>
      </c>
      <c r="AT95" s="193" t="s">
        <v>118</v>
      </c>
      <c r="AU95" s="193" t="s">
        <v>72</v>
      </c>
      <c r="AY95" s="14" t="s">
        <v>124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4" t="s">
        <v>79</v>
      </c>
      <c r="BK95" s="194">
        <f>ROUND(I95*H95,2)</f>
        <v>0</v>
      </c>
      <c r="BL95" s="14" t="s">
        <v>123</v>
      </c>
      <c r="BM95" s="193" t="s">
        <v>137</v>
      </c>
    </row>
    <row r="96" s="2" customFormat="1">
      <c r="A96" s="35"/>
      <c r="B96" s="36"/>
      <c r="C96" s="37"/>
      <c r="D96" s="195" t="s">
        <v>125</v>
      </c>
      <c r="E96" s="37"/>
      <c r="F96" s="196" t="s">
        <v>5940</v>
      </c>
      <c r="G96" s="37"/>
      <c r="H96" s="37"/>
      <c r="I96" s="197"/>
      <c r="J96" s="37"/>
      <c r="K96" s="37"/>
      <c r="L96" s="41"/>
      <c r="M96" s="198"/>
      <c r="N96" s="199"/>
      <c r="O96" s="81"/>
      <c r="P96" s="81"/>
      <c r="Q96" s="81"/>
      <c r="R96" s="81"/>
      <c r="S96" s="81"/>
      <c r="T96" s="82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4" t="s">
        <v>125</v>
      </c>
      <c r="AU96" s="14" t="s">
        <v>72</v>
      </c>
    </row>
    <row r="97" s="2" customFormat="1">
      <c r="A97" s="35"/>
      <c r="B97" s="36"/>
      <c r="C97" s="37"/>
      <c r="D97" s="214" t="s">
        <v>5929</v>
      </c>
      <c r="E97" s="37"/>
      <c r="F97" s="215" t="s">
        <v>5941</v>
      </c>
      <c r="G97" s="37"/>
      <c r="H97" s="37"/>
      <c r="I97" s="197"/>
      <c r="J97" s="37"/>
      <c r="K97" s="37"/>
      <c r="L97" s="41"/>
      <c r="M97" s="198"/>
      <c r="N97" s="199"/>
      <c r="O97" s="81"/>
      <c r="P97" s="81"/>
      <c r="Q97" s="81"/>
      <c r="R97" s="81"/>
      <c r="S97" s="81"/>
      <c r="T97" s="82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4" t="s">
        <v>5929</v>
      </c>
      <c r="AU97" s="14" t="s">
        <v>72</v>
      </c>
    </row>
    <row r="98" s="2" customFormat="1" ht="24.15" customHeight="1">
      <c r="A98" s="35"/>
      <c r="B98" s="36"/>
      <c r="C98" s="182" t="s">
        <v>215</v>
      </c>
      <c r="D98" s="182" t="s">
        <v>118</v>
      </c>
      <c r="E98" s="183" t="s">
        <v>5942</v>
      </c>
      <c r="F98" s="184" t="s">
        <v>5943</v>
      </c>
      <c r="G98" s="185" t="s">
        <v>141</v>
      </c>
      <c r="H98" s="186">
        <v>1</v>
      </c>
      <c r="I98" s="187"/>
      <c r="J98" s="188">
        <f>ROUND(I98*H98,2)</f>
        <v>0</v>
      </c>
      <c r="K98" s="184" t="s">
        <v>5928</v>
      </c>
      <c r="L98" s="41"/>
      <c r="M98" s="189" t="s">
        <v>19</v>
      </c>
      <c r="N98" s="190" t="s">
        <v>43</v>
      </c>
      <c r="O98" s="81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3" t="s">
        <v>123</v>
      </c>
      <c r="AT98" s="193" t="s">
        <v>118</v>
      </c>
      <c r="AU98" s="193" t="s">
        <v>72</v>
      </c>
      <c r="AY98" s="14" t="s">
        <v>124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4" t="s">
        <v>79</v>
      </c>
      <c r="BK98" s="194">
        <f>ROUND(I98*H98,2)</f>
        <v>0</v>
      </c>
      <c r="BL98" s="14" t="s">
        <v>123</v>
      </c>
      <c r="BM98" s="193" t="s">
        <v>142</v>
      </c>
    </row>
    <row r="99" s="2" customFormat="1">
      <c r="A99" s="35"/>
      <c r="B99" s="36"/>
      <c r="C99" s="37"/>
      <c r="D99" s="195" t="s">
        <v>125</v>
      </c>
      <c r="E99" s="37"/>
      <c r="F99" s="196" t="s">
        <v>5944</v>
      </c>
      <c r="G99" s="37"/>
      <c r="H99" s="37"/>
      <c r="I99" s="197"/>
      <c r="J99" s="37"/>
      <c r="K99" s="37"/>
      <c r="L99" s="41"/>
      <c r="M99" s="198"/>
      <c r="N99" s="199"/>
      <c r="O99" s="81"/>
      <c r="P99" s="81"/>
      <c r="Q99" s="81"/>
      <c r="R99" s="81"/>
      <c r="S99" s="81"/>
      <c r="T99" s="82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4" t="s">
        <v>125</v>
      </c>
      <c r="AU99" s="14" t="s">
        <v>72</v>
      </c>
    </row>
    <row r="100" s="2" customFormat="1">
      <c r="A100" s="35"/>
      <c r="B100" s="36"/>
      <c r="C100" s="37"/>
      <c r="D100" s="214" t="s">
        <v>5929</v>
      </c>
      <c r="E100" s="37"/>
      <c r="F100" s="215" t="s">
        <v>5945</v>
      </c>
      <c r="G100" s="37"/>
      <c r="H100" s="37"/>
      <c r="I100" s="197"/>
      <c r="J100" s="37"/>
      <c r="K100" s="37"/>
      <c r="L100" s="41"/>
      <c r="M100" s="198"/>
      <c r="N100" s="199"/>
      <c r="O100" s="81"/>
      <c r="P100" s="81"/>
      <c r="Q100" s="81"/>
      <c r="R100" s="81"/>
      <c r="S100" s="81"/>
      <c r="T100" s="82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4" t="s">
        <v>5929</v>
      </c>
      <c r="AU100" s="14" t="s">
        <v>72</v>
      </c>
    </row>
    <row r="101" s="2" customFormat="1" ht="24.15" customHeight="1">
      <c r="A101" s="35"/>
      <c r="B101" s="36"/>
      <c r="C101" s="182" t="s">
        <v>174</v>
      </c>
      <c r="D101" s="182" t="s">
        <v>118</v>
      </c>
      <c r="E101" s="183" t="s">
        <v>5946</v>
      </c>
      <c r="F101" s="184" t="s">
        <v>5947</v>
      </c>
      <c r="G101" s="185" t="s">
        <v>128</v>
      </c>
      <c r="H101" s="186">
        <v>1</v>
      </c>
      <c r="I101" s="187"/>
      <c r="J101" s="188">
        <f>ROUND(I101*H101,2)</f>
        <v>0</v>
      </c>
      <c r="K101" s="184" t="s">
        <v>5928</v>
      </c>
      <c r="L101" s="41"/>
      <c r="M101" s="189" t="s">
        <v>19</v>
      </c>
      <c r="N101" s="190" t="s">
        <v>43</v>
      </c>
      <c r="O101" s="81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3" t="s">
        <v>123</v>
      </c>
      <c r="AT101" s="193" t="s">
        <v>118</v>
      </c>
      <c r="AU101" s="193" t="s">
        <v>72</v>
      </c>
      <c r="AY101" s="14" t="s">
        <v>124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4" t="s">
        <v>79</v>
      </c>
      <c r="BK101" s="194">
        <f>ROUND(I101*H101,2)</f>
        <v>0</v>
      </c>
      <c r="BL101" s="14" t="s">
        <v>123</v>
      </c>
      <c r="BM101" s="193" t="s">
        <v>145</v>
      </c>
    </row>
    <row r="102" s="2" customFormat="1">
      <c r="A102" s="35"/>
      <c r="B102" s="36"/>
      <c r="C102" s="37"/>
      <c r="D102" s="195" t="s">
        <v>125</v>
      </c>
      <c r="E102" s="37"/>
      <c r="F102" s="196" t="s">
        <v>5948</v>
      </c>
      <c r="G102" s="37"/>
      <c r="H102" s="37"/>
      <c r="I102" s="197"/>
      <c r="J102" s="37"/>
      <c r="K102" s="37"/>
      <c r="L102" s="41"/>
      <c r="M102" s="198"/>
      <c r="N102" s="199"/>
      <c r="O102" s="81"/>
      <c r="P102" s="81"/>
      <c r="Q102" s="81"/>
      <c r="R102" s="81"/>
      <c r="S102" s="81"/>
      <c r="T102" s="82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4" t="s">
        <v>125</v>
      </c>
      <c r="AU102" s="14" t="s">
        <v>72</v>
      </c>
    </row>
    <row r="103" s="2" customFormat="1">
      <c r="A103" s="35"/>
      <c r="B103" s="36"/>
      <c r="C103" s="37"/>
      <c r="D103" s="214" t="s">
        <v>5929</v>
      </c>
      <c r="E103" s="37"/>
      <c r="F103" s="215" t="s">
        <v>5949</v>
      </c>
      <c r="G103" s="37"/>
      <c r="H103" s="37"/>
      <c r="I103" s="197"/>
      <c r="J103" s="37"/>
      <c r="K103" s="37"/>
      <c r="L103" s="41"/>
      <c r="M103" s="198"/>
      <c r="N103" s="199"/>
      <c r="O103" s="81"/>
      <c r="P103" s="81"/>
      <c r="Q103" s="81"/>
      <c r="R103" s="81"/>
      <c r="S103" s="81"/>
      <c r="T103" s="82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4" t="s">
        <v>5929</v>
      </c>
      <c r="AU103" s="14" t="s">
        <v>72</v>
      </c>
    </row>
    <row r="104" s="2" customFormat="1" ht="24.15" customHeight="1">
      <c r="A104" s="35"/>
      <c r="B104" s="36"/>
      <c r="C104" s="182" t="s">
        <v>222</v>
      </c>
      <c r="D104" s="182" t="s">
        <v>118</v>
      </c>
      <c r="E104" s="183" t="s">
        <v>5950</v>
      </c>
      <c r="F104" s="184" t="s">
        <v>5951</v>
      </c>
      <c r="G104" s="185" t="s">
        <v>128</v>
      </c>
      <c r="H104" s="186">
        <v>1</v>
      </c>
      <c r="I104" s="187"/>
      <c r="J104" s="188">
        <f>ROUND(I104*H104,2)</f>
        <v>0</v>
      </c>
      <c r="K104" s="184" t="s">
        <v>5928</v>
      </c>
      <c r="L104" s="41"/>
      <c r="M104" s="189" t="s">
        <v>19</v>
      </c>
      <c r="N104" s="190" t="s">
        <v>43</v>
      </c>
      <c r="O104" s="81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3" t="s">
        <v>123</v>
      </c>
      <c r="AT104" s="193" t="s">
        <v>118</v>
      </c>
      <c r="AU104" s="193" t="s">
        <v>72</v>
      </c>
      <c r="AY104" s="14" t="s">
        <v>124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4" t="s">
        <v>79</v>
      </c>
      <c r="BK104" s="194">
        <f>ROUND(I104*H104,2)</f>
        <v>0</v>
      </c>
      <c r="BL104" s="14" t="s">
        <v>123</v>
      </c>
      <c r="BM104" s="193" t="s">
        <v>150</v>
      </c>
    </row>
    <row r="105" s="2" customFormat="1">
      <c r="A105" s="35"/>
      <c r="B105" s="36"/>
      <c r="C105" s="37"/>
      <c r="D105" s="195" t="s">
        <v>125</v>
      </c>
      <c r="E105" s="37"/>
      <c r="F105" s="196" t="s">
        <v>5952</v>
      </c>
      <c r="G105" s="37"/>
      <c r="H105" s="37"/>
      <c r="I105" s="197"/>
      <c r="J105" s="37"/>
      <c r="K105" s="37"/>
      <c r="L105" s="41"/>
      <c r="M105" s="198"/>
      <c r="N105" s="199"/>
      <c r="O105" s="81"/>
      <c r="P105" s="81"/>
      <c r="Q105" s="81"/>
      <c r="R105" s="81"/>
      <c r="S105" s="81"/>
      <c r="T105" s="82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4" t="s">
        <v>125</v>
      </c>
      <c r="AU105" s="14" t="s">
        <v>72</v>
      </c>
    </row>
    <row r="106" s="2" customFormat="1">
      <c r="A106" s="35"/>
      <c r="B106" s="36"/>
      <c r="C106" s="37"/>
      <c r="D106" s="214" t="s">
        <v>5929</v>
      </c>
      <c r="E106" s="37"/>
      <c r="F106" s="215" t="s">
        <v>5953</v>
      </c>
      <c r="G106" s="37"/>
      <c r="H106" s="37"/>
      <c r="I106" s="197"/>
      <c r="J106" s="37"/>
      <c r="K106" s="37"/>
      <c r="L106" s="41"/>
      <c r="M106" s="198"/>
      <c r="N106" s="199"/>
      <c r="O106" s="81"/>
      <c r="P106" s="81"/>
      <c r="Q106" s="81"/>
      <c r="R106" s="81"/>
      <c r="S106" s="81"/>
      <c r="T106" s="82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4" t="s">
        <v>5929</v>
      </c>
      <c r="AU106" s="14" t="s">
        <v>72</v>
      </c>
    </row>
    <row r="107" s="2" customFormat="1" ht="24.15" customHeight="1">
      <c r="A107" s="35"/>
      <c r="B107" s="36"/>
      <c r="C107" s="182" t="s">
        <v>177</v>
      </c>
      <c r="D107" s="182" t="s">
        <v>118</v>
      </c>
      <c r="E107" s="183" t="s">
        <v>5954</v>
      </c>
      <c r="F107" s="184" t="s">
        <v>5955</v>
      </c>
      <c r="G107" s="185" t="s">
        <v>128</v>
      </c>
      <c r="H107" s="186">
        <v>1</v>
      </c>
      <c r="I107" s="187"/>
      <c r="J107" s="188">
        <f>ROUND(I107*H107,2)</f>
        <v>0</v>
      </c>
      <c r="K107" s="184" t="s">
        <v>5928</v>
      </c>
      <c r="L107" s="41"/>
      <c r="M107" s="189" t="s">
        <v>19</v>
      </c>
      <c r="N107" s="190" t="s">
        <v>43</v>
      </c>
      <c r="O107" s="81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3" t="s">
        <v>123</v>
      </c>
      <c r="AT107" s="193" t="s">
        <v>118</v>
      </c>
      <c r="AU107" s="193" t="s">
        <v>72</v>
      </c>
      <c r="AY107" s="14" t="s">
        <v>124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4" t="s">
        <v>79</v>
      </c>
      <c r="BK107" s="194">
        <f>ROUND(I107*H107,2)</f>
        <v>0</v>
      </c>
      <c r="BL107" s="14" t="s">
        <v>123</v>
      </c>
      <c r="BM107" s="193" t="s">
        <v>153</v>
      </c>
    </row>
    <row r="108" s="2" customFormat="1">
      <c r="A108" s="35"/>
      <c r="B108" s="36"/>
      <c r="C108" s="37"/>
      <c r="D108" s="195" t="s">
        <v>125</v>
      </c>
      <c r="E108" s="37"/>
      <c r="F108" s="196" t="s">
        <v>5956</v>
      </c>
      <c r="G108" s="37"/>
      <c r="H108" s="37"/>
      <c r="I108" s="197"/>
      <c r="J108" s="37"/>
      <c r="K108" s="37"/>
      <c r="L108" s="41"/>
      <c r="M108" s="198"/>
      <c r="N108" s="199"/>
      <c r="O108" s="81"/>
      <c r="P108" s="81"/>
      <c r="Q108" s="81"/>
      <c r="R108" s="81"/>
      <c r="S108" s="81"/>
      <c r="T108" s="82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4" t="s">
        <v>125</v>
      </c>
      <c r="AU108" s="14" t="s">
        <v>72</v>
      </c>
    </row>
    <row r="109" s="2" customFormat="1">
      <c r="A109" s="35"/>
      <c r="B109" s="36"/>
      <c r="C109" s="37"/>
      <c r="D109" s="214" t="s">
        <v>5929</v>
      </c>
      <c r="E109" s="37"/>
      <c r="F109" s="215" t="s">
        <v>5957</v>
      </c>
      <c r="G109" s="37"/>
      <c r="H109" s="37"/>
      <c r="I109" s="197"/>
      <c r="J109" s="37"/>
      <c r="K109" s="37"/>
      <c r="L109" s="41"/>
      <c r="M109" s="198"/>
      <c r="N109" s="199"/>
      <c r="O109" s="81"/>
      <c r="P109" s="81"/>
      <c r="Q109" s="81"/>
      <c r="R109" s="81"/>
      <c r="S109" s="81"/>
      <c r="T109" s="82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4" t="s">
        <v>5929</v>
      </c>
      <c r="AU109" s="14" t="s">
        <v>72</v>
      </c>
    </row>
    <row r="110" s="2" customFormat="1" ht="24.15" customHeight="1">
      <c r="A110" s="35"/>
      <c r="B110" s="36"/>
      <c r="C110" s="182" t="s">
        <v>229</v>
      </c>
      <c r="D110" s="182" t="s">
        <v>118</v>
      </c>
      <c r="E110" s="183" t="s">
        <v>5958</v>
      </c>
      <c r="F110" s="184" t="s">
        <v>5959</v>
      </c>
      <c r="G110" s="185" t="s">
        <v>128</v>
      </c>
      <c r="H110" s="186">
        <v>1</v>
      </c>
      <c r="I110" s="187"/>
      <c r="J110" s="188">
        <f>ROUND(I110*H110,2)</f>
        <v>0</v>
      </c>
      <c r="K110" s="184" t="s">
        <v>5928</v>
      </c>
      <c r="L110" s="41"/>
      <c r="M110" s="189" t="s">
        <v>19</v>
      </c>
      <c r="N110" s="190" t="s">
        <v>43</v>
      </c>
      <c r="O110" s="81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3" t="s">
        <v>123</v>
      </c>
      <c r="AT110" s="193" t="s">
        <v>118</v>
      </c>
      <c r="AU110" s="193" t="s">
        <v>72</v>
      </c>
      <c r="AY110" s="14" t="s">
        <v>124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4" t="s">
        <v>79</v>
      </c>
      <c r="BK110" s="194">
        <f>ROUND(I110*H110,2)</f>
        <v>0</v>
      </c>
      <c r="BL110" s="14" t="s">
        <v>123</v>
      </c>
      <c r="BM110" s="193" t="s">
        <v>157</v>
      </c>
    </row>
    <row r="111" s="2" customFormat="1">
      <c r="A111" s="35"/>
      <c r="B111" s="36"/>
      <c r="C111" s="37"/>
      <c r="D111" s="195" t="s">
        <v>125</v>
      </c>
      <c r="E111" s="37"/>
      <c r="F111" s="196" t="s">
        <v>5960</v>
      </c>
      <c r="G111" s="37"/>
      <c r="H111" s="37"/>
      <c r="I111" s="197"/>
      <c r="J111" s="37"/>
      <c r="K111" s="37"/>
      <c r="L111" s="41"/>
      <c r="M111" s="198"/>
      <c r="N111" s="199"/>
      <c r="O111" s="81"/>
      <c r="P111" s="81"/>
      <c r="Q111" s="81"/>
      <c r="R111" s="81"/>
      <c r="S111" s="81"/>
      <c r="T111" s="82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4" t="s">
        <v>125</v>
      </c>
      <c r="AU111" s="14" t="s">
        <v>72</v>
      </c>
    </row>
    <row r="112" s="2" customFormat="1">
      <c r="A112" s="35"/>
      <c r="B112" s="36"/>
      <c r="C112" s="37"/>
      <c r="D112" s="214" t="s">
        <v>5929</v>
      </c>
      <c r="E112" s="37"/>
      <c r="F112" s="215" t="s">
        <v>5961</v>
      </c>
      <c r="G112" s="37"/>
      <c r="H112" s="37"/>
      <c r="I112" s="197"/>
      <c r="J112" s="37"/>
      <c r="K112" s="37"/>
      <c r="L112" s="41"/>
      <c r="M112" s="198"/>
      <c r="N112" s="199"/>
      <c r="O112" s="81"/>
      <c r="P112" s="81"/>
      <c r="Q112" s="81"/>
      <c r="R112" s="81"/>
      <c r="S112" s="81"/>
      <c r="T112" s="82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4" t="s">
        <v>5929</v>
      </c>
      <c r="AU112" s="14" t="s">
        <v>72</v>
      </c>
    </row>
    <row r="113" s="2" customFormat="1" ht="24.15" customHeight="1">
      <c r="A113" s="35"/>
      <c r="B113" s="36"/>
      <c r="C113" s="182" t="s">
        <v>180</v>
      </c>
      <c r="D113" s="182" t="s">
        <v>118</v>
      </c>
      <c r="E113" s="183" t="s">
        <v>5962</v>
      </c>
      <c r="F113" s="184" t="s">
        <v>5963</v>
      </c>
      <c r="G113" s="185" t="s">
        <v>128</v>
      </c>
      <c r="H113" s="186">
        <v>1</v>
      </c>
      <c r="I113" s="187"/>
      <c r="J113" s="188">
        <f>ROUND(I113*H113,2)</f>
        <v>0</v>
      </c>
      <c r="K113" s="184" t="s">
        <v>5928</v>
      </c>
      <c r="L113" s="41"/>
      <c r="M113" s="189" t="s">
        <v>19</v>
      </c>
      <c r="N113" s="190" t="s">
        <v>43</v>
      </c>
      <c r="O113" s="81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3" t="s">
        <v>123</v>
      </c>
      <c r="AT113" s="193" t="s">
        <v>118</v>
      </c>
      <c r="AU113" s="193" t="s">
        <v>72</v>
      </c>
      <c r="AY113" s="14" t="s">
        <v>124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4" t="s">
        <v>79</v>
      </c>
      <c r="BK113" s="194">
        <f>ROUND(I113*H113,2)</f>
        <v>0</v>
      </c>
      <c r="BL113" s="14" t="s">
        <v>123</v>
      </c>
      <c r="BM113" s="193" t="s">
        <v>160</v>
      </c>
    </row>
    <row r="114" s="2" customFormat="1">
      <c r="A114" s="35"/>
      <c r="B114" s="36"/>
      <c r="C114" s="37"/>
      <c r="D114" s="195" t="s">
        <v>125</v>
      </c>
      <c r="E114" s="37"/>
      <c r="F114" s="196" t="s">
        <v>5964</v>
      </c>
      <c r="G114" s="37"/>
      <c r="H114" s="37"/>
      <c r="I114" s="197"/>
      <c r="J114" s="37"/>
      <c r="K114" s="37"/>
      <c r="L114" s="41"/>
      <c r="M114" s="198"/>
      <c r="N114" s="199"/>
      <c r="O114" s="81"/>
      <c r="P114" s="81"/>
      <c r="Q114" s="81"/>
      <c r="R114" s="81"/>
      <c r="S114" s="81"/>
      <c r="T114" s="82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125</v>
      </c>
      <c r="AU114" s="14" t="s">
        <v>72</v>
      </c>
    </row>
    <row r="115" s="2" customFormat="1">
      <c r="A115" s="35"/>
      <c r="B115" s="36"/>
      <c r="C115" s="37"/>
      <c r="D115" s="214" t="s">
        <v>5929</v>
      </c>
      <c r="E115" s="37"/>
      <c r="F115" s="215" t="s">
        <v>5965</v>
      </c>
      <c r="G115" s="37"/>
      <c r="H115" s="37"/>
      <c r="I115" s="197"/>
      <c r="J115" s="37"/>
      <c r="K115" s="37"/>
      <c r="L115" s="41"/>
      <c r="M115" s="198"/>
      <c r="N115" s="199"/>
      <c r="O115" s="81"/>
      <c r="P115" s="81"/>
      <c r="Q115" s="81"/>
      <c r="R115" s="81"/>
      <c r="S115" s="81"/>
      <c r="T115" s="82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4" t="s">
        <v>5929</v>
      </c>
      <c r="AU115" s="14" t="s">
        <v>72</v>
      </c>
    </row>
    <row r="116" s="2" customFormat="1" ht="24.15" customHeight="1">
      <c r="A116" s="35"/>
      <c r="B116" s="36"/>
      <c r="C116" s="182" t="s">
        <v>236</v>
      </c>
      <c r="D116" s="182" t="s">
        <v>118</v>
      </c>
      <c r="E116" s="183" t="s">
        <v>5966</v>
      </c>
      <c r="F116" s="184" t="s">
        <v>5967</v>
      </c>
      <c r="G116" s="185" t="s">
        <v>128</v>
      </c>
      <c r="H116" s="186">
        <v>1</v>
      </c>
      <c r="I116" s="187"/>
      <c r="J116" s="188">
        <f>ROUND(I116*H116,2)</f>
        <v>0</v>
      </c>
      <c r="K116" s="184" t="s">
        <v>5928</v>
      </c>
      <c r="L116" s="41"/>
      <c r="M116" s="189" t="s">
        <v>19</v>
      </c>
      <c r="N116" s="190" t="s">
        <v>43</v>
      </c>
      <c r="O116" s="81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3" t="s">
        <v>123</v>
      </c>
      <c r="AT116" s="193" t="s">
        <v>118</v>
      </c>
      <c r="AU116" s="193" t="s">
        <v>72</v>
      </c>
      <c r="AY116" s="14" t="s">
        <v>124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4" t="s">
        <v>79</v>
      </c>
      <c r="BK116" s="194">
        <f>ROUND(I116*H116,2)</f>
        <v>0</v>
      </c>
      <c r="BL116" s="14" t="s">
        <v>123</v>
      </c>
      <c r="BM116" s="193" t="s">
        <v>164</v>
      </c>
    </row>
    <row r="117" s="2" customFormat="1">
      <c r="A117" s="35"/>
      <c r="B117" s="36"/>
      <c r="C117" s="37"/>
      <c r="D117" s="195" t="s">
        <v>125</v>
      </c>
      <c r="E117" s="37"/>
      <c r="F117" s="196" t="s">
        <v>5968</v>
      </c>
      <c r="G117" s="37"/>
      <c r="H117" s="37"/>
      <c r="I117" s="197"/>
      <c r="J117" s="37"/>
      <c r="K117" s="37"/>
      <c r="L117" s="41"/>
      <c r="M117" s="198"/>
      <c r="N117" s="199"/>
      <c r="O117" s="81"/>
      <c r="P117" s="81"/>
      <c r="Q117" s="81"/>
      <c r="R117" s="81"/>
      <c r="S117" s="81"/>
      <c r="T117" s="82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125</v>
      </c>
      <c r="AU117" s="14" t="s">
        <v>72</v>
      </c>
    </row>
    <row r="118" s="2" customFormat="1">
      <c r="A118" s="35"/>
      <c r="B118" s="36"/>
      <c r="C118" s="37"/>
      <c r="D118" s="214" t="s">
        <v>5929</v>
      </c>
      <c r="E118" s="37"/>
      <c r="F118" s="215" t="s">
        <v>5969</v>
      </c>
      <c r="G118" s="37"/>
      <c r="H118" s="37"/>
      <c r="I118" s="197"/>
      <c r="J118" s="37"/>
      <c r="K118" s="37"/>
      <c r="L118" s="41"/>
      <c r="M118" s="198"/>
      <c r="N118" s="199"/>
      <c r="O118" s="81"/>
      <c r="P118" s="81"/>
      <c r="Q118" s="81"/>
      <c r="R118" s="81"/>
      <c r="S118" s="81"/>
      <c r="T118" s="82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5929</v>
      </c>
      <c r="AU118" s="14" t="s">
        <v>72</v>
      </c>
    </row>
    <row r="119" s="2" customFormat="1" ht="24.15" customHeight="1">
      <c r="A119" s="35"/>
      <c r="B119" s="36"/>
      <c r="C119" s="182" t="s">
        <v>184</v>
      </c>
      <c r="D119" s="182" t="s">
        <v>118</v>
      </c>
      <c r="E119" s="183" t="s">
        <v>5970</v>
      </c>
      <c r="F119" s="184" t="s">
        <v>5971</v>
      </c>
      <c r="G119" s="185" t="s">
        <v>141</v>
      </c>
      <c r="H119" s="186">
        <v>1</v>
      </c>
      <c r="I119" s="187"/>
      <c r="J119" s="188">
        <f>ROUND(I119*H119,2)</f>
        <v>0</v>
      </c>
      <c r="K119" s="184" t="s">
        <v>5928</v>
      </c>
      <c r="L119" s="41"/>
      <c r="M119" s="189" t="s">
        <v>19</v>
      </c>
      <c r="N119" s="190" t="s">
        <v>43</v>
      </c>
      <c r="O119" s="81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3" t="s">
        <v>123</v>
      </c>
      <c r="AT119" s="193" t="s">
        <v>118</v>
      </c>
      <c r="AU119" s="193" t="s">
        <v>72</v>
      </c>
      <c r="AY119" s="14" t="s">
        <v>124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4" t="s">
        <v>79</v>
      </c>
      <c r="BK119" s="194">
        <f>ROUND(I119*H119,2)</f>
        <v>0</v>
      </c>
      <c r="BL119" s="14" t="s">
        <v>123</v>
      </c>
      <c r="BM119" s="193" t="s">
        <v>167</v>
      </c>
    </row>
    <row r="120" s="2" customFormat="1">
      <c r="A120" s="35"/>
      <c r="B120" s="36"/>
      <c r="C120" s="37"/>
      <c r="D120" s="195" t="s">
        <v>125</v>
      </c>
      <c r="E120" s="37"/>
      <c r="F120" s="196" t="s">
        <v>5972</v>
      </c>
      <c r="G120" s="37"/>
      <c r="H120" s="37"/>
      <c r="I120" s="197"/>
      <c r="J120" s="37"/>
      <c r="K120" s="37"/>
      <c r="L120" s="41"/>
      <c r="M120" s="198"/>
      <c r="N120" s="199"/>
      <c r="O120" s="81"/>
      <c r="P120" s="81"/>
      <c r="Q120" s="81"/>
      <c r="R120" s="81"/>
      <c r="S120" s="81"/>
      <c r="T120" s="82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125</v>
      </c>
      <c r="AU120" s="14" t="s">
        <v>72</v>
      </c>
    </row>
    <row r="121" s="2" customFormat="1">
      <c r="A121" s="35"/>
      <c r="B121" s="36"/>
      <c r="C121" s="37"/>
      <c r="D121" s="214" t="s">
        <v>5929</v>
      </c>
      <c r="E121" s="37"/>
      <c r="F121" s="215" t="s">
        <v>5973</v>
      </c>
      <c r="G121" s="37"/>
      <c r="H121" s="37"/>
      <c r="I121" s="197"/>
      <c r="J121" s="37"/>
      <c r="K121" s="37"/>
      <c r="L121" s="41"/>
      <c r="M121" s="198"/>
      <c r="N121" s="199"/>
      <c r="O121" s="81"/>
      <c r="P121" s="81"/>
      <c r="Q121" s="81"/>
      <c r="R121" s="81"/>
      <c r="S121" s="81"/>
      <c r="T121" s="82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5929</v>
      </c>
      <c r="AU121" s="14" t="s">
        <v>72</v>
      </c>
    </row>
    <row r="122" s="2" customFormat="1" ht="24.15" customHeight="1">
      <c r="A122" s="35"/>
      <c r="B122" s="36"/>
      <c r="C122" s="182" t="s">
        <v>243</v>
      </c>
      <c r="D122" s="182" t="s">
        <v>118</v>
      </c>
      <c r="E122" s="183" t="s">
        <v>5974</v>
      </c>
      <c r="F122" s="184" t="s">
        <v>5975</v>
      </c>
      <c r="G122" s="185" t="s">
        <v>141</v>
      </c>
      <c r="H122" s="186">
        <v>1</v>
      </c>
      <c r="I122" s="187"/>
      <c r="J122" s="188">
        <f>ROUND(I122*H122,2)</f>
        <v>0</v>
      </c>
      <c r="K122" s="184" t="s">
        <v>5928</v>
      </c>
      <c r="L122" s="41"/>
      <c r="M122" s="189" t="s">
        <v>19</v>
      </c>
      <c r="N122" s="190" t="s">
        <v>43</v>
      </c>
      <c r="O122" s="81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3" t="s">
        <v>123</v>
      </c>
      <c r="AT122" s="193" t="s">
        <v>118</v>
      </c>
      <c r="AU122" s="193" t="s">
        <v>72</v>
      </c>
      <c r="AY122" s="14" t="s">
        <v>124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4" t="s">
        <v>79</v>
      </c>
      <c r="BK122" s="194">
        <f>ROUND(I122*H122,2)</f>
        <v>0</v>
      </c>
      <c r="BL122" s="14" t="s">
        <v>123</v>
      </c>
      <c r="BM122" s="193" t="s">
        <v>171</v>
      </c>
    </row>
    <row r="123" s="2" customFormat="1">
      <c r="A123" s="35"/>
      <c r="B123" s="36"/>
      <c r="C123" s="37"/>
      <c r="D123" s="195" t="s">
        <v>125</v>
      </c>
      <c r="E123" s="37"/>
      <c r="F123" s="196" t="s">
        <v>5976</v>
      </c>
      <c r="G123" s="37"/>
      <c r="H123" s="37"/>
      <c r="I123" s="197"/>
      <c r="J123" s="37"/>
      <c r="K123" s="37"/>
      <c r="L123" s="41"/>
      <c r="M123" s="198"/>
      <c r="N123" s="199"/>
      <c r="O123" s="81"/>
      <c r="P123" s="81"/>
      <c r="Q123" s="81"/>
      <c r="R123" s="81"/>
      <c r="S123" s="81"/>
      <c r="T123" s="82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125</v>
      </c>
      <c r="AU123" s="14" t="s">
        <v>72</v>
      </c>
    </row>
    <row r="124" s="2" customFormat="1">
      <c r="A124" s="35"/>
      <c r="B124" s="36"/>
      <c r="C124" s="37"/>
      <c r="D124" s="214" t="s">
        <v>5929</v>
      </c>
      <c r="E124" s="37"/>
      <c r="F124" s="215" t="s">
        <v>5977</v>
      </c>
      <c r="G124" s="37"/>
      <c r="H124" s="37"/>
      <c r="I124" s="197"/>
      <c r="J124" s="37"/>
      <c r="K124" s="37"/>
      <c r="L124" s="41"/>
      <c r="M124" s="198"/>
      <c r="N124" s="199"/>
      <c r="O124" s="81"/>
      <c r="P124" s="81"/>
      <c r="Q124" s="81"/>
      <c r="R124" s="81"/>
      <c r="S124" s="81"/>
      <c r="T124" s="82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5929</v>
      </c>
      <c r="AU124" s="14" t="s">
        <v>72</v>
      </c>
    </row>
    <row r="125" s="2" customFormat="1" ht="24.15" customHeight="1">
      <c r="A125" s="35"/>
      <c r="B125" s="36"/>
      <c r="C125" s="182" t="s">
        <v>187</v>
      </c>
      <c r="D125" s="182" t="s">
        <v>118</v>
      </c>
      <c r="E125" s="183" t="s">
        <v>5978</v>
      </c>
      <c r="F125" s="184" t="s">
        <v>5979</v>
      </c>
      <c r="G125" s="185" t="s">
        <v>141</v>
      </c>
      <c r="H125" s="186">
        <v>1</v>
      </c>
      <c r="I125" s="187"/>
      <c r="J125" s="188">
        <f>ROUND(I125*H125,2)</f>
        <v>0</v>
      </c>
      <c r="K125" s="184" t="s">
        <v>5928</v>
      </c>
      <c r="L125" s="41"/>
      <c r="M125" s="189" t="s">
        <v>19</v>
      </c>
      <c r="N125" s="190" t="s">
        <v>43</v>
      </c>
      <c r="O125" s="81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3" t="s">
        <v>123</v>
      </c>
      <c r="AT125" s="193" t="s">
        <v>118</v>
      </c>
      <c r="AU125" s="193" t="s">
        <v>72</v>
      </c>
      <c r="AY125" s="14" t="s">
        <v>124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4" t="s">
        <v>79</v>
      </c>
      <c r="BK125" s="194">
        <f>ROUND(I125*H125,2)</f>
        <v>0</v>
      </c>
      <c r="BL125" s="14" t="s">
        <v>123</v>
      </c>
      <c r="BM125" s="193" t="s">
        <v>174</v>
      </c>
    </row>
    <row r="126" s="2" customFormat="1">
      <c r="A126" s="35"/>
      <c r="B126" s="36"/>
      <c r="C126" s="37"/>
      <c r="D126" s="195" t="s">
        <v>125</v>
      </c>
      <c r="E126" s="37"/>
      <c r="F126" s="196" t="s">
        <v>5980</v>
      </c>
      <c r="G126" s="37"/>
      <c r="H126" s="37"/>
      <c r="I126" s="197"/>
      <c r="J126" s="37"/>
      <c r="K126" s="37"/>
      <c r="L126" s="41"/>
      <c r="M126" s="198"/>
      <c r="N126" s="199"/>
      <c r="O126" s="81"/>
      <c r="P126" s="81"/>
      <c r="Q126" s="81"/>
      <c r="R126" s="81"/>
      <c r="S126" s="81"/>
      <c r="T126" s="82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125</v>
      </c>
      <c r="AU126" s="14" t="s">
        <v>72</v>
      </c>
    </row>
    <row r="127" s="2" customFormat="1">
      <c r="A127" s="35"/>
      <c r="B127" s="36"/>
      <c r="C127" s="37"/>
      <c r="D127" s="214" t="s">
        <v>5929</v>
      </c>
      <c r="E127" s="37"/>
      <c r="F127" s="215" t="s">
        <v>5981</v>
      </c>
      <c r="G127" s="37"/>
      <c r="H127" s="37"/>
      <c r="I127" s="197"/>
      <c r="J127" s="37"/>
      <c r="K127" s="37"/>
      <c r="L127" s="41"/>
      <c r="M127" s="198"/>
      <c r="N127" s="199"/>
      <c r="O127" s="81"/>
      <c r="P127" s="81"/>
      <c r="Q127" s="81"/>
      <c r="R127" s="81"/>
      <c r="S127" s="81"/>
      <c r="T127" s="82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5929</v>
      </c>
      <c r="AU127" s="14" t="s">
        <v>72</v>
      </c>
    </row>
    <row r="128" s="2" customFormat="1" ht="24.15" customHeight="1">
      <c r="A128" s="35"/>
      <c r="B128" s="36"/>
      <c r="C128" s="182" t="s">
        <v>250</v>
      </c>
      <c r="D128" s="182" t="s">
        <v>118</v>
      </c>
      <c r="E128" s="183" t="s">
        <v>5982</v>
      </c>
      <c r="F128" s="184" t="s">
        <v>5983</v>
      </c>
      <c r="G128" s="185" t="s">
        <v>141</v>
      </c>
      <c r="H128" s="186">
        <v>1</v>
      </c>
      <c r="I128" s="187"/>
      <c r="J128" s="188">
        <f>ROUND(I128*H128,2)</f>
        <v>0</v>
      </c>
      <c r="K128" s="184" t="s">
        <v>5928</v>
      </c>
      <c r="L128" s="41"/>
      <c r="M128" s="189" t="s">
        <v>19</v>
      </c>
      <c r="N128" s="190" t="s">
        <v>43</v>
      </c>
      <c r="O128" s="81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3" t="s">
        <v>123</v>
      </c>
      <c r="AT128" s="193" t="s">
        <v>118</v>
      </c>
      <c r="AU128" s="193" t="s">
        <v>72</v>
      </c>
      <c r="AY128" s="14" t="s">
        <v>124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4" t="s">
        <v>79</v>
      </c>
      <c r="BK128" s="194">
        <f>ROUND(I128*H128,2)</f>
        <v>0</v>
      </c>
      <c r="BL128" s="14" t="s">
        <v>123</v>
      </c>
      <c r="BM128" s="193" t="s">
        <v>177</v>
      </c>
    </row>
    <row r="129" s="2" customFormat="1">
      <c r="A129" s="35"/>
      <c r="B129" s="36"/>
      <c r="C129" s="37"/>
      <c r="D129" s="195" t="s">
        <v>125</v>
      </c>
      <c r="E129" s="37"/>
      <c r="F129" s="196" t="s">
        <v>5984</v>
      </c>
      <c r="G129" s="37"/>
      <c r="H129" s="37"/>
      <c r="I129" s="197"/>
      <c r="J129" s="37"/>
      <c r="K129" s="37"/>
      <c r="L129" s="41"/>
      <c r="M129" s="198"/>
      <c r="N129" s="199"/>
      <c r="O129" s="81"/>
      <c r="P129" s="81"/>
      <c r="Q129" s="81"/>
      <c r="R129" s="81"/>
      <c r="S129" s="81"/>
      <c r="T129" s="82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125</v>
      </c>
      <c r="AU129" s="14" t="s">
        <v>72</v>
      </c>
    </row>
    <row r="130" s="2" customFormat="1">
      <c r="A130" s="35"/>
      <c r="B130" s="36"/>
      <c r="C130" s="37"/>
      <c r="D130" s="214" t="s">
        <v>5929</v>
      </c>
      <c r="E130" s="37"/>
      <c r="F130" s="215" t="s">
        <v>5985</v>
      </c>
      <c r="G130" s="37"/>
      <c r="H130" s="37"/>
      <c r="I130" s="197"/>
      <c r="J130" s="37"/>
      <c r="K130" s="37"/>
      <c r="L130" s="41"/>
      <c r="M130" s="198"/>
      <c r="N130" s="199"/>
      <c r="O130" s="81"/>
      <c r="P130" s="81"/>
      <c r="Q130" s="81"/>
      <c r="R130" s="81"/>
      <c r="S130" s="81"/>
      <c r="T130" s="82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5929</v>
      </c>
      <c r="AU130" s="14" t="s">
        <v>72</v>
      </c>
    </row>
    <row r="131" s="2" customFormat="1" ht="24.15" customHeight="1">
      <c r="A131" s="35"/>
      <c r="B131" s="36"/>
      <c r="C131" s="182" t="s">
        <v>191</v>
      </c>
      <c r="D131" s="182" t="s">
        <v>118</v>
      </c>
      <c r="E131" s="183" t="s">
        <v>5986</v>
      </c>
      <c r="F131" s="184" t="s">
        <v>5987</v>
      </c>
      <c r="G131" s="185" t="s">
        <v>141</v>
      </c>
      <c r="H131" s="186">
        <v>1</v>
      </c>
      <c r="I131" s="187"/>
      <c r="J131" s="188">
        <f>ROUND(I131*H131,2)</f>
        <v>0</v>
      </c>
      <c r="K131" s="184" t="s">
        <v>5928</v>
      </c>
      <c r="L131" s="41"/>
      <c r="M131" s="189" t="s">
        <v>19</v>
      </c>
      <c r="N131" s="190" t="s">
        <v>43</v>
      </c>
      <c r="O131" s="81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3" t="s">
        <v>123</v>
      </c>
      <c r="AT131" s="193" t="s">
        <v>118</v>
      </c>
      <c r="AU131" s="193" t="s">
        <v>72</v>
      </c>
      <c r="AY131" s="14" t="s">
        <v>124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4" t="s">
        <v>79</v>
      </c>
      <c r="BK131" s="194">
        <f>ROUND(I131*H131,2)</f>
        <v>0</v>
      </c>
      <c r="BL131" s="14" t="s">
        <v>123</v>
      </c>
      <c r="BM131" s="193" t="s">
        <v>180</v>
      </c>
    </row>
    <row r="132" s="2" customFormat="1">
      <c r="A132" s="35"/>
      <c r="B132" s="36"/>
      <c r="C132" s="37"/>
      <c r="D132" s="195" t="s">
        <v>125</v>
      </c>
      <c r="E132" s="37"/>
      <c r="F132" s="196" t="s">
        <v>5988</v>
      </c>
      <c r="G132" s="37"/>
      <c r="H132" s="37"/>
      <c r="I132" s="197"/>
      <c r="J132" s="37"/>
      <c r="K132" s="37"/>
      <c r="L132" s="41"/>
      <c r="M132" s="198"/>
      <c r="N132" s="199"/>
      <c r="O132" s="81"/>
      <c r="P132" s="81"/>
      <c r="Q132" s="81"/>
      <c r="R132" s="81"/>
      <c r="S132" s="81"/>
      <c r="T132" s="82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125</v>
      </c>
      <c r="AU132" s="14" t="s">
        <v>72</v>
      </c>
    </row>
    <row r="133" s="2" customFormat="1">
      <c r="A133" s="35"/>
      <c r="B133" s="36"/>
      <c r="C133" s="37"/>
      <c r="D133" s="214" t="s">
        <v>5929</v>
      </c>
      <c r="E133" s="37"/>
      <c r="F133" s="215" t="s">
        <v>5989</v>
      </c>
      <c r="G133" s="37"/>
      <c r="H133" s="37"/>
      <c r="I133" s="197"/>
      <c r="J133" s="37"/>
      <c r="K133" s="37"/>
      <c r="L133" s="41"/>
      <c r="M133" s="198"/>
      <c r="N133" s="199"/>
      <c r="O133" s="81"/>
      <c r="P133" s="81"/>
      <c r="Q133" s="81"/>
      <c r="R133" s="81"/>
      <c r="S133" s="81"/>
      <c r="T133" s="82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5929</v>
      </c>
      <c r="AU133" s="14" t="s">
        <v>72</v>
      </c>
    </row>
    <row r="134" s="2" customFormat="1" ht="24.15" customHeight="1">
      <c r="A134" s="35"/>
      <c r="B134" s="36"/>
      <c r="C134" s="182" t="s">
        <v>257</v>
      </c>
      <c r="D134" s="182" t="s">
        <v>118</v>
      </c>
      <c r="E134" s="183" t="s">
        <v>5990</v>
      </c>
      <c r="F134" s="184" t="s">
        <v>5991</v>
      </c>
      <c r="G134" s="185" t="s">
        <v>333</v>
      </c>
      <c r="H134" s="186">
        <v>1</v>
      </c>
      <c r="I134" s="187"/>
      <c r="J134" s="188">
        <f>ROUND(I134*H134,2)</f>
        <v>0</v>
      </c>
      <c r="K134" s="184" t="s">
        <v>5928</v>
      </c>
      <c r="L134" s="41"/>
      <c r="M134" s="189" t="s">
        <v>19</v>
      </c>
      <c r="N134" s="190" t="s">
        <v>43</v>
      </c>
      <c r="O134" s="81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3" t="s">
        <v>123</v>
      </c>
      <c r="AT134" s="193" t="s">
        <v>118</v>
      </c>
      <c r="AU134" s="193" t="s">
        <v>72</v>
      </c>
      <c r="AY134" s="14" t="s">
        <v>124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4" t="s">
        <v>79</v>
      </c>
      <c r="BK134" s="194">
        <f>ROUND(I134*H134,2)</f>
        <v>0</v>
      </c>
      <c r="BL134" s="14" t="s">
        <v>123</v>
      </c>
      <c r="BM134" s="193" t="s">
        <v>184</v>
      </c>
    </row>
    <row r="135" s="2" customFormat="1">
      <c r="A135" s="35"/>
      <c r="B135" s="36"/>
      <c r="C135" s="37"/>
      <c r="D135" s="195" t="s">
        <v>125</v>
      </c>
      <c r="E135" s="37"/>
      <c r="F135" s="196" t="s">
        <v>5992</v>
      </c>
      <c r="G135" s="37"/>
      <c r="H135" s="37"/>
      <c r="I135" s="197"/>
      <c r="J135" s="37"/>
      <c r="K135" s="37"/>
      <c r="L135" s="41"/>
      <c r="M135" s="198"/>
      <c r="N135" s="199"/>
      <c r="O135" s="81"/>
      <c r="P135" s="81"/>
      <c r="Q135" s="81"/>
      <c r="R135" s="81"/>
      <c r="S135" s="81"/>
      <c r="T135" s="82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125</v>
      </c>
      <c r="AU135" s="14" t="s">
        <v>72</v>
      </c>
    </row>
    <row r="136" s="2" customFormat="1">
      <c r="A136" s="35"/>
      <c r="B136" s="36"/>
      <c r="C136" s="37"/>
      <c r="D136" s="214" t="s">
        <v>5929</v>
      </c>
      <c r="E136" s="37"/>
      <c r="F136" s="215" t="s">
        <v>5993</v>
      </c>
      <c r="G136" s="37"/>
      <c r="H136" s="37"/>
      <c r="I136" s="197"/>
      <c r="J136" s="37"/>
      <c r="K136" s="37"/>
      <c r="L136" s="41"/>
      <c r="M136" s="198"/>
      <c r="N136" s="199"/>
      <c r="O136" s="81"/>
      <c r="P136" s="81"/>
      <c r="Q136" s="81"/>
      <c r="R136" s="81"/>
      <c r="S136" s="81"/>
      <c r="T136" s="82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5929</v>
      </c>
      <c r="AU136" s="14" t="s">
        <v>72</v>
      </c>
    </row>
    <row r="137" s="2" customFormat="1" ht="24.15" customHeight="1">
      <c r="A137" s="35"/>
      <c r="B137" s="36"/>
      <c r="C137" s="182" t="s">
        <v>194</v>
      </c>
      <c r="D137" s="182" t="s">
        <v>118</v>
      </c>
      <c r="E137" s="183" t="s">
        <v>5994</v>
      </c>
      <c r="F137" s="184" t="s">
        <v>5995</v>
      </c>
      <c r="G137" s="185" t="s">
        <v>333</v>
      </c>
      <c r="H137" s="186">
        <v>1</v>
      </c>
      <c r="I137" s="187"/>
      <c r="J137" s="188">
        <f>ROUND(I137*H137,2)</f>
        <v>0</v>
      </c>
      <c r="K137" s="184" t="s">
        <v>5928</v>
      </c>
      <c r="L137" s="41"/>
      <c r="M137" s="189" t="s">
        <v>19</v>
      </c>
      <c r="N137" s="190" t="s">
        <v>43</v>
      </c>
      <c r="O137" s="81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3" t="s">
        <v>123</v>
      </c>
      <c r="AT137" s="193" t="s">
        <v>118</v>
      </c>
      <c r="AU137" s="193" t="s">
        <v>72</v>
      </c>
      <c r="AY137" s="14" t="s">
        <v>124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4" t="s">
        <v>79</v>
      </c>
      <c r="BK137" s="194">
        <f>ROUND(I137*H137,2)</f>
        <v>0</v>
      </c>
      <c r="BL137" s="14" t="s">
        <v>123</v>
      </c>
      <c r="BM137" s="193" t="s">
        <v>187</v>
      </c>
    </row>
    <row r="138" s="2" customFormat="1">
      <c r="A138" s="35"/>
      <c r="B138" s="36"/>
      <c r="C138" s="37"/>
      <c r="D138" s="195" t="s">
        <v>125</v>
      </c>
      <c r="E138" s="37"/>
      <c r="F138" s="196" t="s">
        <v>5996</v>
      </c>
      <c r="G138" s="37"/>
      <c r="H138" s="37"/>
      <c r="I138" s="197"/>
      <c r="J138" s="37"/>
      <c r="K138" s="37"/>
      <c r="L138" s="41"/>
      <c r="M138" s="198"/>
      <c r="N138" s="199"/>
      <c r="O138" s="81"/>
      <c r="P138" s="81"/>
      <c r="Q138" s="81"/>
      <c r="R138" s="81"/>
      <c r="S138" s="81"/>
      <c r="T138" s="82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125</v>
      </c>
      <c r="AU138" s="14" t="s">
        <v>72</v>
      </c>
    </row>
    <row r="139" s="2" customFormat="1">
      <c r="A139" s="35"/>
      <c r="B139" s="36"/>
      <c r="C139" s="37"/>
      <c r="D139" s="214" t="s">
        <v>5929</v>
      </c>
      <c r="E139" s="37"/>
      <c r="F139" s="215" t="s">
        <v>5997</v>
      </c>
      <c r="G139" s="37"/>
      <c r="H139" s="37"/>
      <c r="I139" s="197"/>
      <c r="J139" s="37"/>
      <c r="K139" s="37"/>
      <c r="L139" s="41"/>
      <c r="M139" s="198"/>
      <c r="N139" s="199"/>
      <c r="O139" s="81"/>
      <c r="P139" s="81"/>
      <c r="Q139" s="81"/>
      <c r="R139" s="81"/>
      <c r="S139" s="81"/>
      <c r="T139" s="8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5929</v>
      </c>
      <c r="AU139" s="14" t="s">
        <v>72</v>
      </c>
    </row>
    <row r="140" s="2" customFormat="1" ht="24.15" customHeight="1">
      <c r="A140" s="35"/>
      <c r="B140" s="36"/>
      <c r="C140" s="182" t="s">
        <v>264</v>
      </c>
      <c r="D140" s="182" t="s">
        <v>118</v>
      </c>
      <c r="E140" s="183" t="s">
        <v>5998</v>
      </c>
      <c r="F140" s="184" t="s">
        <v>5999</v>
      </c>
      <c r="G140" s="185" t="s">
        <v>333</v>
      </c>
      <c r="H140" s="186">
        <v>1</v>
      </c>
      <c r="I140" s="187"/>
      <c r="J140" s="188">
        <f>ROUND(I140*H140,2)</f>
        <v>0</v>
      </c>
      <c r="K140" s="184" t="s">
        <v>5928</v>
      </c>
      <c r="L140" s="41"/>
      <c r="M140" s="189" t="s">
        <v>19</v>
      </c>
      <c r="N140" s="190" t="s">
        <v>43</v>
      </c>
      <c r="O140" s="81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3" t="s">
        <v>123</v>
      </c>
      <c r="AT140" s="193" t="s">
        <v>118</v>
      </c>
      <c r="AU140" s="193" t="s">
        <v>72</v>
      </c>
      <c r="AY140" s="14" t="s">
        <v>124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4" t="s">
        <v>79</v>
      </c>
      <c r="BK140" s="194">
        <f>ROUND(I140*H140,2)</f>
        <v>0</v>
      </c>
      <c r="BL140" s="14" t="s">
        <v>123</v>
      </c>
      <c r="BM140" s="193" t="s">
        <v>191</v>
      </c>
    </row>
    <row r="141" s="2" customFormat="1">
      <c r="A141" s="35"/>
      <c r="B141" s="36"/>
      <c r="C141" s="37"/>
      <c r="D141" s="195" t="s">
        <v>125</v>
      </c>
      <c r="E141" s="37"/>
      <c r="F141" s="196" t="s">
        <v>6000</v>
      </c>
      <c r="G141" s="37"/>
      <c r="H141" s="37"/>
      <c r="I141" s="197"/>
      <c r="J141" s="37"/>
      <c r="K141" s="37"/>
      <c r="L141" s="41"/>
      <c r="M141" s="198"/>
      <c r="N141" s="199"/>
      <c r="O141" s="81"/>
      <c r="P141" s="81"/>
      <c r="Q141" s="81"/>
      <c r="R141" s="81"/>
      <c r="S141" s="81"/>
      <c r="T141" s="82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125</v>
      </c>
      <c r="AU141" s="14" t="s">
        <v>72</v>
      </c>
    </row>
    <row r="142" s="2" customFormat="1">
      <c r="A142" s="35"/>
      <c r="B142" s="36"/>
      <c r="C142" s="37"/>
      <c r="D142" s="214" t="s">
        <v>5929</v>
      </c>
      <c r="E142" s="37"/>
      <c r="F142" s="215" t="s">
        <v>6001</v>
      </c>
      <c r="G142" s="37"/>
      <c r="H142" s="37"/>
      <c r="I142" s="197"/>
      <c r="J142" s="37"/>
      <c r="K142" s="37"/>
      <c r="L142" s="41"/>
      <c r="M142" s="198"/>
      <c r="N142" s="199"/>
      <c r="O142" s="81"/>
      <c r="P142" s="81"/>
      <c r="Q142" s="81"/>
      <c r="R142" s="81"/>
      <c r="S142" s="81"/>
      <c r="T142" s="82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5929</v>
      </c>
      <c r="AU142" s="14" t="s">
        <v>72</v>
      </c>
    </row>
    <row r="143" s="2" customFormat="1" ht="24.15" customHeight="1">
      <c r="A143" s="35"/>
      <c r="B143" s="36"/>
      <c r="C143" s="182" t="s">
        <v>197</v>
      </c>
      <c r="D143" s="182" t="s">
        <v>118</v>
      </c>
      <c r="E143" s="183" t="s">
        <v>6002</v>
      </c>
      <c r="F143" s="184" t="s">
        <v>6003</v>
      </c>
      <c r="G143" s="185" t="s">
        <v>333</v>
      </c>
      <c r="H143" s="186">
        <v>1</v>
      </c>
      <c r="I143" s="187"/>
      <c r="J143" s="188">
        <f>ROUND(I143*H143,2)</f>
        <v>0</v>
      </c>
      <c r="K143" s="184" t="s">
        <v>5928</v>
      </c>
      <c r="L143" s="41"/>
      <c r="M143" s="189" t="s">
        <v>19</v>
      </c>
      <c r="N143" s="190" t="s">
        <v>43</v>
      </c>
      <c r="O143" s="81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3" t="s">
        <v>123</v>
      </c>
      <c r="AT143" s="193" t="s">
        <v>118</v>
      </c>
      <c r="AU143" s="193" t="s">
        <v>72</v>
      </c>
      <c r="AY143" s="14" t="s">
        <v>124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4" t="s">
        <v>79</v>
      </c>
      <c r="BK143" s="194">
        <f>ROUND(I143*H143,2)</f>
        <v>0</v>
      </c>
      <c r="BL143" s="14" t="s">
        <v>123</v>
      </c>
      <c r="BM143" s="193" t="s">
        <v>194</v>
      </c>
    </row>
    <row r="144" s="2" customFormat="1">
      <c r="A144" s="35"/>
      <c r="B144" s="36"/>
      <c r="C144" s="37"/>
      <c r="D144" s="195" t="s">
        <v>125</v>
      </c>
      <c r="E144" s="37"/>
      <c r="F144" s="196" t="s">
        <v>6004</v>
      </c>
      <c r="G144" s="37"/>
      <c r="H144" s="37"/>
      <c r="I144" s="197"/>
      <c r="J144" s="37"/>
      <c r="K144" s="37"/>
      <c r="L144" s="41"/>
      <c r="M144" s="198"/>
      <c r="N144" s="199"/>
      <c r="O144" s="81"/>
      <c r="P144" s="81"/>
      <c r="Q144" s="81"/>
      <c r="R144" s="81"/>
      <c r="S144" s="81"/>
      <c r="T144" s="82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125</v>
      </c>
      <c r="AU144" s="14" t="s">
        <v>72</v>
      </c>
    </row>
    <row r="145" s="2" customFormat="1">
      <c r="A145" s="35"/>
      <c r="B145" s="36"/>
      <c r="C145" s="37"/>
      <c r="D145" s="214" t="s">
        <v>5929</v>
      </c>
      <c r="E145" s="37"/>
      <c r="F145" s="215" t="s">
        <v>6005</v>
      </c>
      <c r="G145" s="37"/>
      <c r="H145" s="37"/>
      <c r="I145" s="197"/>
      <c r="J145" s="37"/>
      <c r="K145" s="37"/>
      <c r="L145" s="41"/>
      <c r="M145" s="198"/>
      <c r="N145" s="199"/>
      <c r="O145" s="81"/>
      <c r="P145" s="81"/>
      <c r="Q145" s="81"/>
      <c r="R145" s="81"/>
      <c r="S145" s="81"/>
      <c r="T145" s="82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5929</v>
      </c>
      <c r="AU145" s="14" t="s">
        <v>72</v>
      </c>
    </row>
    <row r="146" s="2" customFormat="1" ht="24.15" customHeight="1">
      <c r="A146" s="35"/>
      <c r="B146" s="36"/>
      <c r="C146" s="182" t="s">
        <v>271</v>
      </c>
      <c r="D146" s="182" t="s">
        <v>118</v>
      </c>
      <c r="E146" s="183" t="s">
        <v>6006</v>
      </c>
      <c r="F146" s="184" t="s">
        <v>6007</v>
      </c>
      <c r="G146" s="185" t="s">
        <v>333</v>
      </c>
      <c r="H146" s="186">
        <v>1</v>
      </c>
      <c r="I146" s="187"/>
      <c r="J146" s="188">
        <f>ROUND(I146*H146,2)</f>
        <v>0</v>
      </c>
      <c r="K146" s="184" t="s">
        <v>5928</v>
      </c>
      <c r="L146" s="41"/>
      <c r="M146" s="189" t="s">
        <v>19</v>
      </c>
      <c r="N146" s="190" t="s">
        <v>43</v>
      </c>
      <c r="O146" s="81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3" t="s">
        <v>123</v>
      </c>
      <c r="AT146" s="193" t="s">
        <v>118</v>
      </c>
      <c r="AU146" s="193" t="s">
        <v>72</v>
      </c>
      <c r="AY146" s="14" t="s">
        <v>124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4" t="s">
        <v>79</v>
      </c>
      <c r="BK146" s="194">
        <f>ROUND(I146*H146,2)</f>
        <v>0</v>
      </c>
      <c r="BL146" s="14" t="s">
        <v>123</v>
      </c>
      <c r="BM146" s="193" t="s">
        <v>197</v>
      </c>
    </row>
    <row r="147" s="2" customFormat="1">
      <c r="A147" s="35"/>
      <c r="B147" s="36"/>
      <c r="C147" s="37"/>
      <c r="D147" s="195" t="s">
        <v>125</v>
      </c>
      <c r="E147" s="37"/>
      <c r="F147" s="196" t="s">
        <v>6008</v>
      </c>
      <c r="G147" s="37"/>
      <c r="H147" s="37"/>
      <c r="I147" s="197"/>
      <c r="J147" s="37"/>
      <c r="K147" s="37"/>
      <c r="L147" s="41"/>
      <c r="M147" s="198"/>
      <c r="N147" s="199"/>
      <c r="O147" s="81"/>
      <c r="P147" s="81"/>
      <c r="Q147" s="81"/>
      <c r="R147" s="81"/>
      <c r="S147" s="81"/>
      <c r="T147" s="8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125</v>
      </c>
      <c r="AU147" s="14" t="s">
        <v>72</v>
      </c>
    </row>
    <row r="148" s="2" customFormat="1">
      <c r="A148" s="35"/>
      <c r="B148" s="36"/>
      <c r="C148" s="37"/>
      <c r="D148" s="214" t="s">
        <v>5929</v>
      </c>
      <c r="E148" s="37"/>
      <c r="F148" s="215" t="s">
        <v>6009</v>
      </c>
      <c r="G148" s="37"/>
      <c r="H148" s="37"/>
      <c r="I148" s="197"/>
      <c r="J148" s="37"/>
      <c r="K148" s="37"/>
      <c r="L148" s="41"/>
      <c r="M148" s="198"/>
      <c r="N148" s="199"/>
      <c r="O148" s="81"/>
      <c r="P148" s="81"/>
      <c r="Q148" s="81"/>
      <c r="R148" s="81"/>
      <c r="S148" s="81"/>
      <c r="T148" s="82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5929</v>
      </c>
      <c r="AU148" s="14" t="s">
        <v>72</v>
      </c>
    </row>
    <row r="149" s="2" customFormat="1" ht="16.5" customHeight="1">
      <c r="A149" s="35"/>
      <c r="B149" s="36"/>
      <c r="C149" s="182" t="s">
        <v>200</v>
      </c>
      <c r="D149" s="182" t="s">
        <v>118</v>
      </c>
      <c r="E149" s="183" t="s">
        <v>6010</v>
      </c>
      <c r="F149" s="184" t="s">
        <v>6011</v>
      </c>
      <c r="G149" s="185" t="s">
        <v>333</v>
      </c>
      <c r="H149" s="186">
        <v>1</v>
      </c>
      <c r="I149" s="187"/>
      <c r="J149" s="188">
        <f>ROUND(I149*H149,2)</f>
        <v>0</v>
      </c>
      <c r="K149" s="184" t="s">
        <v>5928</v>
      </c>
      <c r="L149" s="41"/>
      <c r="M149" s="189" t="s">
        <v>19</v>
      </c>
      <c r="N149" s="190" t="s">
        <v>43</v>
      </c>
      <c r="O149" s="81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3" t="s">
        <v>123</v>
      </c>
      <c r="AT149" s="193" t="s">
        <v>118</v>
      </c>
      <c r="AU149" s="193" t="s">
        <v>72</v>
      </c>
      <c r="AY149" s="14" t="s">
        <v>124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4" t="s">
        <v>79</v>
      </c>
      <c r="BK149" s="194">
        <f>ROUND(I149*H149,2)</f>
        <v>0</v>
      </c>
      <c r="BL149" s="14" t="s">
        <v>123</v>
      </c>
      <c r="BM149" s="193" t="s">
        <v>200</v>
      </c>
    </row>
    <row r="150" s="2" customFormat="1">
      <c r="A150" s="35"/>
      <c r="B150" s="36"/>
      <c r="C150" s="37"/>
      <c r="D150" s="195" t="s">
        <v>125</v>
      </c>
      <c r="E150" s="37"/>
      <c r="F150" s="196" t="s">
        <v>6012</v>
      </c>
      <c r="G150" s="37"/>
      <c r="H150" s="37"/>
      <c r="I150" s="197"/>
      <c r="J150" s="37"/>
      <c r="K150" s="37"/>
      <c r="L150" s="41"/>
      <c r="M150" s="198"/>
      <c r="N150" s="199"/>
      <c r="O150" s="81"/>
      <c r="P150" s="81"/>
      <c r="Q150" s="81"/>
      <c r="R150" s="81"/>
      <c r="S150" s="81"/>
      <c r="T150" s="82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125</v>
      </c>
      <c r="AU150" s="14" t="s">
        <v>72</v>
      </c>
    </row>
    <row r="151" s="2" customFormat="1">
      <c r="A151" s="35"/>
      <c r="B151" s="36"/>
      <c r="C151" s="37"/>
      <c r="D151" s="214" t="s">
        <v>5929</v>
      </c>
      <c r="E151" s="37"/>
      <c r="F151" s="215" t="s">
        <v>6013</v>
      </c>
      <c r="G151" s="37"/>
      <c r="H151" s="37"/>
      <c r="I151" s="197"/>
      <c r="J151" s="37"/>
      <c r="K151" s="37"/>
      <c r="L151" s="41"/>
      <c r="M151" s="198"/>
      <c r="N151" s="199"/>
      <c r="O151" s="81"/>
      <c r="P151" s="81"/>
      <c r="Q151" s="81"/>
      <c r="R151" s="81"/>
      <c r="S151" s="81"/>
      <c r="T151" s="82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5929</v>
      </c>
      <c r="AU151" s="14" t="s">
        <v>72</v>
      </c>
    </row>
    <row r="152" s="2" customFormat="1" ht="24.15" customHeight="1">
      <c r="A152" s="35"/>
      <c r="B152" s="36"/>
      <c r="C152" s="182" t="s">
        <v>278</v>
      </c>
      <c r="D152" s="182" t="s">
        <v>118</v>
      </c>
      <c r="E152" s="183" t="s">
        <v>6014</v>
      </c>
      <c r="F152" s="184" t="s">
        <v>6015</v>
      </c>
      <c r="G152" s="185" t="s">
        <v>333</v>
      </c>
      <c r="H152" s="186">
        <v>1</v>
      </c>
      <c r="I152" s="187"/>
      <c r="J152" s="188">
        <f>ROUND(I152*H152,2)</f>
        <v>0</v>
      </c>
      <c r="K152" s="184" t="s">
        <v>5928</v>
      </c>
      <c r="L152" s="41"/>
      <c r="M152" s="189" t="s">
        <v>19</v>
      </c>
      <c r="N152" s="190" t="s">
        <v>43</v>
      </c>
      <c r="O152" s="81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3" t="s">
        <v>123</v>
      </c>
      <c r="AT152" s="193" t="s">
        <v>118</v>
      </c>
      <c r="AU152" s="193" t="s">
        <v>72</v>
      </c>
      <c r="AY152" s="14" t="s">
        <v>124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4" t="s">
        <v>79</v>
      </c>
      <c r="BK152" s="194">
        <f>ROUND(I152*H152,2)</f>
        <v>0</v>
      </c>
      <c r="BL152" s="14" t="s">
        <v>123</v>
      </c>
      <c r="BM152" s="193" t="s">
        <v>204</v>
      </c>
    </row>
    <row r="153" s="2" customFormat="1">
      <c r="A153" s="35"/>
      <c r="B153" s="36"/>
      <c r="C153" s="37"/>
      <c r="D153" s="195" t="s">
        <v>125</v>
      </c>
      <c r="E153" s="37"/>
      <c r="F153" s="196" t="s">
        <v>6016</v>
      </c>
      <c r="G153" s="37"/>
      <c r="H153" s="37"/>
      <c r="I153" s="197"/>
      <c r="J153" s="37"/>
      <c r="K153" s="37"/>
      <c r="L153" s="41"/>
      <c r="M153" s="198"/>
      <c r="N153" s="199"/>
      <c r="O153" s="81"/>
      <c r="P153" s="81"/>
      <c r="Q153" s="81"/>
      <c r="R153" s="81"/>
      <c r="S153" s="81"/>
      <c r="T153" s="82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125</v>
      </c>
      <c r="AU153" s="14" t="s">
        <v>72</v>
      </c>
    </row>
    <row r="154" s="2" customFormat="1">
      <c r="A154" s="35"/>
      <c r="B154" s="36"/>
      <c r="C154" s="37"/>
      <c r="D154" s="214" t="s">
        <v>5929</v>
      </c>
      <c r="E154" s="37"/>
      <c r="F154" s="215" t="s">
        <v>6017</v>
      </c>
      <c r="G154" s="37"/>
      <c r="H154" s="37"/>
      <c r="I154" s="197"/>
      <c r="J154" s="37"/>
      <c r="K154" s="37"/>
      <c r="L154" s="41"/>
      <c r="M154" s="198"/>
      <c r="N154" s="199"/>
      <c r="O154" s="81"/>
      <c r="P154" s="81"/>
      <c r="Q154" s="81"/>
      <c r="R154" s="81"/>
      <c r="S154" s="81"/>
      <c r="T154" s="82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5929</v>
      </c>
      <c r="AU154" s="14" t="s">
        <v>72</v>
      </c>
    </row>
    <row r="155" s="2" customFormat="1" ht="24.15" customHeight="1">
      <c r="A155" s="35"/>
      <c r="B155" s="36"/>
      <c r="C155" s="182" t="s">
        <v>204</v>
      </c>
      <c r="D155" s="182" t="s">
        <v>118</v>
      </c>
      <c r="E155" s="183" t="s">
        <v>6018</v>
      </c>
      <c r="F155" s="184" t="s">
        <v>6019</v>
      </c>
      <c r="G155" s="185" t="s">
        <v>141</v>
      </c>
      <c r="H155" s="186">
        <v>1</v>
      </c>
      <c r="I155" s="187"/>
      <c r="J155" s="188">
        <f>ROUND(I155*H155,2)</f>
        <v>0</v>
      </c>
      <c r="K155" s="184" t="s">
        <v>5928</v>
      </c>
      <c r="L155" s="41"/>
      <c r="M155" s="189" t="s">
        <v>19</v>
      </c>
      <c r="N155" s="190" t="s">
        <v>43</v>
      </c>
      <c r="O155" s="81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3" t="s">
        <v>123</v>
      </c>
      <c r="AT155" s="193" t="s">
        <v>118</v>
      </c>
      <c r="AU155" s="193" t="s">
        <v>72</v>
      </c>
      <c r="AY155" s="14" t="s">
        <v>124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4" t="s">
        <v>79</v>
      </c>
      <c r="BK155" s="194">
        <f>ROUND(I155*H155,2)</f>
        <v>0</v>
      </c>
      <c r="BL155" s="14" t="s">
        <v>123</v>
      </c>
      <c r="BM155" s="193" t="s">
        <v>207</v>
      </c>
    </row>
    <row r="156" s="2" customFormat="1">
      <c r="A156" s="35"/>
      <c r="B156" s="36"/>
      <c r="C156" s="37"/>
      <c r="D156" s="195" t="s">
        <v>125</v>
      </c>
      <c r="E156" s="37"/>
      <c r="F156" s="196" t="s">
        <v>6020</v>
      </c>
      <c r="G156" s="37"/>
      <c r="H156" s="37"/>
      <c r="I156" s="197"/>
      <c r="J156" s="37"/>
      <c r="K156" s="37"/>
      <c r="L156" s="41"/>
      <c r="M156" s="198"/>
      <c r="N156" s="199"/>
      <c r="O156" s="81"/>
      <c r="P156" s="81"/>
      <c r="Q156" s="81"/>
      <c r="R156" s="81"/>
      <c r="S156" s="81"/>
      <c r="T156" s="82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125</v>
      </c>
      <c r="AU156" s="14" t="s">
        <v>72</v>
      </c>
    </row>
    <row r="157" s="2" customFormat="1">
      <c r="A157" s="35"/>
      <c r="B157" s="36"/>
      <c r="C157" s="37"/>
      <c r="D157" s="214" t="s">
        <v>5929</v>
      </c>
      <c r="E157" s="37"/>
      <c r="F157" s="215" t="s">
        <v>6021</v>
      </c>
      <c r="G157" s="37"/>
      <c r="H157" s="37"/>
      <c r="I157" s="197"/>
      <c r="J157" s="37"/>
      <c r="K157" s="37"/>
      <c r="L157" s="41"/>
      <c r="M157" s="198"/>
      <c r="N157" s="199"/>
      <c r="O157" s="81"/>
      <c r="P157" s="81"/>
      <c r="Q157" s="81"/>
      <c r="R157" s="81"/>
      <c r="S157" s="81"/>
      <c r="T157" s="82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5929</v>
      </c>
      <c r="AU157" s="14" t="s">
        <v>72</v>
      </c>
    </row>
    <row r="158" s="2" customFormat="1" ht="24.15" customHeight="1">
      <c r="A158" s="35"/>
      <c r="B158" s="36"/>
      <c r="C158" s="182" t="s">
        <v>285</v>
      </c>
      <c r="D158" s="182" t="s">
        <v>118</v>
      </c>
      <c r="E158" s="183" t="s">
        <v>6022</v>
      </c>
      <c r="F158" s="184" t="s">
        <v>6023</v>
      </c>
      <c r="G158" s="185" t="s">
        <v>141</v>
      </c>
      <c r="H158" s="186">
        <v>1</v>
      </c>
      <c r="I158" s="187"/>
      <c r="J158" s="188">
        <f>ROUND(I158*H158,2)</f>
        <v>0</v>
      </c>
      <c r="K158" s="184" t="s">
        <v>5928</v>
      </c>
      <c r="L158" s="41"/>
      <c r="M158" s="189" t="s">
        <v>19</v>
      </c>
      <c r="N158" s="190" t="s">
        <v>43</v>
      </c>
      <c r="O158" s="81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3" t="s">
        <v>123</v>
      </c>
      <c r="AT158" s="193" t="s">
        <v>118</v>
      </c>
      <c r="AU158" s="193" t="s">
        <v>72</v>
      </c>
      <c r="AY158" s="14" t="s">
        <v>124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4" t="s">
        <v>79</v>
      </c>
      <c r="BK158" s="194">
        <f>ROUND(I158*H158,2)</f>
        <v>0</v>
      </c>
      <c r="BL158" s="14" t="s">
        <v>123</v>
      </c>
      <c r="BM158" s="193" t="s">
        <v>211</v>
      </c>
    </row>
    <row r="159" s="2" customFormat="1">
      <c r="A159" s="35"/>
      <c r="B159" s="36"/>
      <c r="C159" s="37"/>
      <c r="D159" s="195" t="s">
        <v>125</v>
      </c>
      <c r="E159" s="37"/>
      <c r="F159" s="196" t="s">
        <v>6024</v>
      </c>
      <c r="G159" s="37"/>
      <c r="H159" s="37"/>
      <c r="I159" s="197"/>
      <c r="J159" s="37"/>
      <c r="K159" s="37"/>
      <c r="L159" s="41"/>
      <c r="M159" s="198"/>
      <c r="N159" s="199"/>
      <c r="O159" s="81"/>
      <c r="P159" s="81"/>
      <c r="Q159" s="81"/>
      <c r="R159" s="81"/>
      <c r="S159" s="81"/>
      <c r="T159" s="82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125</v>
      </c>
      <c r="AU159" s="14" t="s">
        <v>72</v>
      </c>
    </row>
    <row r="160" s="2" customFormat="1">
      <c r="A160" s="35"/>
      <c r="B160" s="36"/>
      <c r="C160" s="37"/>
      <c r="D160" s="214" t="s">
        <v>5929</v>
      </c>
      <c r="E160" s="37"/>
      <c r="F160" s="215" t="s">
        <v>6025</v>
      </c>
      <c r="G160" s="37"/>
      <c r="H160" s="37"/>
      <c r="I160" s="197"/>
      <c r="J160" s="37"/>
      <c r="K160" s="37"/>
      <c r="L160" s="41"/>
      <c r="M160" s="198"/>
      <c r="N160" s="199"/>
      <c r="O160" s="81"/>
      <c r="P160" s="81"/>
      <c r="Q160" s="81"/>
      <c r="R160" s="81"/>
      <c r="S160" s="81"/>
      <c r="T160" s="82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5929</v>
      </c>
      <c r="AU160" s="14" t="s">
        <v>72</v>
      </c>
    </row>
    <row r="161" s="2" customFormat="1" ht="24.15" customHeight="1">
      <c r="A161" s="35"/>
      <c r="B161" s="36"/>
      <c r="C161" s="182" t="s">
        <v>207</v>
      </c>
      <c r="D161" s="182" t="s">
        <v>118</v>
      </c>
      <c r="E161" s="183" t="s">
        <v>6026</v>
      </c>
      <c r="F161" s="184" t="s">
        <v>6027</v>
      </c>
      <c r="G161" s="185" t="s">
        <v>333</v>
      </c>
      <c r="H161" s="186">
        <v>1</v>
      </c>
      <c r="I161" s="187"/>
      <c r="J161" s="188">
        <f>ROUND(I161*H161,2)</f>
        <v>0</v>
      </c>
      <c r="K161" s="184" t="s">
        <v>5928</v>
      </c>
      <c r="L161" s="41"/>
      <c r="M161" s="189" t="s">
        <v>19</v>
      </c>
      <c r="N161" s="190" t="s">
        <v>43</v>
      </c>
      <c r="O161" s="81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3" t="s">
        <v>123</v>
      </c>
      <c r="AT161" s="193" t="s">
        <v>118</v>
      </c>
      <c r="AU161" s="193" t="s">
        <v>72</v>
      </c>
      <c r="AY161" s="14" t="s">
        <v>124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4" t="s">
        <v>79</v>
      </c>
      <c r="BK161" s="194">
        <f>ROUND(I161*H161,2)</f>
        <v>0</v>
      </c>
      <c r="BL161" s="14" t="s">
        <v>123</v>
      </c>
      <c r="BM161" s="193" t="s">
        <v>214</v>
      </c>
    </row>
    <row r="162" s="2" customFormat="1">
      <c r="A162" s="35"/>
      <c r="B162" s="36"/>
      <c r="C162" s="37"/>
      <c r="D162" s="195" t="s">
        <v>125</v>
      </c>
      <c r="E162" s="37"/>
      <c r="F162" s="196" t="s">
        <v>6028</v>
      </c>
      <c r="G162" s="37"/>
      <c r="H162" s="37"/>
      <c r="I162" s="197"/>
      <c r="J162" s="37"/>
      <c r="K162" s="37"/>
      <c r="L162" s="41"/>
      <c r="M162" s="198"/>
      <c r="N162" s="199"/>
      <c r="O162" s="81"/>
      <c r="P162" s="81"/>
      <c r="Q162" s="81"/>
      <c r="R162" s="81"/>
      <c r="S162" s="81"/>
      <c r="T162" s="82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125</v>
      </c>
      <c r="AU162" s="14" t="s">
        <v>72</v>
      </c>
    </row>
    <row r="163" s="2" customFormat="1">
      <c r="A163" s="35"/>
      <c r="B163" s="36"/>
      <c r="C163" s="37"/>
      <c r="D163" s="214" t="s">
        <v>5929</v>
      </c>
      <c r="E163" s="37"/>
      <c r="F163" s="215" t="s">
        <v>6029</v>
      </c>
      <c r="G163" s="37"/>
      <c r="H163" s="37"/>
      <c r="I163" s="197"/>
      <c r="J163" s="37"/>
      <c r="K163" s="37"/>
      <c r="L163" s="41"/>
      <c r="M163" s="198"/>
      <c r="N163" s="199"/>
      <c r="O163" s="81"/>
      <c r="P163" s="81"/>
      <c r="Q163" s="81"/>
      <c r="R163" s="81"/>
      <c r="S163" s="81"/>
      <c r="T163" s="82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5929</v>
      </c>
      <c r="AU163" s="14" t="s">
        <v>72</v>
      </c>
    </row>
    <row r="164" s="2" customFormat="1" ht="16.5" customHeight="1">
      <c r="A164" s="35"/>
      <c r="B164" s="36"/>
      <c r="C164" s="182" t="s">
        <v>292</v>
      </c>
      <c r="D164" s="182" t="s">
        <v>118</v>
      </c>
      <c r="E164" s="183" t="s">
        <v>6030</v>
      </c>
      <c r="F164" s="184" t="s">
        <v>6031</v>
      </c>
      <c r="G164" s="185" t="s">
        <v>333</v>
      </c>
      <c r="H164" s="186">
        <v>1</v>
      </c>
      <c r="I164" s="187"/>
      <c r="J164" s="188">
        <f>ROUND(I164*H164,2)</f>
        <v>0</v>
      </c>
      <c r="K164" s="184" t="s">
        <v>5928</v>
      </c>
      <c r="L164" s="41"/>
      <c r="M164" s="189" t="s">
        <v>19</v>
      </c>
      <c r="N164" s="190" t="s">
        <v>43</v>
      </c>
      <c r="O164" s="81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3" t="s">
        <v>123</v>
      </c>
      <c r="AT164" s="193" t="s">
        <v>118</v>
      </c>
      <c r="AU164" s="193" t="s">
        <v>72</v>
      </c>
      <c r="AY164" s="14" t="s">
        <v>124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4" t="s">
        <v>79</v>
      </c>
      <c r="BK164" s="194">
        <f>ROUND(I164*H164,2)</f>
        <v>0</v>
      </c>
      <c r="BL164" s="14" t="s">
        <v>123</v>
      </c>
      <c r="BM164" s="193" t="s">
        <v>218</v>
      </c>
    </row>
    <row r="165" s="2" customFormat="1">
      <c r="A165" s="35"/>
      <c r="B165" s="36"/>
      <c r="C165" s="37"/>
      <c r="D165" s="195" t="s">
        <v>125</v>
      </c>
      <c r="E165" s="37"/>
      <c r="F165" s="196" t="s">
        <v>6032</v>
      </c>
      <c r="G165" s="37"/>
      <c r="H165" s="37"/>
      <c r="I165" s="197"/>
      <c r="J165" s="37"/>
      <c r="K165" s="37"/>
      <c r="L165" s="41"/>
      <c r="M165" s="198"/>
      <c r="N165" s="199"/>
      <c r="O165" s="81"/>
      <c r="P165" s="81"/>
      <c r="Q165" s="81"/>
      <c r="R165" s="81"/>
      <c r="S165" s="81"/>
      <c r="T165" s="82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125</v>
      </c>
      <c r="AU165" s="14" t="s">
        <v>72</v>
      </c>
    </row>
    <row r="166" s="2" customFormat="1">
      <c r="A166" s="35"/>
      <c r="B166" s="36"/>
      <c r="C166" s="37"/>
      <c r="D166" s="214" t="s">
        <v>5929</v>
      </c>
      <c r="E166" s="37"/>
      <c r="F166" s="215" t="s">
        <v>6033</v>
      </c>
      <c r="G166" s="37"/>
      <c r="H166" s="37"/>
      <c r="I166" s="197"/>
      <c r="J166" s="37"/>
      <c r="K166" s="37"/>
      <c r="L166" s="41"/>
      <c r="M166" s="198"/>
      <c r="N166" s="199"/>
      <c r="O166" s="81"/>
      <c r="P166" s="81"/>
      <c r="Q166" s="81"/>
      <c r="R166" s="81"/>
      <c r="S166" s="81"/>
      <c r="T166" s="82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5929</v>
      </c>
      <c r="AU166" s="14" t="s">
        <v>72</v>
      </c>
    </row>
    <row r="167" s="2" customFormat="1" ht="24.15" customHeight="1">
      <c r="A167" s="35"/>
      <c r="B167" s="36"/>
      <c r="C167" s="182" t="s">
        <v>214</v>
      </c>
      <c r="D167" s="182" t="s">
        <v>118</v>
      </c>
      <c r="E167" s="183" t="s">
        <v>6034</v>
      </c>
      <c r="F167" s="184" t="s">
        <v>6035</v>
      </c>
      <c r="G167" s="185" t="s">
        <v>333</v>
      </c>
      <c r="H167" s="186">
        <v>1</v>
      </c>
      <c r="I167" s="187"/>
      <c r="J167" s="188">
        <f>ROUND(I167*H167,2)</f>
        <v>0</v>
      </c>
      <c r="K167" s="184" t="s">
        <v>5928</v>
      </c>
      <c r="L167" s="41"/>
      <c r="M167" s="189" t="s">
        <v>19</v>
      </c>
      <c r="N167" s="190" t="s">
        <v>43</v>
      </c>
      <c r="O167" s="81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3" t="s">
        <v>123</v>
      </c>
      <c r="AT167" s="193" t="s">
        <v>118</v>
      </c>
      <c r="AU167" s="193" t="s">
        <v>72</v>
      </c>
      <c r="AY167" s="14" t="s">
        <v>124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4" t="s">
        <v>79</v>
      </c>
      <c r="BK167" s="194">
        <f>ROUND(I167*H167,2)</f>
        <v>0</v>
      </c>
      <c r="BL167" s="14" t="s">
        <v>123</v>
      </c>
      <c r="BM167" s="193" t="s">
        <v>221</v>
      </c>
    </row>
    <row r="168" s="2" customFormat="1">
      <c r="A168" s="35"/>
      <c r="B168" s="36"/>
      <c r="C168" s="37"/>
      <c r="D168" s="195" t="s">
        <v>125</v>
      </c>
      <c r="E168" s="37"/>
      <c r="F168" s="196" t="s">
        <v>6036</v>
      </c>
      <c r="G168" s="37"/>
      <c r="H168" s="37"/>
      <c r="I168" s="197"/>
      <c r="J168" s="37"/>
      <c r="K168" s="37"/>
      <c r="L168" s="41"/>
      <c r="M168" s="198"/>
      <c r="N168" s="199"/>
      <c r="O168" s="81"/>
      <c r="P168" s="81"/>
      <c r="Q168" s="81"/>
      <c r="R168" s="81"/>
      <c r="S168" s="81"/>
      <c r="T168" s="82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125</v>
      </c>
      <c r="AU168" s="14" t="s">
        <v>72</v>
      </c>
    </row>
    <row r="169" s="2" customFormat="1">
      <c r="A169" s="35"/>
      <c r="B169" s="36"/>
      <c r="C169" s="37"/>
      <c r="D169" s="214" t="s">
        <v>5929</v>
      </c>
      <c r="E169" s="37"/>
      <c r="F169" s="215" t="s">
        <v>6037</v>
      </c>
      <c r="G169" s="37"/>
      <c r="H169" s="37"/>
      <c r="I169" s="197"/>
      <c r="J169" s="37"/>
      <c r="K169" s="37"/>
      <c r="L169" s="41"/>
      <c r="M169" s="198"/>
      <c r="N169" s="199"/>
      <c r="O169" s="81"/>
      <c r="P169" s="81"/>
      <c r="Q169" s="81"/>
      <c r="R169" s="81"/>
      <c r="S169" s="81"/>
      <c r="T169" s="82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5929</v>
      </c>
      <c r="AU169" s="14" t="s">
        <v>72</v>
      </c>
    </row>
    <row r="170" s="2" customFormat="1" ht="16.5" customHeight="1">
      <c r="A170" s="35"/>
      <c r="B170" s="36"/>
      <c r="C170" s="182" t="s">
        <v>211</v>
      </c>
      <c r="D170" s="182" t="s">
        <v>118</v>
      </c>
      <c r="E170" s="183" t="s">
        <v>6038</v>
      </c>
      <c r="F170" s="184" t="s">
        <v>6039</v>
      </c>
      <c r="G170" s="185" t="s">
        <v>333</v>
      </c>
      <c r="H170" s="186">
        <v>1</v>
      </c>
      <c r="I170" s="187"/>
      <c r="J170" s="188">
        <f>ROUND(I170*H170,2)</f>
        <v>0</v>
      </c>
      <c r="K170" s="184" t="s">
        <v>5928</v>
      </c>
      <c r="L170" s="41"/>
      <c r="M170" s="189" t="s">
        <v>19</v>
      </c>
      <c r="N170" s="190" t="s">
        <v>43</v>
      </c>
      <c r="O170" s="81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3" t="s">
        <v>123</v>
      </c>
      <c r="AT170" s="193" t="s">
        <v>118</v>
      </c>
      <c r="AU170" s="193" t="s">
        <v>72</v>
      </c>
      <c r="AY170" s="14" t="s">
        <v>124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4" t="s">
        <v>79</v>
      </c>
      <c r="BK170" s="194">
        <f>ROUND(I170*H170,2)</f>
        <v>0</v>
      </c>
      <c r="BL170" s="14" t="s">
        <v>123</v>
      </c>
      <c r="BM170" s="193" t="s">
        <v>225</v>
      </c>
    </row>
    <row r="171" s="2" customFormat="1">
      <c r="A171" s="35"/>
      <c r="B171" s="36"/>
      <c r="C171" s="37"/>
      <c r="D171" s="195" t="s">
        <v>125</v>
      </c>
      <c r="E171" s="37"/>
      <c r="F171" s="196" t="s">
        <v>6040</v>
      </c>
      <c r="G171" s="37"/>
      <c r="H171" s="37"/>
      <c r="I171" s="197"/>
      <c r="J171" s="37"/>
      <c r="K171" s="37"/>
      <c r="L171" s="41"/>
      <c r="M171" s="198"/>
      <c r="N171" s="199"/>
      <c r="O171" s="81"/>
      <c r="P171" s="81"/>
      <c r="Q171" s="81"/>
      <c r="R171" s="81"/>
      <c r="S171" s="81"/>
      <c r="T171" s="82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125</v>
      </c>
      <c r="AU171" s="14" t="s">
        <v>72</v>
      </c>
    </row>
    <row r="172" s="2" customFormat="1">
      <c r="A172" s="35"/>
      <c r="B172" s="36"/>
      <c r="C172" s="37"/>
      <c r="D172" s="214" t="s">
        <v>5929</v>
      </c>
      <c r="E172" s="37"/>
      <c r="F172" s="215" t="s">
        <v>6041</v>
      </c>
      <c r="G172" s="37"/>
      <c r="H172" s="37"/>
      <c r="I172" s="197"/>
      <c r="J172" s="37"/>
      <c r="K172" s="37"/>
      <c r="L172" s="41"/>
      <c r="M172" s="198"/>
      <c r="N172" s="199"/>
      <c r="O172" s="81"/>
      <c r="P172" s="81"/>
      <c r="Q172" s="81"/>
      <c r="R172" s="81"/>
      <c r="S172" s="81"/>
      <c r="T172" s="82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5929</v>
      </c>
      <c r="AU172" s="14" t="s">
        <v>72</v>
      </c>
    </row>
    <row r="173" s="2" customFormat="1" ht="16.5" customHeight="1">
      <c r="A173" s="35"/>
      <c r="B173" s="36"/>
      <c r="C173" s="182" t="s">
        <v>299</v>
      </c>
      <c r="D173" s="182" t="s">
        <v>118</v>
      </c>
      <c r="E173" s="183" t="s">
        <v>6042</v>
      </c>
      <c r="F173" s="184" t="s">
        <v>6043</v>
      </c>
      <c r="G173" s="185" t="s">
        <v>333</v>
      </c>
      <c r="H173" s="186">
        <v>1</v>
      </c>
      <c r="I173" s="187"/>
      <c r="J173" s="188">
        <f>ROUND(I173*H173,2)</f>
        <v>0</v>
      </c>
      <c r="K173" s="184" t="s">
        <v>5928</v>
      </c>
      <c r="L173" s="41"/>
      <c r="M173" s="189" t="s">
        <v>19</v>
      </c>
      <c r="N173" s="190" t="s">
        <v>43</v>
      </c>
      <c r="O173" s="81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3" t="s">
        <v>123</v>
      </c>
      <c r="AT173" s="193" t="s">
        <v>118</v>
      </c>
      <c r="AU173" s="193" t="s">
        <v>72</v>
      </c>
      <c r="AY173" s="14" t="s">
        <v>124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4" t="s">
        <v>79</v>
      </c>
      <c r="BK173" s="194">
        <f>ROUND(I173*H173,2)</f>
        <v>0</v>
      </c>
      <c r="BL173" s="14" t="s">
        <v>123</v>
      </c>
      <c r="BM173" s="193" t="s">
        <v>228</v>
      </c>
    </row>
    <row r="174" s="2" customFormat="1">
      <c r="A174" s="35"/>
      <c r="B174" s="36"/>
      <c r="C174" s="37"/>
      <c r="D174" s="195" t="s">
        <v>125</v>
      </c>
      <c r="E174" s="37"/>
      <c r="F174" s="196" t="s">
        <v>6044</v>
      </c>
      <c r="G174" s="37"/>
      <c r="H174" s="37"/>
      <c r="I174" s="197"/>
      <c r="J174" s="37"/>
      <c r="K174" s="37"/>
      <c r="L174" s="41"/>
      <c r="M174" s="198"/>
      <c r="N174" s="199"/>
      <c r="O174" s="81"/>
      <c r="P174" s="81"/>
      <c r="Q174" s="81"/>
      <c r="R174" s="81"/>
      <c r="S174" s="81"/>
      <c r="T174" s="82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125</v>
      </c>
      <c r="AU174" s="14" t="s">
        <v>72</v>
      </c>
    </row>
    <row r="175" s="2" customFormat="1">
      <c r="A175" s="35"/>
      <c r="B175" s="36"/>
      <c r="C175" s="37"/>
      <c r="D175" s="214" t="s">
        <v>5929</v>
      </c>
      <c r="E175" s="37"/>
      <c r="F175" s="215" t="s">
        <v>6045</v>
      </c>
      <c r="G175" s="37"/>
      <c r="H175" s="37"/>
      <c r="I175" s="197"/>
      <c r="J175" s="37"/>
      <c r="K175" s="37"/>
      <c r="L175" s="41"/>
      <c r="M175" s="198"/>
      <c r="N175" s="199"/>
      <c r="O175" s="81"/>
      <c r="P175" s="81"/>
      <c r="Q175" s="81"/>
      <c r="R175" s="81"/>
      <c r="S175" s="81"/>
      <c r="T175" s="82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5929</v>
      </c>
      <c r="AU175" s="14" t="s">
        <v>72</v>
      </c>
    </row>
    <row r="176" s="2" customFormat="1" ht="24.15" customHeight="1">
      <c r="A176" s="35"/>
      <c r="B176" s="36"/>
      <c r="C176" s="182" t="s">
        <v>79</v>
      </c>
      <c r="D176" s="182" t="s">
        <v>118</v>
      </c>
      <c r="E176" s="183" t="s">
        <v>6046</v>
      </c>
      <c r="F176" s="184" t="s">
        <v>6047</v>
      </c>
      <c r="G176" s="185" t="s">
        <v>128</v>
      </c>
      <c r="H176" s="186">
        <v>25</v>
      </c>
      <c r="I176" s="187"/>
      <c r="J176" s="188">
        <f>ROUND(I176*H176,2)</f>
        <v>0</v>
      </c>
      <c r="K176" s="184" t="s">
        <v>5928</v>
      </c>
      <c r="L176" s="41"/>
      <c r="M176" s="189" t="s">
        <v>19</v>
      </c>
      <c r="N176" s="190" t="s">
        <v>43</v>
      </c>
      <c r="O176" s="81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3" t="s">
        <v>123</v>
      </c>
      <c r="AT176" s="193" t="s">
        <v>118</v>
      </c>
      <c r="AU176" s="193" t="s">
        <v>72</v>
      </c>
      <c r="AY176" s="14" t="s">
        <v>124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4" t="s">
        <v>79</v>
      </c>
      <c r="BK176" s="194">
        <f>ROUND(I176*H176,2)</f>
        <v>0</v>
      </c>
      <c r="BL176" s="14" t="s">
        <v>123</v>
      </c>
      <c r="BM176" s="193" t="s">
        <v>232</v>
      </c>
    </row>
    <row r="177" s="2" customFormat="1">
      <c r="A177" s="35"/>
      <c r="B177" s="36"/>
      <c r="C177" s="37"/>
      <c r="D177" s="195" t="s">
        <v>125</v>
      </c>
      <c r="E177" s="37"/>
      <c r="F177" s="196" t="s">
        <v>6048</v>
      </c>
      <c r="G177" s="37"/>
      <c r="H177" s="37"/>
      <c r="I177" s="197"/>
      <c r="J177" s="37"/>
      <c r="K177" s="37"/>
      <c r="L177" s="41"/>
      <c r="M177" s="198"/>
      <c r="N177" s="199"/>
      <c r="O177" s="81"/>
      <c r="P177" s="81"/>
      <c r="Q177" s="81"/>
      <c r="R177" s="81"/>
      <c r="S177" s="81"/>
      <c r="T177" s="82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125</v>
      </c>
      <c r="AU177" s="14" t="s">
        <v>72</v>
      </c>
    </row>
    <row r="178" s="2" customFormat="1">
      <c r="A178" s="35"/>
      <c r="B178" s="36"/>
      <c r="C178" s="37"/>
      <c r="D178" s="214" t="s">
        <v>5929</v>
      </c>
      <c r="E178" s="37"/>
      <c r="F178" s="215" t="s">
        <v>6049</v>
      </c>
      <c r="G178" s="37"/>
      <c r="H178" s="37"/>
      <c r="I178" s="197"/>
      <c r="J178" s="37"/>
      <c r="K178" s="37"/>
      <c r="L178" s="41"/>
      <c r="M178" s="198"/>
      <c r="N178" s="199"/>
      <c r="O178" s="81"/>
      <c r="P178" s="81"/>
      <c r="Q178" s="81"/>
      <c r="R178" s="81"/>
      <c r="S178" s="81"/>
      <c r="T178" s="82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5929</v>
      </c>
      <c r="AU178" s="14" t="s">
        <v>72</v>
      </c>
    </row>
    <row r="179" s="2" customFormat="1" ht="24.15" customHeight="1">
      <c r="A179" s="35"/>
      <c r="B179" s="36"/>
      <c r="C179" s="182" t="s">
        <v>81</v>
      </c>
      <c r="D179" s="182" t="s">
        <v>118</v>
      </c>
      <c r="E179" s="183" t="s">
        <v>6050</v>
      </c>
      <c r="F179" s="184" t="s">
        <v>6051</v>
      </c>
      <c r="G179" s="185" t="s">
        <v>128</v>
      </c>
      <c r="H179" s="186">
        <v>25</v>
      </c>
      <c r="I179" s="187"/>
      <c r="J179" s="188">
        <f>ROUND(I179*H179,2)</f>
        <v>0</v>
      </c>
      <c r="K179" s="184" t="s">
        <v>5928</v>
      </c>
      <c r="L179" s="41"/>
      <c r="M179" s="189" t="s">
        <v>19</v>
      </c>
      <c r="N179" s="190" t="s">
        <v>43</v>
      </c>
      <c r="O179" s="81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3" t="s">
        <v>123</v>
      </c>
      <c r="AT179" s="193" t="s">
        <v>118</v>
      </c>
      <c r="AU179" s="193" t="s">
        <v>72</v>
      </c>
      <c r="AY179" s="14" t="s">
        <v>124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4" t="s">
        <v>79</v>
      </c>
      <c r="BK179" s="194">
        <f>ROUND(I179*H179,2)</f>
        <v>0</v>
      </c>
      <c r="BL179" s="14" t="s">
        <v>123</v>
      </c>
      <c r="BM179" s="193" t="s">
        <v>235</v>
      </c>
    </row>
    <row r="180" s="2" customFormat="1">
      <c r="A180" s="35"/>
      <c r="B180" s="36"/>
      <c r="C180" s="37"/>
      <c r="D180" s="195" t="s">
        <v>125</v>
      </c>
      <c r="E180" s="37"/>
      <c r="F180" s="196" t="s">
        <v>6052</v>
      </c>
      <c r="G180" s="37"/>
      <c r="H180" s="37"/>
      <c r="I180" s="197"/>
      <c r="J180" s="37"/>
      <c r="K180" s="37"/>
      <c r="L180" s="41"/>
      <c r="M180" s="198"/>
      <c r="N180" s="199"/>
      <c r="O180" s="81"/>
      <c r="P180" s="81"/>
      <c r="Q180" s="81"/>
      <c r="R180" s="81"/>
      <c r="S180" s="81"/>
      <c r="T180" s="82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125</v>
      </c>
      <c r="AU180" s="14" t="s">
        <v>72</v>
      </c>
    </row>
    <row r="181" s="2" customFormat="1">
      <c r="A181" s="35"/>
      <c r="B181" s="36"/>
      <c r="C181" s="37"/>
      <c r="D181" s="214" t="s">
        <v>5929</v>
      </c>
      <c r="E181" s="37"/>
      <c r="F181" s="215" t="s">
        <v>6053</v>
      </c>
      <c r="G181" s="37"/>
      <c r="H181" s="37"/>
      <c r="I181" s="197"/>
      <c r="J181" s="37"/>
      <c r="K181" s="37"/>
      <c r="L181" s="41"/>
      <c r="M181" s="198"/>
      <c r="N181" s="199"/>
      <c r="O181" s="81"/>
      <c r="P181" s="81"/>
      <c r="Q181" s="81"/>
      <c r="R181" s="81"/>
      <c r="S181" s="81"/>
      <c r="T181" s="82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5929</v>
      </c>
      <c r="AU181" s="14" t="s">
        <v>72</v>
      </c>
    </row>
    <row r="182" s="2" customFormat="1" ht="24.15" customHeight="1">
      <c r="A182" s="35"/>
      <c r="B182" s="36"/>
      <c r="C182" s="182" t="s">
        <v>129</v>
      </c>
      <c r="D182" s="182" t="s">
        <v>118</v>
      </c>
      <c r="E182" s="183" t="s">
        <v>6054</v>
      </c>
      <c r="F182" s="184" t="s">
        <v>6055</v>
      </c>
      <c r="G182" s="185" t="s">
        <v>128</v>
      </c>
      <c r="H182" s="186">
        <v>25</v>
      </c>
      <c r="I182" s="187"/>
      <c r="J182" s="188">
        <f>ROUND(I182*H182,2)</f>
        <v>0</v>
      </c>
      <c r="K182" s="184" t="s">
        <v>5928</v>
      </c>
      <c r="L182" s="41"/>
      <c r="M182" s="189" t="s">
        <v>19</v>
      </c>
      <c r="N182" s="190" t="s">
        <v>43</v>
      </c>
      <c r="O182" s="81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3" t="s">
        <v>123</v>
      </c>
      <c r="AT182" s="193" t="s">
        <v>118</v>
      </c>
      <c r="AU182" s="193" t="s">
        <v>72</v>
      </c>
      <c r="AY182" s="14" t="s">
        <v>124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4" t="s">
        <v>79</v>
      </c>
      <c r="BK182" s="194">
        <f>ROUND(I182*H182,2)</f>
        <v>0</v>
      </c>
      <c r="BL182" s="14" t="s">
        <v>123</v>
      </c>
      <c r="BM182" s="193" t="s">
        <v>239</v>
      </c>
    </row>
    <row r="183" s="2" customFormat="1">
      <c r="A183" s="35"/>
      <c r="B183" s="36"/>
      <c r="C183" s="37"/>
      <c r="D183" s="195" t="s">
        <v>125</v>
      </c>
      <c r="E183" s="37"/>
      <c r="F183" s="196" t="s">
        <v>6056</v>
      </c>
      <c r="G183" s="37"/>
      <c r="H183" s="37"/>
      <c r="I183" s="197"/>
      <c r="J183" s="37"/>
      <c r="K183" s="37"/>
      <c r="L183" s="41"/>
      <c r="M183" s="198"/>
      <c r="N183" s="199"/>
      <c r="O183" s="81"/>
      <c r="P183" s="81"/>
      <c r="Q183" s="81"/>
      <c r="R183" s="81"/>
      <c r="S183" s="81"/>
      <c r="T183" s="8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125</v>
      </c>
      <c r="AU183" s="14" t="s">
        <v>72</v>
      </c>
    </row>
    <row r="184" s="2" customFormat="1">
      <c r="A184" s="35"/>
      <c r="B184" s="36"/>
      <c r="C184" s="37"/>
      <c r="D184" s="214" t="s">
        <v>5929</v>
      </c>
      <c r="E184" s="37"/>
      <c r="F184" s="215" t="s">
        <v>6057</v>
      </c>
      <c r="G184" s="37"/>
      <c r="H184" s="37"/>
      <c r="I184" s="197"/>
      <c r="J184" s="37"/>
      <c r="K184" s="37"/>
      <c r="L184" s="41"/>
      <c r="M184" s="198"/>
      <c r="N184" s="199"/>
      <c r="O184" s="81"/>
      <c r="P184" s="81"/>
      <c r="Q184" s="81"/>
      <c r="R184" s="81"/>
      <c r="S184" s="81"/>
      <c r="T184" s="82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5929</v>
      </c>
      <c r="AU184" s="14" t="s">
        <v>72</v>
      </c>
    </row>
    <row r="185" s="2" customFormat="1" ht="24.15" customHeight="1">
      <c r="A185" s="35"/>
      <c r="B185" s="36"/>
      <c r="C185" s="182" t="s">
        <v>123</v>
      </c>
      <c r="D185" s="182" t="s">
        <v>118</v>
      </c>
      <c r="E185" s="183" t="s">
        <v>6058</v>
      </c>
      <c r="F185" s="184" t="s">
        <v>6059</v>
      </c>
      <c r="G185" s="185" t="s">
        <v>128</v>
      </c>
      <c r="H185" s="186">
        <v>25</v>
      </c>
      <c r="I185" s="187"/>
      <c r="J185" s="188">
        <f>ROUND(I185*H185,2)</f>
        <v>0</v>
      </c>
      <c r="K185" s="184" t="s">
        <v>5928</v>
      </c>
      <c r="L185" s="41"/>
      <c r="M185" s="189" t="s">
        <v>19</v>
      </c>
      <c r="N185" s="190" t="s">
        <v>43</v>
      </c>
      <c r="O185" s="81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3" t="s">
        <v>123</v>
      </c>
      <c r="AT185" s="193" t="s">
        <v>118</v>
      </c>
      <c r="AU185" s="193" t="s">
        <v>72</v>
      </c>
      <c r="AY185" s="14" t="s">
        <v>124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4" t="s">
        <v>79</v>
      </c>
      <c r="BK185" s="194">
        <f>ROUND(I185*H185,2)</f>
        <v>0</v>
      </c>
      <c r="BL185" s="14" t="s">
        <v>123</v>
      </c>
      <c r="BM185" s="193" t="s">
        <v>242</v>
      </c>
    </row>
    <row r="186" s="2" customFormat="1">
      <c r="A186" s="35"/>
      <c r="B186" s="36"/>
      <c r="C186" s="37"/>
      <c r="D186" s="195" t="s">
        <v>125</v>
      </c>
      <c r="E186" s="37"/>
      <c r="F186" s="196" t="s">
        <v>6060</v>
      </c>
      <c r="G186" s="37"/>
      <c r="H186" s="37"/>
      <c r="I186" s="197"/>
      <c r="J186" s="37"/>
      <c r="K186" s="37"/>
      <c r="L186" s="41"/>
      <c r="M186" s="198"/>
      <c r="N186" s="199"/>
      <c r="O186" s="81"/>
      <c r="P186" s="81"/>
      <c r="Q186" s="81"/>
      <c r="R186" s="81"/>
      <c r="S186" s="81"/>
      <c r="T186" s="82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125</v>
      </c>
      <c r="AU186" s="14" t="s">
        <v>72</v>
      </c>
    </row>
    <row r="187" s="2" customFormat="1">
      <c r="A187" s="35"/>
      <c r="B187" s="36"/>
      <c r="C187" s="37"/>
      <c r="D187" s="214" t="s">
        <v>5929</v>
      </c>
      <c r="E187" s="37"/>
      <c r="F187" s="215" t="s">
        <v>6061</v>
      </c>
      <c r="G187" s="37"/>
      <c r="H187" s="37"/>
      <c r="I187" s="197"/>
      <c r="J187" s="37"/>
      <c r="K187" s="37"/>
      <c r="L187" s="41"/>
      <c r="M187" s="198"/>
      <c r="N187" s="199"/>
      <c r="O187" s="81"/>
      <c r="P187" s="81"/>
      <c r="Q187" s="81"/>
      <c r="R187" s="81"/>
      <c r="S187" s="81"/>
      <c r="T187" s="8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5929</v>
      </c>
      <c r="AU187" s="14" t="s">
        <v>72</v>
      </c>
    </row>
    <row r="188" s="2" customFormat="1" ht="33" customHeight="1">
      <c r="A188" s="35"/>
      <c r="B188" s="36"/>
      <c r="C188" s="182" t="s">
        <v>138</v>
      </c>
      <c r="D188" s="182" t="s">
        <v>118</v>
      </c>
      <c r="E188" s="183" t="s">
        <v>6062</v>
      </c>
      <c r="F188" s="184" t="s">
        <v>6063</v>
      </c>
      <c r="G188" s="185" t="s">
        <v>128</v>
      </c>
      <c r="H188" s="186">
        <v>25</v>
      </c>
      <c r="I188" s="187"/>
      <c r="J188" s="188">
        <f>ROUND(I188*H188,2)</f>
        <v>0</v>
      </c>
      <c r="K188" s="184" t="s">
        <v>5928</v>
      </c>
      <c r="L188" s="41"/>
      <c r="M188" s="189" t="s">
        <v>19</v>
      </c>
      <c r="N188" s="190" t="s">
        <v>43</v>
      </c>
      <c r="O188" s="81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3" t="s">
        <v>123</v>
      </c>
      <c r="AT188" s="193" t="s">
        <v>118</v>
      </c>
      <c r="AU188" s="193" t="s">
        <v>72</v>
      </c>
      <c r="AY188" s="14" t="s">
        <v>124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4" t="s">
        <v>79</v>
      </c>
      <c r="BK188" s="194">
        <f>ROUND(I188*H188,2)</f>
        <v>0</v>
      </c>
      <c r="BL188" s="14" t="s">
        <v>123</v>
      </c>
      <c r="BM188" s="193" t="s">
        <v>246</v>
      </c>
    </row>
    <row r="189" s="2" customFormat="1">
      <c r="A189" s="35"/>
      <c r="B189" s="36"/>
      <c r="C189" s="37"/>
      <c r="D189" s="195" t="s">
        <v>125</v>
      </c>
      <c r="E189" s="37"/>
      <c r="F189" s="196" t="s">
        <v>6064</v>
      </c>
      <c r="G189" s="37"/>
      <c r="H189" s="37"/>
      <c r="I189" s="197"/>
      <c r="J189" s="37"/>
      <c r="K189" s="37"/>
      <c r="L189" s="41"/>
      <c r="M189" s="198"/>
      <c r="N189" s="199"/>
      <c r="O189" s="81"/>
      <c r="P189" s="81"/>
      <c r="Q189" s="81"/>
      <c r="R189" s="81"/>
      <c r="S189" s="81"/>
      <c r="T189" s="82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125</v>
      </c>
      <c r="AU189" s="14" t="s">
        <v>72</v>
      </c>
    </row>
    <row r="190" s="2" customFormat="1">
      <c r="A190" s="35"/>
      <c r="B190" s="36"/>
      <c r="C190" s="37"/>
      <c r="D190" s="214" t="s">
        <v>5929</v>
      </c>
      <c r="E190" s="37"/>
      <c r="F190" s="215" t="s">
        <v>6065</v>
      </c>
      <c r="G190" s="37"/>
      <c r="H190" s="37"/>
      <c r="I190" s="197"/>
      <c r="J190" s="37"/>
      <c r="K190" s="37"/>
      <c r="L190" s="41"/>
      <c r="M190" s="198"/>
      <c r="N190" s="199"/>
      <c r="O190" s="81"/>
      <c r="P190" s="81"/>
      <c r="Q190" s="81"/>
      <c r="R190" s="81"/>
      <c r="S190" s="81"/>
      <c r="T190" s="82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5929</v>
      </c>
      <c r="AU190" s="14" t="s">
        <v>72</v>
      </c>
    </row>
    <row r="191" s="2" customFormat="1" ht="33" customHeight="1">
      <c r="A191" s="35"/>
      <c r="B191" s="36"/>
      <c r="C191" s="182" t="s">
        <v>133</v>
      </c>
      <c r="D191" s="182" t="s">
        <v>118</v>
      </c>
      <c r="E191" s="183" t="s">
        <v>6066</v>
      </c>
      <c r="F191" s="184" t="s">
        <v>6067</v>
      </c>
      <c r="G191" s="185" t="s">
        <v>128</v>
      </c>
      <c r="H191" s="186">
        <v>25</v>
      </c>
      <c r="I191" s="187"/>
      <c r="J191" s="188">
        <f>ROUND(I191*H191,2)</f>
        <v>0</v>
      </c>
      <c r="K191" s="184" t="s">
        <v>5928</v>
      </c>
      <c r="L191" s="41"/>
      <c r="M191" s="189" t="s">
        <v>19</v>
      </c>
      <c r="N191" s="190" t="s">
        <v>43</v>
      </c>
      <c r="O191" s="81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3" t="s">
        <v>123</v>
      </c>
      <c r="AT191" s="193" t="s">
        <v>118</v>
      </c>
      <c r="AU191" s="193" t="s">
        <v>72</v>
      </c>
      <c r="AY191" s="14" t="s">
        <v>124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4" t="s">
        <v>79</v>
      </c>
      <c r="BK191" s="194">
        <f>ROUND(I191*H191,2)</f>
        <v>0</v>
      </c>
      <c r="BL191" s="14" t="s">
        <v>123</v>
      </c>
      <c r="BM191" s="193" t="s">
        <v>249</v>
      </c>
    </row>
    <row r="192" s="2" customFormat="1">
      <c r="A192" s="35"/>
      <c r="B192" s="36"/>
      <c r="C192" s="37"/>
      <c r="D192" s="195" t="s">
        <v>125</v>
      </c>
      <c r="E192" s="37"/>
      <c r="F192" s="196" t="s">
        <v>6068</v>
      </c>
      <c r="G192" s="37"/>
      <c r="H192" s="37"/>
      <c r="I192" s="197"/>
      <c r="J192" s="37"/>
      <c r="K192" s="37"/>
      <c r="L192" s="41"/>
      <c r="M192" s="198"/>
      <c r="N192" s="199"/>
      <c r="O192" s="81"/>
      <c r="P192" s="81"/>
      <c r="Q192" s="81"/>
      <c r="R192" s="81"/>
      <c r="S192" s="81"/>
      <c r="T192" s="82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125</v>
      </c>
      <c r="AU192" s="14" t="s">
        <v>72</v>
      </c>
    </row>
    <row r="193" s="2" customFormat="1">
      <c r="A193" s="35"/>
      <c r="B193" s="36"/>
      <c r="C193" s="37"/>
      <c r="D193" s="214" t="s">
        <v>5929</v>
      </c>
      <c r="E193" s="37"/>
      <c r="F193" s="215" t="s">
        <v>6069</v>
      </c>
      <c r="G193" s="37"/>
      <c r="H193" s="37"/>
      <c r="I193" s="197"/>
      <c r="J193" s="37"/>
      <c r="K193" s="37"/>
      <c r="L193" s="41"/>
      <c r="M193" s="198"/>
      <c r="N193" s="199"/>
      <c r="O193" s="81"/>
      <c r="P193" s="81"/>
      <c r="Q193" s="81"/>
      <c r="R193" s="81"/>
      <c r="S193" s="81"/>
      <c r="T193" s="82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5929</v>
      </c>
      <c r="AU193" s="14" t="s">
        <v>72</v>
      </c>
    </row>
    <row r="194" s="2" customFormat="1" ht="24.15" customHeight="1">
      <c r="A194" s="35"/>
      <c r="B194" s="36"/>
      <c r="C194" s="182" t="s">
        <v>146</v>
      </c>
      <c r="D194" s="182" t="s">
        <v>118</v>
      </c>
      <c r="E194" s="183" t="s">
        <v>6070</v>
      </c>
      <c r="F194" s="184" t="s">
        <v>6071</v>
      </c>
      <c r="G194" s="185" t="s">
        <v>128</v>
      </c>
      <c r="H194" s="186">
        <v>25</v>
      </c>
      <c r="I194" s="187"/>
      <c r="J194" s="188">
        <f>ROUND(I194*H194,2)</f>
        <v>0</v>
      </c>
      <c r="K194" s="184" t="s">
        <v>5928</v>
      </c>
      <c r="L194" s="41"/>
      <c r="M194" s="189" t="s">
        <v>19</v>
      </c>
      <c r="N194" s="190" t="s">
        <v>43</v>
      </c>
      <c r="O194" s="81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3" t="s">
        <v>123</v>
      </c>
      <c r="AT194" s="193" t="s">
        <v>118</v>
      </c>
      <c r="AU194" s="193" t="s">
        <v>72</v>
      </c>
      <c r="AY194" s="14" t="s">
        <v>124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4" t="s">
        <v>79</v>
      </c>
      <c r="BK194" s="194">
        <f>ROUND(I194*H194,2)</f>
        <v>0</v>
      </c>
      <c r="BL194" s="14" t="s">
        <v>123</v>
      </c>
      <c r="BM194" s="193" t="s">
        <v>253</v>
      </c>
    </row>
    <row r="195" s="2" customFormat="1">
      <c r="A195" s="35"/>
      <c r="B195" s="36"/>
      <c r="C195" s="37"/>
      <c r="D195" s="195" t="s">
        <v>125</v>
      </c>
      <c r="E195" s="37"/>
      <c r="F195" s="196" t="s">
        <v>6072</v>
      </c>
      <c r="G195" s="37"/>
      <c r="H195" s="37"/>
      <c r="I195" s="197"/>
      <c r="J195" s="37"/>
      <c r="K195" s="37"/>
      <c r="L195" s="41"/>
      <c r="M195" s="198"/>
      <c r="N195" s="199"/>
      <c r="O195" s="81"/>
      <c r="P195" s="81"/>
      <c r="Q195" s="81"/>
      <c r="R195" s="81"/>
      <c r="S195" s="81"/>
      <c r="T195" s="82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125</v>
      </c>
      <c r="AU195" s="14" t="s">
        <v>72</v>
      </c>
    </row>
    <row r="196" s="2" customFormat="1">
      <c r="A196" s="35"/>
      <c r="B196" s="36"/>
      <c r="C196" s="37"/>
      <c r="D196" s="214" t="s">
        <v>5929</v>
      </c>
      <c r="E196" s="37"/>
      <c r="F196" s="215" t="s">
        <v>6073</v>
      </c>
      <c r="G196" s="37"/>
      <c r="H196" s="37"/>
      <c r="I196" s="197"/>
      <c r="J196" s="37"/>
      <c r="K196" s="37"/>
      <c r="L196" s="41"/>
      <c r="M196" s="198"/>
      <c r="N196" s="199"/>
      <c r="O196" s="81"/>
      <c r="P196" s="81"/>
      <c r="Q196" s="81"/>
      <c r="R196" s="81"/>
      <c r="S196" s="81"/>
      <c r="T196" s="82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5929</v>
      </c>
      <c r="AU196" s="14" t="s">
        <v>72</v>
      </c>
    </row>
    <row r="197" s="2" customFormat="1" ht="24.15" customHeight="1">
      <c r="A197" s="35"/>
      <c r="B197" s="36"/>
      <c r="C197" s="182" t="s">
        <v>137</v>
      </c>
      <c r="D197" s="182" t="s">
        <v>118</v>
      </c>
      <c r="E197" s="183" t="s">
        <v>6074</v>
      </c>
      <c r="F197" s="184" t="s">
        <v>6075</v>
      </c>
      <c r="G197" s="185" t="s">
        <v>128</v>
      </c>
      <c r="H197" s="186">
        <v>25</v>
      </c>
      <c r="I197" s="187"/>
      <c r="J197" s="188">
        <f>ROUND(I197*H197,2)</f>
        <v>0</v>
      </c>
      <c r="K197" s="184" t="s">
        <v>5928</v>
      </c>
      <c r="L197" s="41"/>
      <c r="M197" s="189" t="s">
        <v>19</v>
      </c>
      <c r="N197" s="190" t="s">
        <v>43</v>
      </c>
      <c r="O197" s="81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3" t="s">
        <v>123</v>
      </c>
      <c r="AT197" s="193" t="s">
        <v>118</v>
      </c>
      <c r="AU197" s="193" t="s">
        <v>72</v>
      </c>
      <c r="AY197" s="14" t="s">
        <v>124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4" t="s">
        <v>79</v>
      </c>
      <c r="BK197" s="194">
        <f>ROUND(I197*H197,2)</f>
        <v>0</v>
      </c>
      <c r="BL197" s="14" t="s">
        <v>123</v>
      </c>
      <c r="BM197" s="193" t="s">
        <v>256</v>
      </c>
    </row>
    <row r="198" s="2" customFormat="1">
      <c r="A198" s="35"/>
      <c r="B198" s="36"/>
      <c r="C198" s="37"/>
      <c r="D198" s="195" t="s">
        <v>125</v>
      </c>
      <c r="E198" s="37"/>
      <c r="F198" s="196" t="s">
        <v>6076</v>
      </c>
      <c r="G198" s="37"/>
      <c r="H198" s="37"/>
      <c r="I198" s="197"/>
      <c r="J198" s="37"/>
      <c r="K198" s="37"/>
      <c r="L198" s="41"/>
      <c r="M198" s="198"/>
      <c r="N198" s="199"/>
      <c r="O198" s="81"/>
      <c r="P198" s="81"/>
      <c r="Q198" s="81"/>
      <c r="R198" s="81"/>
      <c r="S198" s="81"/>
      <c r="T198" s="82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125</v>
      </c>
      <c r="AU198" s="14" t="s">
        <v>72</v>
      </c>
    </row>
    <row r="199" s="2" customFormat="1">
      <c r="A199" s="35"/>
      <c r="B199" s="36"/>
      <c r="C199" s="37"/>
      <c r="D199" s="214" t="s">
        <v>5929</v>
      </c>
      <c r="E199" s="37"/>
      <c r="F199" s="215" t="s">
        <v>6077</v>
      </c>
      <c r="G199" s="37"/>
      <c r="H199" s="37"/>
      <c r="I199" s="197"/>
      <c r="J199" s="37"/>
      <c r="K199" s="37"/>
      <c r="L199" s="41"/>
      <c r="M199" s="198"/>
      <c r="N199" s="199"/>
      <c r="O199" s="81"/>
      <c r="P199" s="81"/>
      <c r="Q199" s="81"/>
      <c r="R199" s="81"/>
      <c r="S199" s="81"/>
      <c r="T199" s="82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5929</v>
      </c>
      <c r="AU199" s="14" t="s">
        <v>72</v>
      </c>
    </row>
    <row r="200" s="2" customFormat="1" ht="24.15" customHeight="1">
      <c r="A200" s="35"/>
      <c r="B200" s="36"/>
      <c r="C200" s="182" t="s">
        <v>154</v>
      </c>
      <c r="D200" s="182" t="s">
        <v>118</v>
      </c>
      <c r="E200" s="183" t="s">
        <v>6078</v>
      </c>
      <c r="F200" s="184" t="s">
        <v>6079</v>
      </c>
      <c r="G200" s="185" t="s">
        <v>128</v>
      </c>
      <c r="H200" s="186">
        <v>25</v>
      </c>
      <c r="I200" s="187"/>
      <c r="J200" s="188">
        <f>ROUND(I200*H200,2)</f>
        <v>0</v>
      </c>
      <c r="K200" s="184" t="s">
        <v>5928</v>
      </c>
      <c r="L200" s="41"/>
      <c r="M200" s="189" t="s">
        <v>19</v>
      </c>
      <c r="N200" s="190" t="s">
        <v>43</v>
      </c>
      <c r="O200" s="81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3" t="s">
        <v>123</v>
      </c>
      <c r="AT200" s="193" t="s">
        <v>118</v>
      </c>
      <c r="AU200" s="193" t="s">
        <v>72</v>
      </c>
      <c r="AY200" s="14" t="s">
        <v>124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4" t="s">
        <v>79</v>
      </c>
      <c r="BK200" s="194">
        <f>ROUND(I200*H200,2)</f>
        <v>0</v>
      </c>
      <c r="BL200" s="14" t="s">
        <v>123</v>
      </c>
      <c r="BM200" s="193" t="s">
        <v>260</v>
      </c>
    </row>
    <row r="201" s="2" customFormat="1">
      <c r="A201" s="35"/>
      <c r="B201" s="36"/>
      <c r="C201" s="37"/>
      <c r="D201" s="195" t="s">
        <v>125</v>
      </c>
      <c r="E201" s="37"/>
      <c r="F201" s="196" t="s">
        <v>6080</v>
      </c>
      <c r="G201" s="37"/>
      <c r="H201" s="37"/>
      <c r="I201" s="197"/>
      <c r="J201" s="37"/>
      <c r="K201" s="37"/>
      <c r="L201" s="41"/>
      <c r="M201" s="198"/>
      <c r="N201" s="199"/>
      <c r="O201" s="81"/>
      <c r="P201" s="81"/>
      <c r="Q201" s="81"/>
      <c r="R201" s="81"/>
      <c r="S201" s="81"/>
      <c r="T201" s="82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125</v>
      </c>
      <c r="AU201" s="14" t="s">
        <v>72</v>
      </c>
    </row>
    <row r="202" s="2" customFormat="1">
      <c r="A202" s="35"/>
      <c r="B202" s="36"/>
      <c r="C202" s="37"/>
      <c r="D202" s="214" t="s">
        <v>5929</v>
      </c>
      <c r="E202" s="37"/>
      <c r="F202" s="215" t="s">
        <v>6081</v>
      </c>
      <c r="G202" s="37"/>
      <c r="H202" s="37"/>
      <c r="I202" s="197"/>
      <c r="J202" s="37"/>
      <c r="K202" s="37"/>
      <c r="L202" s="41"/>
      <c r="M202" s="198"/>
      <c r="N202" s="199"/>
      <c r="O202" s="81"/>
      <c r="P202" s="81"/>
      <c r="Q202" s="81"/>
      <c r="R202" s="81"/>
      <c r="S202" s="81"/>
      <c r="T202" s="82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5929</v>
      </c>
      <c r="AU202" s="14" t="s">
        <v>72</v>
      </c>
    </row>
    <row r="203" s="2" customFormat="1" ht="24.15" customHeight="1">
      <c r="A203" s="35"/>
      <c r="B203" s="36"/>
      <c r="C203" s="182" t="s">
        <v>142</v>
      </c>
      <c r="D203" s="182" t="s">
        <v>118</v>
      </c>
      <c r="E203" s="183" t="s">
        <v>6082</v>
      </c>
      <c r="F203" s="184" t="s">
        <v>6083</v>
      </c>
      <c r="G203" s="185" t="s">
        <v>128</v>
      </c>
      <c r="H203" s="186">
        <v>25</v>
      </c>
      <c r="I203" s="187"/>
      <c r="J203" s="188">
        <f>ROUND(I203*H203,2)</f>
        <v>0</v>
      </c>
      <c r="K203" s="184" t="s">
        <v>5928</v>
      </c>
      <c r="L203" s="41"/>
      <c r="M203" s="189" t="s">
        <v>19</v>
      </c>
      <c r="N203" s="190" t="s">
        <v>43</v>
      </c>
      <c r="O203" s="81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3" t="s">
        <v>123</v>
      </c>
      <c r="AT203" s="193" t="s">
        <v>118</v>
      </c>
      <c r="AU203" s="193" t="s">
        <v>72</v>
      </c>
      <c r="AY203" s="14" t="s">
        <v>124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4" t="s">
        <v>79</v>
      </c>
      <c r="BK203" s="194">
        <f>ROUND(I203*H203,2)</f>
        <v>0</v>
      </c>
      <c r="BL203" s="14" t="s">
        <v>123</v>
      </c>
      <c r="BM203" s="193" t="s">
        <v>263</v>
      </c>
    </row>
    <row r="204" s="2" customFormat="1">
      <c r="A204" s="35"/>
      <c r="B204" s="36"/>
      <c r="C204" s="37"/>
      <c r="D204" s="195" t="s">
        <v>125</v>
      </c>
      <c r="E204" s="37"/>
      <c r="F204" s="196" t="s">
        <v>6084</v>
      </c>
      <c r="G204" s="37"/>
      <c r="H204" s="37"/>
      <c r="I204" s="197"/>
      <c r="J204" s="37"/>
      <c r="K204" s="37"/>
      <c r="L204" s="41"/>
      <c r="M204" s="198"/>
      <c r="N204" s="199"/>
      <c r="O204" s="81"/>
      <c r="P204" s="81"/>
      <c r="Q204" s="81"/>
      <c r="R204" s="81"/>
      <c r="S204" s="81"/>
      <c r="T204" s="82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125</v>
      </c>
      <c r="AU204" s="14" t="s">
        <v>72</v>
      </c>
    </row>
    <row r="205" s="2" customFormat="1">
      <c r="A205" s="35"/>
      <c r="B205" s="36"/>
      <c r="C205" s="37"/>
      <c r="D205" s="214" t="s">
        <v>5929</v>
      </c>
      <c r="E205" s="37"/>
      <c r="F205" s="215" t="s">
        <v>6085</v>
      </c>
      <c r="G205" s="37"/>
      <c r="H205" s="37"/>
      <c r="I205" s="197"/>
      <c r="J205" s="37"/>
      <c r="K205" s="37"/>
      <c r="L205" s="41"/>
      <c r="M205" s="198"/>
      <c r="N205" s="199"/>
      <c r="O205" s="81"/>
      <c r="P205" s="81"/>
      <c r="Q205" s="81"/>
      <c r="R205" s="81"/>
      <c r="S205" s="81"/>
      <c r="T205" s="82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5929</v>
      </c>
      <c r="AU205" s="14" t="s">
        <v>72</v>
      </c>
    </row>
    <row r="206" s="2" customFormat="1" ht="33" customHeight="1">
      <c r="A206" s="35"/>
      <c r="B206" s="36"/>
      <c r="C206" s="182" t="s">
        <v>161</v>
      </c>
      <c r="D206" s="182" t="s">
        <v>118</v>
      </c>
      <c r="E206" s="183" t="s">
        <v>6086</v>
      </c>
      <c r="F206" s="184" t="s">
        <v>6087</v>
      </c>
      <c r="G206" s="185" t="s">
        <v>128</v>
      </c>
      <c r="H206" s="186">
        <v>25</v>
      </c>
      <c r="I206" s="187"/>
      <c r="J206" s="188">
        <f>ROUND(I206*H206,2)</f>
        <v>0</v>
      </c>
      <c r="K206" s="184" t="s">
        <v>5928</v>
      </c>
      <c r="L206" s="41"/>
      <c r="M206" s="189" t="s">
        <v>19</v>
      </c>
      <c r="N206" s="190" t="s">
        <v>43</v>
      </c>
      <c r="O206" s="81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3" t="s">
        <v>123</v>
      </c>
      <c r="AT206" s="193" t="s">
        <v>118</v>
      </c>
      <c r="AU206" s="193" t="s">
        <v>72</v>
      </c>
      <c r="AY206" s="14" t="s">
        <v>124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4" t="s">
        <v>79</v>
      </c>
      <c r="BK206" s="194">
        <f>ROUND(I206*H206,2)</f>
        <v>0</v>
      </c>
      <c r="BL206" s="14" t="s">
        <v>123</v>
      </c>
      <c r="BM206" s="193" t="s">
        <v>267</v>
      </c>
    </row>
    <row r="207" s="2" customFormat="1">
      <c r="A207" s="35"/>
      <c r="B207" s="36"/>
      <c r="C207" s="37"/>
      <c r="D207" s="195" t="s">
        <v>125</v>
      </c>
      <c r="E207" s="37"/>
      <c r="F207" s="196" t="s">
        <v>6088</v>
      </c>
      <c r="G207" s="37"/>
      <c r="H207" s="37"/>
      <c r="I207" s="197"/>
      <c r="J207" s="37"/>
      <c r="K207" s="37"/>
      <c r="L207" s="41"/>
      <c r="M207" s="198"/>
      <c r="N207" s="199"/>
      <c r="O207" s="81"/>
      <c r="P207" s="81"/>
      <c r="Q207" s="81"/>
      <c r="R207" s="81"/>
      <c r="S207" s="81"/>
      <c r="T207" s="82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125</v>
      </c>
      <c r="AU207" s="14" t="s">
        <v>72</v>
      </c>
    </row>
    <row r="208" s="2" customFormat="1">
      <c r="A208" s="35"/>
      <c r="B208" s="36"/>
      <c r="C208" s="37"/>
      <c r="D208" s="214" t="s">
        <v>5929</v>
      </c>
      <c r="E208" s="37"/>
      <c r="F208" s="215" t="s">
        <v>6089</v>
      </c>
      <c r="G208" s="37"/>
      <c r="H208" s="37"/>
      <c r="I208" s="197"/>
      <c r="J208" s="37"/>
      <c r="K208" s="37"/>
      <c r="L208" s="41"/>
      <c r="M208" s="198"/>
      <c r="N208" s="199"/>
      <c r="O208" s="81"/>
      <c r="P208" s="81"/>
      <c r="Q208" s="81"/>
      <c r="R208" s="81"/>
      <c r="S208" s="81"/>
      <c r="T208" s="82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5929</v>
      </c>
      <c r="AU208" s="14" t="s">
        <v>72</v>
      </c>
    </row>
    <row r="209" s="2" customFormat="1" ht="33" customHeight="1">
      <c r="A209" s="35"/>
      <c r="B209" s="36"/>
      <c r="C209" s="182" t="s">
        <v>145</v>
      </c>
      <c r="D209" s="182" t="s">
        <v>118</v>
      </c>
      <c r="E209" s="183" t="s">
        <v>6090</v>
      </c>
      <c r="F209" s="184" t="s">
        <v>6091</v>
      </c>
      <c r="G209" s="185" t="s">
        <v>128</v>
      </c>
      <c r="H209" s="186">
        <v>25</v>
      </c>
      <c r="I209" s="187"/>
      <c r="J209" s="188">
        <f>ROUND(I209*H209,2)</f>
        <v>0</v>
      </c>
      <c r="K209" s="184" t="s">
        <v>5928</v>
      </c>
      <c r="L209" s="41"/>
      <c r="M209" s="189" t="s">
        <v>19</v>
      </c>
      <c r="N209" s="190" t="s">
        <v>43</v>
      </c>
      <c r="O209" s="81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3" t="s">
        <v>123</v>
      </c>
      <c r="AT209" s="193" t="s">
        <v>118</v>
      </c>
      <c r="AU209" s="193" t="s">
        <v>72</v>
      </c>
      <c r="AY209" s="14" t="s">
        <v>124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4" t="s">
        <v>79</v>
      </c>
      <c r="BK209" s="194">
        <f>ROUND(I209*H209,2)</f>
        <v>0</v>
      </c>
      <c r="BL209" s="14" t="s">
        <v>123</v>
      </c>
      <c r="BM209" s="193" t="s">
        <v>270</v>
      </c>
    </row>
    <row r="210" s="2" customFormat="1">
      <c r="A210" s="35"/>
      <c r="B210" s="36"/>
      <c r="C210" s="37"/>
      <c r="D210" s="195" t="s">
        <v>125</v>
      </c>
      <c r="E210" s="37"/>
      <c r="F210" s="196" t="s">
        <v>6092</v>
      </c>
      <c r="G210" s="37"/>
      <c r="H210" s="37"/>
      <c r="I210" s="197"/>
      <c r="J210" s="37"/>
      <c r="K210" s="37"/>
      <c r="L210" s="41"/>
      <c r="M210" s="198"/>
      <c r="N210" s="199"/>
      <c r="O210" s="81"/>
      <c r="P210" s="81"/>
      <c r="Q210" s="81"/>
      <c r="R210" s="81"/>
      <c r="S210" s="81"/>
      <c r="T210" s="82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125</v>
      </c>
      <c r="AU210" s="14" t="s">
        <v>72</v>
      </c>
    </row>
    <row r="211" s="2" customFormat="1">
      <c r="A211" s="35"/>
      <c r="B211" s="36"/>
      <c r="C211" s="37"/>
      <c r="D211" s="214" t="s">
        <v>5929</v>
      </c>
      <c r="E211" s="37"/>
      <c r="F211" s="215" t="s">
        <v>6093</v>
      </c>
      <c r="G211" s="37"/>
      <c r="H211" s="37"/>
      <c r="I211" s="197"/>
      <c r="J211" s="37"/>
      <c r="K211" s="37"/>
      <c r="L211" s="41"/>
      <c r="M211" s="198"/>
      <c r="N211" s="199"/>
      <c r="O211" s="81"/>
      <c r="P211" s="81"/>
      <c r="Q211" s="81"/>
      <c r="R211" s="81"/>
      <c r="S211" s="81"/>
      <c r="T211" s="82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5929</v>
      </c>
      <c r="AU211" s="14" t="s">
        <v>72</v>
      </c>
    </row>
    <row r="212" s="2" customFormat="1" ht="44.25" customHeight="1">
      <c r="A212" s="35"/>
      <c r="B212" s="36"/>
      <c r="C212" s="182" t="s">
        <v>168</v>
      </c>
      <c r="D212" s="182" t="s">
        <v>118</v>
      </c>
      <c r="E212" s="183" t="s">
        <v>6094</v>
      </c>
      <c r="F212" s="184" t="s">
        <v>6095</v>
      </c>
      <c r="G212" s="185" t="s">
        <v>141</v>
      </c>
      <c r="H212" s="186">
        <v>25</v>
      </c>
      <c r="I212" s="187"/>
      <c r="J212" s="188">
        <f>ROUND(I212*H212,2)</f>
        <v>0</v>
      </c>
      <c r="K212" s="184" t="s">
        <v>19</v>
      </c>
      <c r="L212" s="41"/>
      <c r="M212" s="189" t="s">
        <v>19</v>
      </c>
      <c r="N212" s="190" t="s">
        <v>43</v>
      </c>
      <c r="O212" s="81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3" t="s">
        <v>123</v>
      </c>
      <c r="AT212" s="193" t="s">
        <v>118</v>
      </c>
      <c r="AU212" s="193" t="s">
        <v>72</v>
      </c>
      <c r="AY212" s="14" t="s">
        <v>124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4" t="s">
        <v>79</v>
      </c>
      <c r="BK212" s="194">
        <f>ROUND(I212*H212,2)</f>
        <v>0</v>
      </c>
      <c r="BL212" s="14" t="s">
        <v>123</v>
      </c>
      <c r="BM212" s="193" t="s">
        <v>274</v>
      </c>
    </row>
    <row r="213" s="2" customFormat="1">
      <c r="A213" s="35"/>
      <c r="B213" s="36"/>
      <c r="C213" s="37"/>
      <c r="D213" s="195" t="s">
        <v>125</v>
      </c>
      <c r="E213" s="37"/>
      <c r="F213" s="196" t="s">
        <v>6096</v>
      </c>
      <c r="G213" s="37"/>
      <c r="H213" s="37"/>
      <c r="I213" s="197"/>
      <c r="J213" s="37"/>
      <c r="K213" s="37"/>
      <c r="L213" s="41"/>
      <c r="M213" s="198"/>
      <c r="N213" s="199"/>
      <c r="O213" s="81"/>
      <c r="P213" s="81"/>
      <c r="Q213" s="81"/>
      <c r="R213" s="81"/>
      <c r="S213" s="81"/>
      <c r="T213" s="82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125</v>
      </c>
      <c r="AU213" s="14" t="s">
        <v>72</v>
      </c>
    </row>
    <row r="214" s="2" customFormat="1" ht="24.15" customHeight="1">
      <c r="A214" s="35"/>
      <c r="B214" s="36"/>
      <c r="C214" s="200" t="s">
        <v>150</v>
      </c>
      <c r="D214" s="200" t="s">
        <v>4509</v>
      </c>
      <c r="E214" s="201" t="s">
        <v>6097</v>
      </c>
      <c r="F214" s="202" t="s">
        <v>6098</v>
      </c>
      <c r="G214" s="203" t="s">
        <v>2926</v>
      </c>
      <c r="H214" s="204">
        <v>1</v>
      </c>
      <c r="I214" s="205"/>
      <c r="J214" s="206">
        <f>ROUND(I214*H214,2)</f>
        <v>0</v>
      </c>
      <c r="K214" s="202" t="s">
        <v>5928</v>
      </c>
      <c r="L214" s="207"/>
      <c r="M214" s="208" t="s">
        <v>19</v>
      </c>
      <c r="N214" s="209" t="s">
        <v>43</v>
      </c>
      <c r="O214" s="81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3" t="s">
        <v>137</v>
      </c>
      <c r="AT214" s="193" t="s">
        <v>4509</v>
      </c>
      <c r="AU214" s="193" t="s">
        <v>72</v>
      </c>
      <c r="AY214" s="14" t="s">
        <v>124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4" t="s">
        <v>79</v>
      </c>
      <c r="BK214" s="194">
        <f>ROUND(I214*H214,2)</f>
        <v>0</v>
      </c>
      <c r="BL214" s="14" t="s">
        <v>123</v>
      </c>
      <c r="BM214" s="193" t="s">
        <v>277</v>
      </c>
    </row>
    <row r="215" s="2" customFormat="1">
      <c r="A215" s="35"/>
      <c r="B215" s="36"/>
      <c r="C215" s="37"/>
      <c r="D215" s="195" t="s">
        <v>125</v>
      </c>
      <c r="E215" s="37"/>
      <c r="F215" s="196" t="s">
        <v>6099</v>
      </c>
      <c r="G215" s="37"/>
      <c r="H215" s="37"/>
      <c r="I215" s="197"/>
      <c r="J215" s="37"/>
      <c r="K215" s="37"/>
      <c r="L215" s="41"/>
      <c r="M215" s="198"/>
      <c r="N215" s="199"/>
      <c r="O215" s="81"/>
      <c r="P215" s="81"/>
      <c r="Q215" s="81"/>
      <c r="R215" s="81"/>
      <c r="S215" s="81"/>
      <c r="T215" s="82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125</v>
      </c>
      <c r="AU215" s="14" t="s">
        <v>72</v>
      </c>
    </row>
    <row r="216" s="2" customFormat="1">
      <c r="A216" s="35"/>
      <c r="B216" s="36"/>
      <c r="C216" s="37"/>
      <c r="D216" s="214" t="s">
        <v>5929</v>
      </c>
      <c r="E216" s="37"/>
      <c r="F216" s="215" t="s">
        <v>6100</v>
      </c>
      <c r="G216" s="37"/>
      <c r="H216" s="37"/>
      <c r="I216" s="197"/>
      <c r="J216" s="37"/>
      <c r="K216" s="37"/>
      <c r="L216" s="41"/>
      <c r="M216" s="198"/>
      <c r="N216" s="199"/>
      <c r="O216" s="81"/>
      <c r="P216" s="81"/>
      <c r="Q216" s="81"/>
      <c r="R216" s="81"/>
      <c r="S216" s="81"/>
      <c r="T216" s="82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5929</v>
      </c>
      <c r="AU216" s="14" t="s">
        <v>72</v>
      </c>
    </row>
    <row r="217" s="2" customFormat="1" ht="24.15" customHeight="1">
      <c r="A217" s="35"/>
      <c r="B217" s="36"/>
      <c r="C217" s="182" t="s">
        <v>8</v>
      </c>
      <c r="D217" s="182" t="s">
        <v>118</v>
      </c>
      <c r="E217" s="183" t="s">
        <v>5770</v>
      </c>
      <c r="F217" s="184" t="s">
        <v>6101</v>
      </c>
      <c r="G217" s="185" t="s">
        <v>2926</v>
      </c>
      <c r="H217" s="186">
        <v>1</v>
      </c>
      <c r="I217" s="187"/>
      <c r="J217" s="188">
        <f>ROUND(I217*H217,2)</f>
        <v>0</v>
      </c>
      <c r="K217" s="184" t="s">
        <v>19</v>
      </c>
      <c r="L217" s="41"/>
      <c r="M217" s="189" t="s">
        <v>19</v>
      </c>
      <c r="N217" s="190" t="s">
        <v>43</v>
      </c>
      <c r="O217" s="81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3" t="s">
        <v>123</v>
      </c>
      <c r="AT217" s="193" t="s">
        <v>118</v>
      </c>
      <c r="AU217" s="193" t="s">
        <v>72</v>
      </c>
      <c r="AY217" s="14" t="s">
        <v>124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4" t="s">
        <v>79</v>
      </c>
      <c r="BK217" s="194">
        <f>ROUND(I217*H217,2)</f>
        <v>0</v>
      </c>
      <c r="BL217" s="14" t="s">
        <v>123</v>
      </c>
      <c r="BM217" s="193" t="s">
        <v>6102</v>
      </c>
    </row>
    <row r="218" s="2" customFormat="1">
      <c r="A218" s="35"/>
      <c r="B218" s="36"/>
      <c r="C218" s="37"/>
      <c r="D218" s="195" t="s">
        <v>125</v>
      </c>
      <c r="E218" s="37"/>
      <c r="F218" s="196" t="s">
        <v>6101</v>
      </c>
      <c r="G218" s="37"/>
      <c r="H218" s="37"/>
      <c r="I218" s="197"/>
      <c r="J218" s="37"/>
      <c r="K218" s="37"/>
      <c r="L218" s="41"/>
      <c r="M218" s="198"/>
      <c r="N218" s="199"/>
      <c r="O218" s="81"/>
      <c r="P218" s="81"/>
      <c r="Q218" s="81"/>
      <c r="R218" s="81"/>
      <c r="S218" s="81"/>
      <c r="T218" s="82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125</v>
      </c>
      <c r="AU218" s="14" t="s">
        <v>72</v>
      </c>
    </row>
    <row r="219" s="2" customFormat="1" ht="24.15" customHeight="1">
      <c r="A219" s="35"/>
      <c r="B219" s="36"/>
      <c r="C219" s="182" t="s">
        <v>153</v>
      </c>
      <c r="D219" s="182" t="s">
        <v>118</v>
      </c>
      <c r="E219" s="183" t="s">
        <v>6103</v>
      </c>
      <c r="F219" s="184" t="s">
        <v>6101</v>
      </c>
      <c r="G219" s="185" t="s">
        <v>2926</v>
      </c>
      <c r="H219" s="186">
        <v>1</v>
      </c>
      <c r="I219" s="187"/>
      <c r="J219" s="188">
        <f>ROUND(I219*H219,2)</f>
        <v>0</v>
      </c>
      <c r="K219" s="184" t="s">
        <v>19</v>
      </c>
      <c r="L219" s="41"/>
      <c r="M219" s="189" t="s">
        <v>19</v>
      </c>
      <c r="N219" s="190" t="s">
        <v>43</v>
      </c>
      <c r="O219" s="81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3" t="s">
        <v>123</v>
      </c>
      <c r="AT219" s="193" t="s">
        <v>118</v>
      </c>
      <c r="AU219" s="193" t="s">
        <v>72</v>
      </c>
      <c r="AY219" s="14" t="s">
        <v>124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4" t="s">
        <v>79</v>
      </c>
      <c r="BK219" s="194">
        <f>ROUND(I219*H219,2)</f>
        <v>0</v>
      </c>
      <c r="BL219" s="14" t="s">
        <v>123</v>
      </c>
      <c r="BM219" s="193" t="s">
        <v>6104</v>
      </c>
    </row>
    <row r="220" s="2" customFormat="1">
      <c r="A220" s="35"/>
      <c r="B220" s="36"/>
      <c r="C220" s="37"/>
      <c r="D220" s="195" t="s">
        <v>125</v>
      </c>
      <c r="E220" s="37"/>
      <c r="F220" s="196" t="s">
        <v>6101</v>
      </c>
      <c r="G220" s="37"/>
      <c r="H220" s="37"/>
      <c r="I220" s="197"/>
      <c r="J220" s="37"/>
      <c r="K220" s="37"/>
      <c r="L220" s="41"/>
      <c r="M220" s="198"/>
      <c r="N220" s="199"/>
      <c r="O220" s="81"/>
      <c r="P220" s="81"/>
      <c r="Q220" s="81"/>
      <c r="R220" s="81"/>
      <c r="S220" s="81"/>
      <c r="T220" s="82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125</v>
      </c>
      <c r="AU220" s="14" t="s">
        <v>72</v>
      </c>
    </row>
    <row r="221" s="2" customFormat="1" ht="16.5" customHeight="1">
      <c r="A221" s="35"/>
      <c r="B221" s="36"/>
      <c r="C221" s="200" t="s">
        <v>181</v>
      </c>
      <c r="D221" s="200" t="s">
        <v>4509</v>
      </c>
      <c r="E221" s="201" t="s">
        <v>6105</v>
      </c>
      <c r="F221" s="202" t="s">
        <v>6106</v>
      </c>
      <c r="G221" s="203" t="s">
        <v>2926</v>
      </c>
      <c r="H221" s="204">
        <v>1</v>
      </c>
      <c r="I221" s="205"/>
      <c r="J221" s="206">
        <f>ROUND(I221*H221,2)</f>
        <v>0</v>
      </c>
      <c r="K221" s="202" t="s">
        <v>5928</v>
      </c>
      <c r="L221" s="207"/>
      <c r="M221" s="208" t="s">
        <v>19</v>
      </c>
      <c r="N221" s="209" t="s">
        <v>43</v>
      </c>
      <c r="O221" s="81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3" t="s">
        <v>137</v>
      </c>
      <c r="AT221" s="193" t="s">
        <v>4509</v>
      </c>
      <c r="AU221" s="193" t="s">
        <v>72</v>
      </c>
      <c r="AY221" s="14" t="s">
        <v>124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4" t="s">
        <v>79</v>
      </c>
      <c r="BK221" s="194">
        <f>ROUND(I221*H221,2)</f>
        <v>0</v>
      </c>
      <c r="BL221" s="14" t="s">
        <v>123</v>
      </c>
      <c r="BM221" s="193" t="s">
        <v>281</v>
      </c>
    </row>
    <row r="222" s="2" customFormat="1">
      <c r="A222" s="35"/>
      <c r="B222" s="36"/>
      <c r="C222" s="37"/>
      <c r="D222" s="195" t="s">
        <v>125</v>
      </c>
      <c r="E222" s="37"/>
      <c r="F222" s="196" t="s">
        <v>6106</v>
      </c>
      <c r="G222" s="37"/>
      <c r="H222" s="37"/>
      <c r="I222" s="197"/>
      <c r="J222" s="37"/>
      <c r="K222" s="37"/>
      <c r="L222" s="41"/>
      <c r="M222" s="198"/>
      <c r="N222" s="199"/>
      <c r="O222" s="81"/>
      <c r="P222" s="81"/>
      <c r="Q222" s="81"/>
      <c r="R222" s="81"/>
      <c r="S222" s="81"/>
      <c r="T222" s="82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125</v>
      </c>
      <c r="AU222" s="14" t="s">
        <v>72</v>
      </c>
    </row>
    <row r="223" s="2" customFormat="1">
      <c r="A223" s="35"/>
      <c r="B223" s="36"/>
      <c r="C223" s="37"/>
      <c r="D223" s="214" t="s">
        <v>5929</v>
      </c>
      <c r="E223" s="37"/>
      <c r="F223" s="215" t="s">
        <v>6107</v>
      </c>
      <c r="G223" s="37"/>
      <c r="H223" s="37"/>
      <c r="I223" s="197"/>
      <c r="J223" s="37"/>
      <c r="K223" s="37"/>
      <c r="L223" s="41"/>
      <c r="M223" s="198"/>
      <c r="N223" s="199"/>
      <c r="O223" s="81"/>
      <c r="P223" s="81"/>
      <c r="Q223" s="81"/>
      <c r="R223" s="81"/>
      <c r="S223" s="81"/>
      <c r="T223" s="82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5929</v>
      </c>
      <c r="AU223" s="14" t="s">
        <v>72</v>
      </c>
    </row>
    <row r="224" s="2" customFormat="1" ht="16.5" customHeight="1">
      <c r="A224" s="35"/>
      <c r="B224" s="36"/>
      <c r="C224" s="200" t="s">
        <v>157</v>
      </c>
      <c r="D224" s="200" t="s">
        <v>4509</v>
      </c>
      <c r="E224" s="201" t="s">
        <v>6108</v>
      </c>
      <c r="F224" s="202" t="s">
        <v>6109</v>
      </c>
      <c r="G224" s="203" t="s">
        <v>141</v>
      </c>
      <c r="H224" s="204">
        <v>1</v>
      </c>
      <c r="I224" s="205"/>
      <c r="J224" s="206">
        <f>ROUND(I224*H224,2)</f>
        <v>0</v>
      </c>
      <c r="K224" s="202" t="s">
        <v>5928</v>
      </c>
      <c r="L224" s="207"/>
      <c r="M224" s="208" t="s">
        <v>19</v>
      </c>
      <c r="N224" s="209" t="s">
        <v>43</v>
      </c>
      <c r="O224" s="81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3" t="s">
        <v>137</v>
      </c>
      <c r="AT224" s="193" t="s">
        <v>4509</v>
      </c>
      <c r="AU224" s="193" t="s">
        <v>72</v>
      </c>
      <c r="AY224" s="14" t="s">
        <v>124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4" t="s">
        <v>79</v>
      </c>
      <c r="BK224" s="194">
        <f>ROUND(I224*H224,2)</f>
        <v>0</v>
      </c>
      <c r="BL224" s="14" t="s">
        <v>123</v>
      </c>
      <c r="BM224" s="193" t="s">
        <v>284</v>
      </c>
    </row>
    <row r="225" s="2" customFormat="1">
      <c r="A225" s="35"/>
      <c r="B225" s="36"/>
      <c r="C225" s="37"/>
      <c r="D225" s="195" t="s">
        <v>125</v>
      </c>
      <c r="E225" s="37"/>
      <c r="F225" s="196" t="s">
        <v>6109</v>
      </c>
      <c r="G225" s="37"/>
      <c r="H225" s="37"/>
      <c r="I225" s="197"/>
      <c r="J225" s="37"/>
      <c r="K225" s="37"/>
      <c r="L225" s="41"/>
      <c r="M225" s="198"/>
      <c r="N225" s="199"/>
      <c r="O225" s="81"/>
      <c r="P225" s="81"/>
      <c r="Q225" s="81"/>
      <c r="R225" s="81"/>
      <c r="S225" s="81"/>
      <c r="T225" s="82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125</v>
      </c>
      <c r="AU225" s="14" t="s">
        <v>72</v>
      </c>
    </row>
    <row r="226" s="2" customFormat="1">
      <c r="A226" s="35"/>
      <c r="B226" s="36"/>
      <c r="C226" s="37"/>
      <c r="D226" s="214" t="s">
        <v>5929</v>
      </c>
      <c r="E226" s="37"/>
      <c r="F226" s="215" t="s">
        <v>6110</v>
      </c>
      <c r="G226" s="37"/>
      <c r="H226" s="37"/>
      <c r="I226" s="197"/>
      <c r="J226" s="37"/>
      <c r="K226" s="37"/>
      <c r="L226" s="41"/>
      <c r="M226" s="198"/>
      <c r="N226" s="199"/>
      <c r="O226" s="81"/>
      <c r="P226" s="81"/>
      <c r="Q226" s="81"/>
      <c r="R226" s="81"/>
      <c r="S226" s="81"/>
      <c r="T226" s="82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5929</v>
      </c>
      <c r="AU226" s="14" t="s">
        <v>72</v>
      </c>
    </row>
    <row r="227" s="2" customFormat="1" ht="16.5" customHeight="1">
      <c r="A227" s="35"/>
      <c r="B227" s="36"/>
      <c r="C227" s="200" t="s">
        <v>188</v>
      </c>
      <c r="D227" s="200" t="s">
        <v>4509</v>
      </c>
      <c r="E227" s="201" t="s">
        <v>6111</v>
      </c>
      <c r="F227" s="202" t="s">
        <v>6112</v>
      </c>
      <c r="G227" s="203" t="s">
        <v>132</v>
      </c>
      <c r="H227" s="204">
        <v>1</v>
      </c>
      <c r="I227" s="205"/>
      <c r="J227" s="206">
        <f>ROUND(I227*H227,2)</f>
        <v>0</v>
      </c>
      <c r="K227" s="202" t="s">
        <v>5928</v>
      </c>
      <c r="L227" s="207"/>
      <c r="M227" s="208" t="s">
        <v>19</v>
      </c>
      <c r="N227" s="209" t="s">
        <v>43</v>
      </c>
      <c r="O227" s="81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3" t="s">
        <v>137</v>
      </c>
      <c r="AT227" s="193" t="s">
        <v>4509</v>
      </c>
      <c r="AU227" s="193" t="s">
        <v>72</v>
      </c>
      <c r="AY227" s="14" t="s">
        <v>124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4" t="s">
        <v>79</v>
      </c>
      <c r="BK227" s="194">
        <f>ROUND(I227*H227,2)</f>
        <v>0</v>
      </c>
      <c r="BL227" s="14" t="s">
        <v>123</v>
      </c>
      <c r="BM227" s="193" t="s">
        <v>288</v>
      </c>
    </row>
    <row r="228" s="2" customFormat="1">
      <c r="A228" s="35"/>
      <c r="B228" s="36"/>
      <c r="C228" s="37"/>
      <c r="D228" s="195" t="s">
        <v>125</v>
      </c>
      <c r="E228" s="37"/>
      <c r="F228" s="196" t="s">
        <v>6112</v>
      </c>
      <c r="G228" s="37"/>
      <c r="H228" s="37"/>
      <c r="I228" s="197"/>
      <c r="J228" s="37"/>
      <c r="K228" s="37"/>
      <c r="L228" s="41"/>
      <c r="M228" s="198"/>
      <c r="N228" s="199"/>
      <c r="O228" s="81"/>
      <c r="P228" s="81"/>
      <c r="Q228" s="81"/>
      <c r="R228" s="81"/>
      <c r="S228" s="81"/>
      <c r="T228" s="82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125</v>
      </c>
      <c r="AU228" s="14" t="s">
        <v>72</v>
      </c>
    </row>
    <row r="229" s="2" customFormat="1">
      <c r="A229" s="35"/>
      <c r="B229" s="36"/>
      <c r="C229" s="37"/>
      <c r="D229" s="214" t="s">
        <v>5929</v>
      </c>
      <c r="E229" s="37"/>
      <c r="F229" s="215" t="s">
        <v>6113</v>
      </c>
      <c r="G229" s="37"/>
      <c r="H229" s="37"/>
      <c r="I229" s="197"/>
      <c r="J229" s="37"/>
      <c r="K229" s="37"/>
      <c r="L229" s="41"/>
      <c r="M229" s="198"/>
      <c r="N229" s="199"/>
      <c r="O229" s="81"/>
      <c r="P229" s="81"/>
      <c r="Q229" s="81"/>
      <c r="R229" s="81"/>
      <c r="S229" s="81"/>
      <c r="T229" s="82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5929</v>
      </c>
      <c r="AU229" s="14" t="s">
        <v>72</v>
      </c>
    </row>
    <row r="230" s="2" customFormat="1" ht="16.5" customHeight="1">
      <c r="A230" s="35"/>
      <c r="B230" s="36"/>
      <c r="C230" s="200" t="s">
        <v>160</v>
      </c>
      <c r="D230" s="200" t="s">
        <v>4509</v>
      </c>
      <c r="E230" s="201" t="s">
        <v>6114</v>
      </c>
      <c r="F230" s="202" t="s">
        <v>6115</v>
      </c>
      <c r="G230" s="203" t="s">
        <v>2926</v>
      </c>
      <c r="H230" s="204">
        <v>1</v>
      </c>
      <c r="I230" s="205"/>
      <c r="J230" s="206">
        <f>ROUND(I230*H230,2)</f>
        <v>0</v>
      </c>
      <c r="K230" s="202" t="s">
        <v>5928</v>
      </c>
      <c r="L230" s="207"/>
      <c r="M230" s="208" t="s">
        <v>19</v>
      </c>
      <c r="N230" s="209" t="s">
        <v>43</v>
      </c>
      <c r="O230" s="81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3" t="s">
        <v>137</v>
      </c>
      <c r="AT230" s="193" t="s">
        <v>4509</v>
      </c>
      <c r="AU230" s="193" t="s">
        <v>72</v>
      </c>
      <c r="AY230" s="14" t="s">
        <v>124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4" t="s">
        <v>79</v>
      </c>
      <c r="BK230" s="194">
        <f>ROUND(I230*H230,2)</f>
        <v>0</v>
      </c>
      <c r="BL230" s="14" t="s">
        <v>123</v>
      </c>
      <c r="BM230" s="193" t="s">
        <v>291</v>
      </c>
    </row>
    <row r="231" s="2" customFormat="1">
      <c r="A231" s="35"/>
      <c r="B231" s="36"/>
      <c r="C231" s="37"/>
      <c r="D231" s="195" t="s">
        <v>125</v>
      </c>
      <c r="E231" s="37"/>
      <c r="F231" s="196" t="s">
        <v>6115</v>
      </c>
      <c r="G231" s="37"/>
      <c r="H231" s="37"/>
      <c r="I231" s="197"/>
      <c r="J231" s="37"/>
      <c r="K231" s="37"/>
      <c r="L231" s="41"/>
      <c r="M231" s="198"/>
      <c r="N231" s="199"/>
      <c r="O231" s="81"/>
      <c r="P231" s="81"/>
      <c r="Q231" s="81"/>
      <c r="R231" s="81"/>
      <c r="S231" s="81"/>
      <c r="T231" s="82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125</v>
      </c>
      <c r="AU231" s="14" t="s">
        <v>72</v>
      </c>
    </row>
    <row r="232" s="2" customFormat="1">
      <c r="A232" s="35"/>
      <c r="B232" s="36"/>
      <c r="C232" s="37"/>
      <c r="D232" s="214" t="s">
        <v>5929</v>
      </c>
      <c r="E232" s="37"/>
      <c r="F232" s="215" t="s">
        <v>6116</v>
      </c>
      <c r="G232" s="37"/>
      <c r="H232" s="37"/>
      <c r="I232" s="197"/>
      <c r="J232" s="37"/>
      <c r="K232" s="37"/>
      <c r="L232" s="41"/>
      <c r="M232" s="198"/>
      <c r="N232" s="199"/>
      <c r="O232" s="81"/>
      <c r="P232" s="81"/>
      <c r="Q232" s="81"/>
      <c r="R232" s="81"/>
      <c r="S232" s="81"/>
      <c r="T232" s="82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5929</v>
      </c>
      <c r="AU232" s="14" t="s">
        <v>72</v>
      </c>
    </row>
    <row r="233" s="2" customFormat="1" ht="24.15" customHeight="1">
      <c r="A233" s="35"/>
      <c r="B233" s="36"/>
      <c r="C233" s="200" t="s">
        <v>7</v>
      </c>
      <c r="D233" s="200" t="s">
        <v>4509</v>
      </c>
      <c r="E233" s="201" t="s">
        <v>6117</v>
      </c>
      <c r="F233" s="202" t="s">
        <v>6118</v>
      </c>
      <c r="G233" s="203" t="s">
        <v>2926</v>
      </c>
      <c r="H233" s="204">
        <v>1</v>
      </c>
      <c r="I233" s="205"/>
      <c r="J233" s="206">
        <f>ROUND(I233*H233,2)</f>
        <v>0</v>
      </c>
      <c r="K233" s="202" t="s">
        <v>5928</v>
      </c>
      <c r="L233" s="207"/>
      <c r="M233" s="208" t="s">
        <v>19</v>
      </c>
      <c r="N233" s="209" t="s">
        <v>43</v>
      </c>
      <c r="O233" s="81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3" t="s">
        <v>137</v>
      </c>
      <c r="AT233" s="193" t="s">
        <v>4509</v>
      </c>
      <c r="AU233" s="193" t="s">
        <v>72</v>
      </c>
      <c r="AY233" s="14" t="s">
        <v>124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4" t="s">
        <v>79</v>
      </c>
      <c r="BK233" s="194">
        <f>ROUND(I233*H233,2)</f>
        <v>0</v>
      </c>
      <c r="BL233" s="14" t="s">
        <v>123</v>
      </c>
      <c r="BM233" s="193" t="s">
        <v>295</v>
      </c>
    </row>
    <row r="234" s="2" customFormat="1">
      <c r="A234" s="35"/>
      <c r="B234" s="36"/>
      <c r="C234" s="37"/>
      <c r="D234" s="195" t="s">
        <v>125</v>
      </c>
      <c r="E234" s="37"/>
      <c r="F234" s="196" t="s">
        <v>6118</v>
      </c>
      <c r="G234" s="37"/>
      <c r="H234" s="37"/>
      <c r="I234" s="197"/>
      <c r="J234" s="37"/>
      <c r="K234" s="37"/>
      <c r="L234" s="41"/>
      <c r="M234" s="198"/>
      <c r="N234" s="199"/>
      <c r="O234" s="81"/>
      <c r="P234" s="81"/>
      <c r="Q234" s="81"/>
      <c r="R234" s="81"/>
      <c r="S234" s="81"/>
      <c r="T234" s="82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125</v>
      </c>
      <c r="AU234" s="14" t="s">
        <v>72</v>
      </c>
    </row>
    <row r="235" s="2" customFormat="1">
      <c r="A235" s="35"/>
      <c r="B235" s="36"/>
      <c r="C235" s="37"/>
      <c r="D235" s="214" t="s">
        <v>5929</v>
      </c>
      <c r="E235" s="37"/>
      <c r="F235" s="215" t="s">
        <v>6119</v>
      </c>
      <c r="G235" s="37"/>
      <c r="H235" s="37"/>
      <c r="I235" s="197"/>
      <c r="J235" s="37"/>
      <c r="K235" s="37"/>
      <c r="L235" s="41"/>
      <c r="M235" s="198"/>
      <c r="N235" s="199"/>
      <c r="O235" s="81"/>
      <c r="P235" s="81"/>
      <c r="Q235" s="81"/>
      <c r="R235" s="81"/>
      <c r="S235" s="81"/>
      <c r="T235" s="82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5929</v>
      </c>
      <c r="AU235" s="14" t="s">
        <v>72</v>
      </c>
    </row>
    <row r="236" s="2" customFormat="1" ht="21.75" customHeight="1">
      <c r="A236" s="35"/>
      <c r="B236" s="36"/>
      <c r="C236" s="200" t="s">
        <v>164</v>
      </c>
      <c r="D236" s="200" t="s">
        <v>4509</v>
      </c>
      <c r="E236" s="201" t="s">
        <v>6120</v>
      </c>
      <c r="F236" s="202" t="s">
        <v>6121</v>
      </c>
      <c r="G236" s="203" t="s">
        <v>2926</v>
      </c>
      <c r="H236" s="204">
        <v>1</v>
      </c>
      <c r="I236" s="205"/>
      <c r="J236" s="206">
        <f>ROUND(I236*H236,2)</f>
        <v>0</v>
      </c>
      <c r="K236" s="202" t="s">
        <v>5928</v>
      </c>
      <c r="L236" s="207"/>
      <c r="M236" s="208" t="s">
        <v>19</v>
      </c>
      <c r="N236" s="209" t="s">
        <v>43</v>
      </c>
      <c r="O236" s="81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3" t="s">
        <v>137</v>
      </c>
      <c r="AT236" s="193" t="s">
        <v>4509</v>
      </c>
      <c r="AU236" s="193" t="s">
        <v>72</v>
      </c>
      <c r="AY236" s="14" t="s">
        <v>124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4" t="s">
        <v>79</v>
      </c>
      <c r="BK236" s="194">
        <f>ROUND(I236*H236,2)</f>
        <v>0</v>
      </c>
      <c r="BL236" s="14" t="s">
        <v>123</v>
      </c>
      <c r="BM236" s="193" t="s">
        <v>298</v>
      </c>
    </row>
    <row r="237" s="2" customFormat="1">
      <c r="A237" s="35"/>
      <c r="B237" s="36"/>
      <c r="C237" s="37"/>
      <c r="D237" s="195" t="s">
        <v>125</v>
      </c>
      <c r="E237" s="37"/>
      <c r="F237" s="196" t="s">
        <v>6121</v>
      </c>
      <c r="G237" s="37"/>
      <c r="H237" s="37"/>
      <c r="I237" s="197"/>
      <c r="J237" s="37"/>
      <c r="K237" s="37"/>
      <c r="L237" s="41"/>
      <c r="M237" s="198"/>
      <c r="N237" s="199"/>
      <c r="O237" s="81"/>
      <c r="P237" s="81"/>
      <c r="Q237" s="81"/>
      <c r="R237" s="81"/>
      <c r="S237" s="81"/>
      <c r="T237" s="82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125</v>
      </c>
      <c r="AU237" s="14" t="s">
        <v>72</v>
      </c>
    </row>
    <row r="238" s="2" customFormat="1">
      <c r="A238" s="35"/>
      <c r="B238" s="36"/>
      <c r="C238" s="37"/>
      <c r="D238" s="214" t="s">
        <v>5929</v>
      </c>
      <c r="E238" s="37"/>
      <c r="F238" s="215" t="s">
        <v>6122</v>
      </c>
      <c r="G238" s="37"/>
      <c r="H238" s="37"/>
      <c r="I238" s="197"/>
      <c r="J238" s="37"/>
      <c r="K238" s="37"/>
      <c r="L238" s="41"/>
      <c r="M238" s="210"/>
      <c r="N238" s="211"/>
      <c r="O238" s="212"/>
      <c r="P238" s="212"/>
      <c r="Q238" s="212"/>
      <c r="R238" s="212"/>
      <c r="S238" s="212"/>
      <c r="T238" s="21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5929</v>
      </c>
      <c r="AU238" s="14" t="s">
        <v>72</v>
      </c>
    </row>
    <row r="239" s="2" customFormat="1" ht="6.96" customHeight="1">
      <c r="A239" s="35"/>
      <c r="B239" s="56"/>
      <c r="C239" s="57"/>
      <c r="D239" s="57"/>
      <c r="E239" s="57"/>
      <c r="F239" s="57"/>
      <c r="G239" s="57"/>
      <c r="H239" s="57"/>
      <c r="I239" s="57"/>
      <c r="J239" s="57"/>
      <c r="K239" s="57"/>
      <c r="L239" s="41"/>
      <c r="M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</row>
  </sheetData>
  <sheetProtection sheet="1" autoFilter="0" formatColumns="0" formatRows="0" objects="1" scenarios="1" spinCount="100000" saltValue="Ox34+1S/WaHRydSduC0fr74CxxADkVIJxjyOwU9CHs8UycfK5cU/uMQBsMXeiI9gk9AQX+oJd5bheUaV8xGqbQ==" hashValue="Q/Fl8Zcmk5oCkWB2/1rQyzecfsdR8HOD99dlO//nEzesInbtcFVynWMfLGeqSAHO7iBwCdfguxxMFpUiLKiiVA==" algorithmName="SHA-512" password="CC35"/>
  <autoFilter ref="C84:K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hyperlinks>
    <hyperlink ref="F88" r:id="rId1" display="https://podminky.urs.cz/item/CS_URS_2021_02/985131111"/>
    <hyperlink ref="F91" r:id="rId2" display="https://podminky.urs.cz/item/CS_URS_2021_02/985131311"/>
    <hyperlink ref="F94" r:id="rId3" display="https://podminky.urs.cz/item/CS_URS_2021_02/985132111"/>
    <hyperlink ref="F97" r:id="rId4" display="https://podminky.urs.cz/item/CS_URS_2021_02/985139111"/>
    <hyperlink ref="F100" r:id="rId5" display="https://podminky.urs.cz/item/CS_URS_2021_02/985139112"/>
    <hyperlink ref="F103" r:id="rId6" display="https://podminky.urs.cz/item/CS_URS_2021_02/985141111"/>
    <hyperlink ref="F106" r:id="rId7" display="https://podminky.urs.cz/item/CS_URS_2021_02/985141112"/>
    <hyperlink ref="F109" r:id="rId8" display="https://podminky.urs.cz/item/CS_URS_2021_02/985141211"/>
    <hyperlink ref="F112" r:id="rId9" display="https://podminky.urs.cz/item/CS_URS_2021_02/985141212"/>
    <hyperlink ref="F115" r:id="rId10" display="https://podminky.urs.cz/item/CS_URS_2021_02/985141911"/>
    <hyperlink ref="F118" r:id="rId11" display="https://podminky.urs.cz/item/CS_URS_2021_02/985141912"/>
    <hyperlink ref="F121" r:id="rId12" display="https://podminky.urs.cz/item/CS_URS_2021_02/985142111"/>
    <hyperlink ref="F124" r:id="rId13" display="https://podminky.urs.cz/item/CS_URS_2021_02/985142211"/>
    <hyperlink ref="F127" r:id="rId14" display="https://podminky.urs.cz/item/CS_URS_2021_02/985211111"/>
    <hyperlink ref="F130" r:id="rId15" display="https://podminky.urs.cz/item/CS_URS_2021_02/985211911"/>
    <hyperlink ref="F133" r:id="rId16" display="https://podminky.urs.cz/item/CS_URS_2021_02/985211912"/>
    <hyperlink ref="F136" r:id="rId17" display="https://podminky.urs.cz/item/CS_URS_2021_02/985221011"/>
    <hyperlink ref="F139" r:id="rId18" display="https://podminky.urs.cz/item/CS_URS_2021_02/985221012"/>
    <hyperlink ref="F142" r:id="rId19" display="https://podminky.urs.cz/item/CS_URS_2021_02/985221021"/>
    <hyperlink ref="F145" r:id="rId20" display="https://podminky.urs.cz/item/CS_URS_2021_02/985221022"/>
    <hyperlink ref="F148" r:id="rId21" display="https://podminky.urs.cz/item/CS_URS_2021_02/985221099"/>
    <hyperlink ref="F151" r:id="rId22" display="https://podminky.urs.cz/item/CS_URS_2021_02/985221101"/>
    <hyperlink ref="F154" r:id="rId23" display="https://podminky.urs.cz/item/CS_URS_2021_02/985221111"/>
    <hyperlink ref="F157" r:id="rId24" display="https://podminky.urs.cz/item/CS_URS_2021_02/985231111"/>
    <hyperlink ref="F160" r:id="rId25" display="https://podminky.urs.cz/item/CS_URS_2021_02/985231191"/>
    <hyperlink ref="F163" r:id="rId26" display="https://podminky.urs.cz/item/CS_URS_2021_02/985241110"/>
    <hyperlink ref="F166" r:id="rId27" display="https://podminky.urs.cz/item/CS_URS_2021_02/273313611"/>
    <hyperlink ref="F169" r:id="rId28" display="https://podminky.urs.cz/item/CS_URS_2021_02/273321311"/>
    <hyperlink ref="F172" r:id="rId29" display="https://podminky.urs.cz/item/CS_URS_2021_02/274313611"/>
    <hyperlink ref="F175" r:id="rId30" display="https://podminky.urs.cz/item/CS_URS_2021_02/275313611"/>
    <hyperlink ref="F178" r:id="rId31" display="https://podminky.urs.cz/item/CS_URS_2021_02/460161172"/>
    <hyperlink ref="F181" r:id="rId32" display="https://podminky.urs.cz/item/CS_URS_2021_02/460161272"/>
    <hyperlink ref="F184" r:id="rId33" display="https://podminky.urs.cz/item/CS_URS_2021_02/460171172"/>
    <hyperlink ref="F187" r:id="rId34" display="https://podminky.urs.cz/item/CS_URS_2021_02/460171272"/>
    <hyperlink ref="F190" r:id="rId35" display="https://podminky.urs.cz/item/CS_URS_2021_02/460181172"/>
    <hyperlink ref="F193" r:id="rId36" display="https://podminky.urs.cz/item/CS_URS_2021_02/460181272"/>
    <hyperlink ref="F196" r:id="rId37" display="https://podminky.urs.cz/item/CS_URS_2021_02/460431182"/>
    <hyperlink ref="F199" r:id="rId38" display="https://podminky.urs.cz/item/CS_URS_2021_02/460431282"/>
    <hyperlink ref="F202" r:id="rId39" display="https://podminky.urs.cz/item/CS_URS_2021_02/460451182"/>
    <hyperlink ref="F205" r:id="rId40" display="https://podminky.urs.cz/item/CS_URS_2021_02/460451282"/>
    <hyperlink ref="F208" r:id="rId41" display="https://podminky.urs.cz/item/CS_URS_2021_02/460461182"/>
    <hyperlink ref="F211" r:id="rId42" display="https://podminky.urs.cz/item/CS_URS_2021_02/460461282"/>
    <hyperlink ref="F216" r:id="rId43" display="https://podminky.urs.cz/item/CS_URS_2021_02/13021014"/>
    <hyperlink ref="F223" r:id="rId44" display="https://podminky.urs.cz/item/CS_URS_2021_02/58380650"/>
    <hyperlink ref="F226" r:id="rId45" display="https://podminky.urs.cz/item/CS_URS_2021_02/58381090"/>
    <hyperlink ref="F229" r:id="rId46" display="https://podminky.urs.cz/item/CS_URS_2021_02/59610001"/>
    <hyperlink ref="F232" r:id="rId47" display="https://podminky.urs.cz/item/CS_URS_2021_02/58594822"/>
    <hyperlink ref="F235" r:id="rId48" display="https://podminky.urs.cz/item/CS_URS_2021_02/58564007"/>
    <hyperlink ref="F238" r:id="rId49" display="https://podminky.urs.cz/item/CS_URS_2021_02/58564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7"/>
      <c r="AT3" s="14" t="s">
        <v>81</v>
      </c>
    </row>
    <row r="4" hidden="1" s="1" customFormat="1" ht="24.96" customHeight="1">
      <c r="B4" s="17"/>
      <c r="D4" s="137" t="s">
        <v>96</v>
      </c>
      <c r="L4" s="17"/>
      <c r="M4" s="138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9" t="s">
        <v>16</v>
      </c>
      <c r="L6" s="17"/>
    </row>
    <row r="7" hidden="1" s="1" customFormat="1" ht="16.5" customHeight="1">
      <c r="B7" s="17"/>
      <c r="E7" s="140" t="str">
        <f>'Rekapitulace zakázky'!K6</f>
        <v>Údržba, opravy a odstraňování závad u ST HK 2022-2023</v>
      </c>
      <c r="F7" s="139"/>
      <c r="G7" s="139"/>
      <c r="H7" s="139"/>
      <c r="L7" s="17"/>
    </row>
    <row r="8" hidden="1" s="2" customFormat="1" ht="12" customHeight="1">
      <c r="A8" s="35"/>
      <c r="B8" s="41"/>
      <c r="C8" s="35"/>
      <c r="D8" s="139" t="s">
        <v>97</v>
      </c>
      <c r="E8" s="35"/>
      <c r="F8" s="35"/>
      <c r="G8" s="35"/>
      <c r="H8" s="35"/>
      <c r="I8" s="35"/>
      <c r="J8" s="35"/>
      <c r="K8" s="35"/>
      <c r="L8" s="14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2" t="s">
        <v>6123</v>
      </c>
      <c r="F9" s="35"/>
      <c r="G9" s="35"/>
      <c r="H9" s="35"/>
      <c r="I9" s="35"/>
      <c r="J9" s="35"/>
      <c r="K9" s="35"/>
      <c r="L9" s="14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4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9" t="s">
        <v>18</v>
      </c>
      <c r="E11" s="35"/>
      <c r="F11" s="130" t="s">
        <v>19</v>
      </c>
      <c r="G11" s="35"/>
      <c r="H11" s="35"/>
      <c r="I11" s="139" t="s">
        <v>20</v>
      </c>
      <c r="J11" s="130" t="s">
        <v>19</v>
      </c>
      <c r="K11" s="35"/>
      <c r="L11" s="14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9" t="s">
        <v>21</v>
      </c>
      <c r="E12" s="35"/>
      <c r="F12" s="130" t="s">
        <v>22</v>
      </c>
      <c r="G12" s="35"/>
      <c r="H12" s="35"/>
      <c r="I12" s="139" t="s">
        <v>23</v>
      </c>
      <c r="J12" s="143" t="str">
        <f>'Rekapitulace zakázky'!AN8</f>
        <v>8. 9. 2021</v>
      </c>
      <c r="K12" s="35"/>
      <c r="L12" s="14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4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9" t="s">
        <v>25</v>
      </c>
      <c r="E14" s="35"/>
      <c r="F14" s="35"/>
      <c r="G14" s="35"/>
      <c r="H14" s="35"/>
      <c r="I14" s="139" t="s">
        <v>26</v>
      </c>
      <c r="J14" s="130" t="s">
        <v>19</v>
      </c>
      <c r="K14" s="35"/>
      <c r="L14" s="14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30" t="s">
        <v>27</v>
      </c>
      <c r="F15" s="35"/>
      <c r="G15" s="35"/>
      <c r="H15" s="35"/>
      <c r="I15" s="139" t="s">
        <v>28</v>
      </c>
      <c r="J15" s="130" t="s">
        <v>19</v>
      </c>
      <c r="K15" s="35"/>
      <c r="L15" s="14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4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9" t="s">
        <v>29</v>
      </c>
      <c r="E17" s="35"/>
      <c r="F17" s="35"/>
      <c r="G17" s="35"/>
      <c r="H17" s="35"/>
      <c r="I17" s="139" t="s">
        <v>26</v>
      </c>
      <c r="J17" s="30" t="str">
        <f>'Rekapitulace zakázky'!AN13</f>
        <v>Vyplň údaj</v>
      </c>
      <c r="K17" s="35"/>
      <c r="L17" s="14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30"/>
      <c r="G18" s="130"/>
      <c r="H18" s="130"/>
      <c r="I18" s="139" t="s">
        <v>28</v>
      </c>
      <c r="J18" s="30" t="str">
        <f>'Rekapitulace zakázky'!AN14</f>
        <v>Vyplň údaj</v>
      </c>
      <c r="K18" s="35"/>
      <c r="L18" s="14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4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9" t="s">
        <v>31</v>
      </c>
      <c r="E20" s="35"/>
      <c r="F20" s="35"/>
      <c r="G20" s="35"/>
      <c r="H20" s="35"/>
      <c r="I20" s="139" t="s">
        <v>26</v>
      </c>
      <c r="J20" s="130" t="str">
        <f>IF('Rekapitulace zakázky'!AN16="","",'Rekapitulace zakázky'!AN16)</f>
        <v/>
      </c>
      <c r="K20" s="35"/>
      <c r="L20" s="14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30" t="str">
        <f>IF('Rekapitulace zakázky'!E17="","",'Rekapitulace zakázky'!E17)</f>
        <v xml:space="preserve"> </v>
      </c>
      <c r="F21" s="35"/>
      <c r="G21" s="35"/>
      <c r="H21" s="35"/>
      <c r="I21" s="139" t="s">
        <v>28</v>
      </c>
      <c r="J21" s="130" t="str">
        <f>IF('Rekapitulace zakázky'!AN17="","",'Rekapitulace zakázky'!AN17)</f>
        <v/>
      </c>
      <c r="K21" s="35"/>
      <c r="L21" s="14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4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9" t="s">
        <v>34</v>
      </c>
      <c r="E23" s="35"/>
      <c r="F23" s="35"/>
      <c r="G23" s="35"/>
      <c r="H23" s="35"/>
      <c r="I23" s="139" t="s">
        <v>26</v>
      </c>
      <c r="J23" s="130" t="s">
        <v>19</v>
      </c>
      <c r="K23" s="35"/>
      <c r="L23" s="14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30" t="s">
        <v>35</v>
      </c>
      <c r="F24" s="35"/>
      <c r="G24" s="35"/>
      <c r="H24" s="35"/>
      <c r="I24" s="139" t="s">
        <v>28</v>
      </c>
      <c r="J24" s="130" t="s">
        <v>19</v>
      </c>
      <c r="K24" s="35"/>
      <c r="L24" s="14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4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9" t="s">
        <v>36</v>
      </c>
      <c r="E26" s="35"/>
      <c r="F26" s="35"/>
      <c r="G26" s="35"/>
      <c r="H26" s="35"/>
      <c r="I26" s="35"/>
      <c r="J26" s="35"/>
      <c r="K26" s="35"/>
      <c r="L26" s="14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71.25" customHeight="1">
      <c r="A27" s="144"/>
      <c r="B27" s="145"/>
      <c r="C27" s="144"/>
      <c r="D27" s="144"/>
      <c r="E27" s="146" t="s">
        <v>37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4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8"/>
      <c r="E29" s="148"/>
      <c r="F29" s="148"/>
      <c r="G29" s="148"/>
      <c r="H29" s="148"/>
      <c r="I29" s="148"/>
      <c r="J29" s="148"/>
      <c r="K29" s="148"/>
      <c r="L29" s="14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9" t="s">
        <v>38</v>
      </c>
      <c r="E30" s="35"/>
      <c r="F30" s="35"/>
      <c r="G30" s="35"/>
      <c r="H30" s="35"/>
      <c r="I30" s="35"/>
      <c r="J30" s="150">
        <f>ROUND(J81, 2)</f>
        <v>0</v>
      </c>
      <c r="K30" s="35"/>
      <c r="L30" s="14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8"/>
      <c r="E31" s="148"/>
      <c r="F31" s="148"/>
      <c r="G31" s="148"/>
      <c r="H31" s="148"/>
      <c r="I31" s="148"/>
      <c r="J31" s="148"/>
      <c r="K31" s="148"/>
      <c r="L31" s="14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1" t="s">
        <v>40</v>
      </c>
      <c r="G32" s="35"/>
      <c r="H32" s="35"/>
      <c r="I32" s="151" t="s">
        <v>39</v>
      </c>
      <c r="J32" s="151" t="s">
        <v>41</v>
      </c>
      <c r="K32" s="35"/>
      <c r="L32" s="14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2" t="s">
        <v>42</v>
      </c>
      <c r="E33" s="139" t="s">
        <v>43</v>
      </c>
      <c r="F33" s="153">
        <f>ROUND((SUM(BE81:BE129)),  2)</f>
        <v>0</v>
      </c>
      <c r="G33" s="35"/>
      <c r="H33" s="35"/>
      <c r="I33" s="154">
        <v>0.20999999999999999</v>
      </c>
      <c r="J33" s="153">
        <f>ROUND(((SUM(BE81:BE129))*I33),  2)</f>
        <v>0</v>
      </c>
      <c r="K33" s="35"/>
      <c r="L33" s="14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9" t="s">
        <v>44</v>
      </c>
      <c r="F34" s="153">
        <f>ROUND((SUM(BF81:BF129)),  2)</f>
        <v>0</v>
      </c>
      <c r="G34" s="35"/>
      <c r="H34" s="35"/>
      <c r="I34" s="154">
        <v>0.14999999999999999</v>
      </c>
      <c r="J34" s="153">
        <f>ROUND(((SUM(BF81:BF129))*I34),  2)</f>
        <v>0</v>
      </c>
      <c r="K34" s="35"/>
      <c r="L34" s="14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45</v>
      </c>
      <c r="F35" s="153">
        <f>ROUND((SUM(BG81:BG129)),  2)</f>
        <v>0</v>
      </c>
      <c r="G35" s="35"/>
      <c r="H35" s="35"/>
      <c r="I35" s="154">
        <v>0.20999999999999999</v>
      </c>
      <c r="J35" s="153">
        <f>0</f>
        <v>0</v>
      </c>
      <c r="K35" s="35"/>
      <c r="L35" s="14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46</v>
      </c>
      <c r="F36" s="153">
        <f>ROUND((SUM(BH81:BH129)),  2)</f>
        <v>0</v>
      </c>
      <c r="G36" s="35"/>
      <c r="H36" s="35"/>
      <c r="I36" s="154">
        <v>0.14999999999999999</v>
      </c>
      <c r="J36" s="153">
        <f>0</f>
        <v>0</v>
      </c>
      <c r="K36" s="35"/>
      <c r="L36" s="14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47</v>
      </c>
      <c r="F37" s="153">
        <f>ROUND((SUM(BI81:BI129)),  2)</f>
        <v>0</v>
      </c>
      <c r="G37" s="35"/>
      <c r="H37" s="35"/>
      <c r="I37" s="154">
        <v>0</v>
      </c>
      <c r="J37" s="153">
        <f>0</f>
        <v>0</v>
      </c>
      <c r="K37" s="35"/>
      <c r="L37" s="14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4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14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4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/>
    <row r="42" hidden="1"/>
    <row r="43" hidden="1"/>
    <row r="44" s="2" customFormat="1" ht="6.96" customHeight="1">
      <c r="A44" s="35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41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0" t="s">
        <v>101</v>
      </c>
      <c r="D45" s="37"/>
      <c r="E45" s="37"/>
      <c r="F45" s="37"/>
      <c r="G45" s="37"/>
      <c r="H45" s="37"/>
      <c r="I45" s="37"/>
      <c r="J45" s="37"/>
      <c r="K45" s="37"/>
      <c r="L45" s="141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4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4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66" t="str">
        <f>E7</f>
        <v>Údržba, opravy a odstraňování závad u ST HK 2022-2023</v>
      </c>
      <c r="F48" s="29"/>
      <c r="G48" s="29"/>
      <c r="H48" s="29"/>
      <c r="I48" s="37"/>
      <c r="J48" s="37"/>
      <c r="K48" s="37"/>
      <c r="L48" s="14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97</v>
      </c>
      <c r="D49" s="37"/>
      <c r="E49" s="37"/>
      <c r="F49" s="37"/>
      <c r="G49" s="37"/>
      <c r="H49" s="37"/>
      <c r="I49" s="37"/>
      <c r="J49" s="37"/>
      <c r="K49" s="37"/>
      <c r="L49" s="14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6" t="str">
        <f>E9</f>
        <v>SO 02 - Zimní údržba</v>
      </c>
      <c r="F50" s="37"/>
      <c r="G50" s="37"/>
      <c r="H50" s="37"/>
      <c r="I50" s="37"/>
      <c r="J50" s="37"/>
      <c r="K50" s="37"/>
      <c r="L50" s="14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41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29" t="s">
        <v>21</v>
      </c>
      <c r="D52" s="37"/>
      <c r="E52" s="37"/>
      <c r="F52" s="24" t="str">
        <f>F12</f>
        <v>Obod ST Hradec Králové</v>
      </c>
      <c r="G52" s="37"/>
      <c r="H52" s="37"/>
      <c r="I52" s="29" t="s">
        <v>23</v>
      </c>
      <c r="J52" s="69" t="str">
        <f>IF(J12="","",J12)</f>
        <v>8. 9. 2021</v>
      </c>
      <c r="K52" s="37"/>
      <c r="L52" s="14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4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29" t="s">
        <v>25</v>
      </c>
      <c r="D54" s="37"/>
      <c r="E54" s="37"/>
      <c r="F54" s="24" t="str">
        <f>E15</f>
        <v>Správa železnic, s.o.</v>
      </c>
      <c r="G54" s="37"/>
      <c r="H54" s="37"/>
      <c r="I54" s="29" t="s">
        <v>31</v>
      </c>
      <c r="J54" s="33" t="str">
        <f>E21</f>
        <v xml:space="preserve"> </v>
      </c>
      <c r="K54" s="37"/>
      <c r="L54" s="14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29" t="s">
        <v>29</v>
      </c>
      <c r="D55" s="37"/>
      <c r="E55" s="37"/>
      <c r="F55" s="24" t="str">
        <f>IF(E18="","",E18)</f>
        <v>Vyplň údaj</v>
      </c>
      <c r="G55" s="37"/>
      <c r="H55" s="37"/>
      <c r="I55" s="29" t="s">
        <v>34</v>
      </c>
      <c r="J55" s="33" t="str">
        <f>E24</f>
        <v>ST Hradec Králové</v>
      </c>
      <c r="K55" s="37"/>
      <c r="L55" s="14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4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67" t="s">
        <v>102</v>
      </c>
      <c r="D57" s="168"/>
      <c r="E57" s="168"/>
      <c r="F57" s="168"/>
      <c r="G57" s="168"/>
      <c r="H57" s="168"/>
      <c r="I57" s="168"/>
      <c r="J57" s="169" t="s">
        <v>103</v>
      </c>
      <c r="K57" s="168"/>
      <c r="L57" s="14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4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70" t="s">
        <v>70</v>
      </c>
      <c r="D59" s="37"/>
      <c r="E59" s="37"/>
      <c r="F59" s="37"/>
      <c r="G59" s="37"/>
      <c r="H59" s="37"/>
      <c r="I59" s="37"/>
      <c r="J59" s="99">
        <f>J81</f>
        <v>0</v>
      </c>
      <c r="K59" s="37"/>
      <c r="L59" s="14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4" t="s">
        <v>104</v>
      </c>
    </row>
    <row r="60" s="10" customFormat="1" ht="24.96" customHeight="1">
      <c r="A60" s="10"/>
      <c r="B60" s="216"/>
      <c r="C60" s="217"/>
      <c r="D60" s="218" t="s">
        <v>6124</v>
      </c>
      <c r="E60" s="219"/>
      <c r="F60" s="219"/>
      <c r="G60" s="219"/>
      <c r="H60" s="219"/>
      <c r="I60" s="219"/>
      <c r="J60" s="220">
        <f>J82</f>
        <v>0</v>
      </c>
      <c r="K60" s="217"/>
      <c r="L60" s="22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1" customFormat="1" ht="19.92" customHeight="1">
      <c r="A61" s="11"/>
      <c r="B61" s="222"/>
      <c r="C61" s="122"/>
      <c r="D61" s="223" t="s">
        <v>6125</v>
      </c>
      <c r="E61" s="224"/>
      <c r="F61" s="224"/>
      <c r="G61" s="224"/>
      <c r="H61" s="224"/>
      <c r="I61" s="224"/>
      <c r="J61" s="225">
        <f>J83</f>
        <v>0</v>
      </c>
      <c r="K61" s="122"/>
      <c r="L61" s="226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="2" customFormat="1" ht="21.84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41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="2" customFormat="1" ht="6.96" customHeight="1">
      <c r="A63" s="35"/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141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="2" customFormat="1" ht="6.96" customHeight="1">
      <c r="A67" s="35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41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="2" customFormat="1" ht="24.96" customHeight="1">
      <c r="A68" s="35"/>
      <c r="B68" s="36"/>
      <c r="C68" s="20" t="s">
        <v>105</v>
      </c>
      <c r="D68" s="37"/>
      <c r="E68" s="37"/>
      <c r="F68" s="37"/>
      <c r="G68" s="37"/>
      <c r="H68" s="37"/>
      <c r="I68" s="37"/>
      <c r="J68" s="37"/>
      <c r="K68" s="37"/>
      <c r="L68" s="141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6.96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41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12" customHeight="1">
      <c r="A70" s="35"/>
      <c r="B70" s="36"/>
      <c r="C70" s="29" t="s">
        <v>16</v>
      </c>
      <c r="D70" s="37"/>
      <c r="E70" s="37"/>
      <c r="F70" s="37"/>
      <c r="G70" s="37"/>
      <c r="H70" s="37"/>
      <c r="I70" s="37"/>
      <c r="J70" s="37"/>
      <c r="K70" s="37"/>
      <c r="L70" s="141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6.5" customHeight="1">
      <c r="A71" s="35"/>
      <c r="B71" s="36"/>
      <c r="C71" s="37"/>
      <c r="D71" s="37"/>
      <c r="E71" s="166" t="str">
        <f>E7</f>
        <v>Údržba, opravy a odstraňování závad u ST HK 2022-2023</v>
      </c>
      <c r="F71" s="29"/>
      <c r="G71" s="29"/>
      <c r="H71" s="29"/>
      <c r="I71" s="37"/>
      <c r="J71" s="37"/>
      <c r="K71" s="37"/>
      <c r="L71" s="141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2" customHeight="1">
      <c r="A72" s="35"/>
      <c r="B72" s="36"/>
      <c r="C72" s="29" t="s">
        <v>97</v>
      </c>
      <c r="D72" s="37"/>
      <c r="E72" s="37"/>
      <c r="F72" s="37"/>
      <c r="G72" s="37"/>
      <c r="H72" s="37"/>
      <c r="I72" s="37"/>
      <c r="J72" s="37"/>
      <c r="K72" s="37"/>
      <c r="L72" s="141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6.5" customHeight="1">
      <c r="A73" s="35"/>
      <c r="B73" s="36"/>
      <c r="C73" s="37"/>
      <c r="D73" s="37"/>
      <c r="E73" s="66" t="str">
        <f>E9</f>
        <v>SO 02 - Zimní údržba</v>
      </c>
      <c r="F73" s="37"/>
      <c r="G73" s="37"/>
      <c r="H73" s="37"/>
      <c r="I73" s="37"/>
      <c r="J73" s="37"/>
      <c r="K73" s="37"/>
      <c r="L73" s="141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6.96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41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2" customHeight="1">
      <c r="A75" s="35"/>
      <c r="B75" s="36"/>
      <c r="C75" s="29" t="s">
        <v>21</v>
      </c>
      <c r="D75" s="37"/>
      <c r="E75" s="37"/>
      <c r="F75" s="24" t="str">
        <f>F12</f>
        <v>Obod ST Hradec Králové</v>
      </c>
      <c r="G75" s="37"/>
      <c r="H75" s="37"/>
      <c r="I75" s="29" t="s">
        <v>23</v>
      </c>
      <c r="J75" s="69" t="str">
        <f>IF(J12="","",J12)</f>
        <v>8. 9. 2021</v>
      </c>
      <c r="K75" s="37"/>
      <c r="L75" s="14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6.96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4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5.15" customHeight="1">
      <c r="A77" s="35"/>
      <c r="B77" s="36"/>
      <c r="C77" s="29" t="s">
        <v>25</v>
      </c>
      <c r="D77" s="37"/>
      <c r="E77" s="37"/>
      <c r="F77" s="24" t="str">
        <f>E15</f>
        <v>Správa železnic, s.o.</v>
      </c>
      <c r="G77" s="37"/>
      <c r="H77" s="37"/>
      <c r="I77" s="29" t="s">
        <v>31</v>
      </c>
      <c r="J77" s="33" t="str">
        <f>E21</f>
        <v xml:space="preserve"> </v>
      </c>
      <c r="K77" s="37"/>
      <c r="L77" s="14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5.15" customHeight="1">
      <c r="A78" s="35"/>
      <c r="B78" s="36"/>
      <c r="C78" s="29" t="s">
        <v>29</v>
      </c>
      <c r="D78" s="37"/>
      <c r="E78" s="37"/>
      <c r="F78" s="24" t="str">
        <f>IF(E18="","",E18)</f>
        <v>Vyplň údaj</v>
      </c>
      <c r="G78" s="37"/>
      <c r="H78" s="37"/>
      <c r="I78" s="29" t="s">
        <v>34</v>
      </c>
      <c r="J78" s="33" t="str">
        <f>E24</f>
        <v>ST Hradec Králové</v>
      </c>
      <c r="K78" s="37"/>
      <c r="L78" s="14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0.32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4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9" customFormat="1" ht="29.28" customHeight="1">
      <c r="A80" s="171"/>
      <c r="B80" s="172"/>
      <c r="C80" s="173" t="s">
        <v>106</v>
      </c>
      <c r="D80" s="174" t="s">
        <v>57</v>
      </c>
      <c r="E80" s="174" t="s">
        <v>53</v>
      </c>
      <c r="F80" s="174" t="s">
        <v>54</v>
      </c>
      <c r="G80" s="174" t="s">
        <v>107</v>
      </c>
      <c r="H80" s="174" t="s">
        <v>108</v>
      </c>
      <c r="I80" s="174" t="s">
        <v>109</v>
      </c>
      <c r="J80" s="174" t="s">
        <v>103</v>
      </c>
      <c r="K80" s="175" t="s">
        <v>110</v>
      </c>
      <c r="L80" s="176"/>
      <c r="M80" s="89" t="s">
        <v>19</v>
      </c>
      <c r="N80" s="90" t="s">
        <v>42</v>
      </c>
      <c r="O80" s="90" t="s">
        <v>111</v>
      </c>
      <c r="P80" s="90" t="s">
        <v>112</v>
      </c>
      <c r="Q80" s="90" t="s">
        <v>113</v>
      </c>
      <c r="R80" s="90" t="s">
        <v>114</v>
      </c>
      <c r="S80" s="90" t="s">
        <v>115</v>
      </c>
      <c r="T80" s="91" t="s">
        <v>116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="2" customFormat="1" ht="22.8" customHeight="1">
      <c r="A81" s="35"/>
      <c r="B81" s="36"/>
      <c r="C81" s="96" t="s">
        <v>117</v>
      </c>
      <c r="D81" s="37"/>
      <c r="E81" s="37"/>
      <c r="F81" s="37"/>
      <c r="G81" s="37"/>
      <c r="H81" s="37"/>
      <c r="I81" s="37"/>
      <c r="J81" s="177">
        <f>BK81</f>
        <v>0</v>
      </c>
      <c r="K81" s="37"/>
      <c r="L81" s="41"/>
      <c r="M81" s="92"/>
      <c r="N81" s="178"/>
      <c r="O81" s="93"/>
      <c r="P81" s="179">
        <f>P82</f>
        <v>0</v>
      </c>
      <c r="Q81" s="93"/>
      <c r="R81" s="179">
        <f>R82</f>
        <v>0</v>
      </c>
      <c r="S81" s="93"/>
      <c r="T81" s="180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4" t="s">
        <v>71</v>
      </c>
      <c r="AU81" s="14" t="s">
        <v>104</v>
      </c>
      <c r="BK81" s="181">
        <f>BK82</f>
        <v>0</v>
      </c>
    </row>
    <row r="82" s="12" customFormat="1" ht="25.92" customHeight="1">
      <c r="A82" s="12"/>
      <c r="B82" s="227"/>
      <c r="C82" s="228"/>
      <c r="D82" s="229" t="s">
        <v>71</v>
      </c>
      <c r="E82" s="230" t="s">
        <v>6126</v>
      </c>
      <c r="F82" s="230" t="s">
        <v>6127</v>
      </c>
      <c r="G82" s="228"/>
      <c r="H82" s="228"/>
      <c r="I82" s="231"/>
      <c r="J82" s="232">
        <f>BK82</f>
        <v>0</v>
      </c>
      <c r="K82" s="228"/>
      <c r="L82" s="233"/>
      <c r="M82" s="234"/>
      <c r="N82" s="235"/>
      <c r="O82" s="235"/>
      <c r="P82" s="236">
        <f>P83</f>
        <v>0</v>
      </c>
      <c r="Q82" s="235"/>
      <c r="R82" s="236">
        <f>R83</f>
        <v>0</v>
      </c>
      <c r="S82" s="235"/>
      <c r="T82" s="23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38" t="s">
        <v>79</v>
      </c>
      <c r="AT82" s="239" t="s">
        <v>71</v>
      </c>
      <c r="AU82" s="239" t="s">
        <v>72</v>
      </c>
      <c r="AY82" s="238" t="s">
        <v>124</v>
      </c>
      <c r="BK82" s="240">
        <f>BK83</f>
        <v>0</v>
      </c>
    </row>
    <row r="83" s="12" customFormat="1" ht="22.8" customHeight="1">
      <c r="A83" s="12"/>
      <c r="B83" s="227"/>
      <c r="C83" s="228"/>
      <c r="D83" s="229" t="s">
        <v>71</v>
      </c>
      <c r="E83" s="241" t="s">
        <v>138</v>
      </c>
      <c r="F83" s="241" t="s">
        <v>6128</v>
      </c>
      <c r="G83" s="228"/>
      <c r="H83" s="228"/>
      <c r="I83" s="231"/>
      <c r="J83" s="242">
        <f>BK83</f>
        <v>0</v>
      </c>
      <c r="K83" s="228"/>
      <c r="L83" s="233"/>
      <c r="M83" s="234"/>
      <c r="N83" s="235"/>
      <c r="O83" s="235"/>
      <c r="P83" s="236">
        <f>SUM(P84:P129)</f>
        <v>0</v>
      </c>
      <c r="Q83" s="235"/>
      <c r="R83" s="236">
        <f>SUM(R84:R129)</f>
        <v>0</v>
      </c>
      <c r="S83" s="235"/>
      <c r="T83" s="237">
        <f>SUM(T84:T129)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38" t="s">
        <v>79</v>
      </c>
      <c r="AT83" s="239" t="s">
        <v>71</v>
      </c>
      <c r="AU83" s="239" t="s">
        <v>79</v>
      </c>
      <c r="AY83" s="238" t="s">
        <v>124</v>
      </c>
      <c r="BK83" s="240">
        <f>SUM(BK84:BK129)</f>
        <v>0</v>
      </c>
    </row>
    <row r="84" s="2" customFormat="1" ht="16.5" customHeight="1">
      <c r="A84" s="35"/>
      <c r="B84" s="36"/>
      <c r="C84" s="182" t="s">
        <v>79</v>
      </c>
      <c r="D84" s="182" t="s">
        <v>118</v>
      </c>
      <c r="E84" s="183" t="s">
        <v>6129</v>
      </c>
      <c r="F84" s="184" t="s">
        <v>6130</v>
      </c>
      <c r="G84" s="185" t="s">
        <v>333</v>
      </c>
      <c r="H84" s="186">
        <v>4</v>
      </c>
      <c r="I84" s="187"/>
      <c r="J84" s="188">
        <f>ROUND(I84*H84,2)</f>
        <v>0</v>
      </c>
      <c r="K84" s="184" t="s">
        <v>122</v>
      </c>
      <c r="L84" s="41"/>
      <c r="M84" s="189" t="s">
        <v>19</v>
      </c>
      <c r="N84" s="190" t="s">
        <v>43</v>
      </c>
      <c r="O84" s="81"/>
      <c r="P84" s="191">
        <f>O84*H84</f>
        <v>0</v>
      </c>
      <c r="Q84" s="191">
        <v>0</v>
      </c>
      <c r="R84" s="191">
        <f>Q84*H84</f>
        <v>0</v>
      </c>
      <c r="S84" s="191">
        <v>0</v>
      </c>
      <c r="T84" s="192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93" t="s">
        <v>123</v>
      </c>
      <c r="AT84" s="193" t="s">
        <v>118</v>
      </c>
      <c r="AU84" s="193" t="s">
        <v>81</v>
      </c>
      <c r="AY84" s="14" t="s">
        <v>124</v>
      </c>
      <c r="BE84" s="194">
        <f>IF(N84="základní",J84,0)</f>
        <v>0</v>
      </c>
      <c r="BF84" s="194">
        <f>IF(N84="snížená",J84,0)</f>
        <v>0</v>
      </c>
      <c r="BG84" s="194">
        <f>IF(N84="zákl. přenesená",J84,0)</f>
        <v>0</v>
      </c>
      <c r="BH84" s="194">
        <f>IF(N84="sníž. přenesená",J84,0)</f>
        <v>0</v>
      </c>
      <c r="BI84" s="194">
        <f>IF(N84="nulová",J84,0)</f>
        <v>0</v>
      </c>
      <c r="BJ84" s="14" t="s">
        <v>79</v>
      </c>
      <c r="BK84" s="194">
        <f>ROUND(I84*H84,2)</f>
        <v>0</v>
      </c>
      <c r="BL84" s="14" t="s">
        <v>123</v>
      </c>
      <c r="BM84" s="193" t="s">
        <v>81</v>
      </c>
    </row>
    <row r="85" s="2" customFormat="1">
      <c r="A85" s="35"/>
      <c r="B85" s="36"/>
      <c r="C85" s="37"/>
      <c r="D85" s="195" t="s">
        <v>125</v>
      </c>
      <c r="E85" s="37"/>
      <c r="F85" s="196" t="s">
        <v>6131</v>
      </c>
      <c r="G85" s="37"/>
      <c r="H85" s="37"/>
      <c r="I85" s="197"/>
      <c r="J85" s="37"/>
      <c r="K85" s="37"/>
      <c r="L85" s="41"/>
      <c r="M85" s="198"/>
      <c r="N85" s="199"/>
      <c r="O85" s="81"/>
      <c r="P85" s="81"/>
      <c r="Q85" s="81"/>
      <c r="R85" s="81"/>
      <c r="S85" s="81"/>
      <c r="T85" s="82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4" t="s">
        <v>125</v>
      </c>
      <c r="AU85" s="14" t="s">
        <v>81</v>
      </c>
    </row>
    <row r="86" s="2" customFormat="1" ht="16.5" customHeight="1">
      <c r="A86" s="35"/>
      <c r="B86" s="36"/>
      <c r="C86" s="182" t="s">
        <v>81</v>
      </c>
      <c r="D86" s="182" t="s">
        <v>118</v>
      </c>
      <c r="E86" s="183" t="s">
        <v>6132</v>
      </c>
      <c r="F86" s="184" t="s">
        <v>6133</v>
      </c>
      <c r="G86" s="185" t="s">
        <v>132</v>
      </c>
      <c r="H86" s="186">
        <v>40</v>
      </c>
      <c r="I86" s="187"/>
      <c r="J86" s="188">
        <f>ROUND(I86*H86,2)</f>
        <v>0</v>
      </c>
      <c r="K86" s="184" t="s">
        <v>122</v>
      </c>
      <c r="L86" s="41"/>
      <c r="M86" s="189" t="s">
        <v>19</v>
      </c>
      <c r="N86" s="190" t="s">
        <v>43</v>
      </c>
      <c r="O86" s="81"/>
      <c r="P86" s="191">
        <f>O86*H86</f>
        <v>0</v>
      </c>
      <c r="Q86" s="191">
        <v>0</v>
      </c>
      <c r="R86" s="191">
        <f>Q86*H86</f>
        <v>0</v>
      </c>
      <c r="S86" s="191">
        <v>0</v>
      </c>
      <c r="T86" s="192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3" t="s">
        <v>123</v>
      </c>
      <c r="AT86" s="193" t="s">
        <v>118</v>
      </c>
      <c r="AU86" s="193" t="s">
        <v>81</v>
      </c>
      <c r="AY86" s="14" t="s">
        <v>124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14" t="s">
        <v>79</v>
      </c>
      <c r="BK86" s="194">
        <f>ROUND(I86*H86,2)</f>
        <v>0</v>
      </c>
      <c r="BL86" s="14" t="s">
        <v>123</v>
      </c>
      <c r="BM86" s="193" t="s">
        <v>123</v>
      </c>
    </row>
    <row r="87" s="2" customFormat="1">
      <c r="A87" s="35"/>
      <c r="B87" s="36"/>
      <c r="C87" s="37"/>
      <c r="D87" s="195" t="s">
        <v>125</v>
      </c>
      <c r="E87" s="37"/>
      <c r="F87" s="196" t="s">
        <v>6134</v>
      </c>
      <c r="G87" s="37"/>
      <c r="H87" s="37"/>
      <c r="I87" s="197"/>
      <c r="J87" s="37"/>
      <c r="K87" s="37"/>
      <c r="L87" s="41"/>
      <c r="M87" s="198"/>
      <c r="N87" s="199"/>
      <c r="O87" s="81"/>
      <c r="P87" s="81"/>
      <c r="Q87" s="81"/>
      <c r="R87" s="81"/>
      <c r="S87" s="81"/>
      <c r="T87" s="82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4" t="s">
        <v>125</v>
      </c>
      <c r="AU87" s="14" t="s">
        <v>81</v>
      </c>
    </row>
    <row r="88" s="2" customFormat="1" ht="16.5" customHeight="1">
      <c r="A88" s="35"/>
      <c r="B88" s="36"/>
      <c r="C88" s="182" t="s">
        <v>129</v>
      </c>
      <c r="D88" s="182" t="s">
        <v>118</v>
      </c>
      <c r="E88" s="183" t="s">
        <v>6135</v>
      </c>
      <c r="F88" s="184" t="s">
        <v>6136</v>
      </c>
      <c r="G88" s="185" t="s">
        <v>132</v>
      </c>
      <c r="H88" s="186">
        <v>40</v>
      </c>
      <c r="I88" s="187"/>
      <c r="J88" s="188">
        <f>ROUND(I88*H88,2)</f>
        <v>0</v>
      </c>
      <c r="K88" s="184" t="s">
        <v>122</v>
      </c>
      <c r="L88" s="41"/>
      <c r="M88" s="189" t="s">
        <v>19</v>
      </c>
      <c r="N88" s="190" t="s">
        <v>43</v>
      </c>
      <c r="O88" s="81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3" t="s">
        <v>123</v>
      </c>
      <c r="AT88" s="193" t="s">
        <v>118</v>
      </c>
      <c r="AU88" s="193" t="s">
        <v>81</v>
      </c>
      <c r="AY88" s="14" t="s">
        <v>124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4" t="s">
        <v>79</v>
      </c>
      <c r="BK88" s="194">
        <f>ROUND(I88*H88,2)</f>
        <v>0</v>
      </c>
      <c r="BL88" s="14" t="s">
        <v>123</v>
      </c>
      <c r="BM88" s="193" t="s">
        <v>133</v>
      </c>
    </row>
    <row r="89" s="2" customFormat="1">
      <c r="A89" s="35"/>
      <c r="B89" s="36"/>
      <c r="C89" s="37"/>
      <c r="D89" s="195" t="s">
        <v>125</v>
      </c>
      <c r="E89" s="37"/>
      <c r="F89" s="196" t="s">
        <v>6137</v>
      </c>
      <c r="G89" s="37"/>
      <c r="H89" s="37"/>
      <c r="I89" s="197"/>
      <c r="J89" s="37"/>
      <c r="K89" s="37"/>
      <c r="L89" s="41"/>
      <c r="M89" s="198"/>
      <c r="N89" s="199"/>
      <c r="O89" s="81"/>
      <c r="P89" s="81"/>
      <c r="Q89" s="81"/>
      <c r="R89" s="81"/>
      <c r="S89" s="81"/>
      <c r="T89" s="82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4" t="s">
        <v>125</v>
      </c>
      <c r="AU89" s="14" t="s">
        <v>81</v>
      </c>
    </row>
    <row r="90" s="2" customFormat="1" ht="16.5" customHeight="1">
      <c r="A90" s="35"/>
      <c r="B90" s="36"/>
      <c r="C90" s="182" t="s">
        <v>123</v>
      </c>
      <c r="D90" s="182" t="s">
        <v>118</v>
      </c>
      <c r="E90" s="183" t="s">
        <v>6138</v>
      </c>
      <c r="F90" s="184" t="s">
        <v>6139</v>
      </c>
      <c r="G90" s="185" t="s">
        <v>128</v>
      </c>
      <c r="H90" s="186">
        <v>40</v>
      </c>
      <c r="I90" s="187"/>
      <c r="J90" s="188">
        <f>ROUND(I90*H90,2)</f>
        <v>0</v>
      </c>
      <c r="K90" s="184" t="s">
        <v>122</v>
      </c>
      <c r="L90" s="41"/>
      <c r="M90" s="189" t="s">
        <v>19</v>
      </c>
      <c r="N90" s="190" t="s">
        <v>43</v>
      </c>
      <c r="O90" s="81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3" t="s">
        <v>123</v>
      </c>
      <c r="AT90" s="193" t="s">
        <v>118</v>
      </c>
      <c r="AU90" s="193" t="s">
        <v>81</v>
      </c>
      <c r="AY90" s="14" t="s">
        <v>124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4" t="s">
        <v>79</v>
      </c>
      <c r="BK90" s="194">
        <f>ROUND(I90*H90,2)</f>
        <v>0</v>
      </c>
      <c r="BL90" s="14" t="s">
        <v>123</v>
      </c>
      <c r="BM90" s="193" t="s">
        <v>137</v>
      </c>
    </row>
    <row r="91" s="2" customFormat="1">
      <c r="A91" s="35"/>
      <c r="B91" s="36"/>
      <c r="C91" s="37"/>
      <c r="D91" s="195" t="s">
        <v>125</v>
      </c>
      <c r="E91" s="37"/>
      <c r="F91" s="196" t="s">
        <v>6140</v>
      </c>
      <c r="G91" s="37"/>
      <c r="H91" s="37"/>
      <c r="I91" s="197"/>
      <c r="J91" s="37"/>
      <c r="K91" s="37"/>
      <c r="L91" s="41"/>
      <c r="M91" s="198"/>
      <c r="N91" s="199"/>
      <c r="O91" s="81"/>
      <c r="P91" s="81"/>
      <c r="Q91" s="81"/>
      <c r="R91" s="81"/>
      <c r="S91" s="81"/>
      <c r="T91" s="82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4" t="s">
        <v>125</v>
      </c>
      <c r="AU91" s="14" t="s">
        <v>81</v>
      </c>
    </row>
    <row r="92" s="2" customFormat="1" ht="16.5" customHeight="1">
      <c r="A92" s="35"/>
      <c r="B92" s="36"/>
      <c r="C92" s="182" t="s">
        <v>138</v>
      </c>
      <c r="D92" s="182" t="s">
        <v>118</v>
      </c>
      <c r="E92" s="183" t="s">
        <v>6141</v>
      </c>
      <c r="F92" s="184" t="s">
        <v>6142</v>
      </c>
      <c r="G92" s="185" t="s">
        <v>128</v>
      </c>
      <c r="H92" s="186">
        <v>40</v>
      </c>
      <c r="I92" s="187"/>
      <c r="J92" s="188">
        <f>ROUND(I92*H92,2)</f>
        <v>0</v>
      </c>
      <c r="K92" s="184" t="s">
        <v>122</v>
      </c>
      <c r="L92" s="41"/>
      <c r="M92" s="189" t="s">
        <v>19</v>
      </c>
      <c r="N92" s="190" t="s">
        <v>43</v>
      </c>
      <c r="O92" s="81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3" t="s">
        <v>123</v>
      </c>
      <c r="AT92" s="193" t="s">
        <v>118</v>
      </c>
      <c r="AU92" s="193" t="s">
        <v>81</v>
      </c>
      <c r="AY92" s="14" t="s">
        <v>124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4" t="s">
        <v>79</v>
      </c>
      <c r="BK92" s="194">
        <f>ROUND(I92*H92,2)</f>
        <v>0</v>
      </c>
      <c r="BL92" s="14" t="s">
        <v>123</v>
      </c>
      <c r="BM92" s="193" t="s">
        <v>142</v>
      </c>
    </row>
    <row r="93" s="2" customFormat="1">
      <c r="A93" s="35"/>
      <c r="B93" s="36"/>
      <c r="C93" s="37"/>
      <c r="D93" s="195" t="s">
        <v>125</v>
      </c>
      <c r="E93" s="37"/>
      <c r="F93" s="196" t="s">
        <v>6143</v>
      </c>
      <c r="G93" s="37"/>
      <c r="H93" s="37"/>
      <c r="I93" s="197"/>
      <c r="J93" s="37"/>
      <c r="K93" s="37"/>
      <c r="L93" s="41"/>
      <c r="M93" s="198"/>
      <c r="N93" s="199"/>
      <c r="O93" s="81"/>
      <c r="P93" s="81"/>
      <c r="Q93" s="81"/>
      <c r="R93" s="81"/>
      <c r="S93" s="81"/>
      <c r="T93" s="82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4" t="s">
        <v>125</v>
      </c>
      <c r="AU93" s="14" t="s">
        <v>81</v>
      </c>
    </row>
    <row r="94" s="2" customFormat="1" ht="24.15" customHeight="1">
      <c r="A94" s="35"/>
      <c r="B94" s="36"/>
      <c r="C94" s="182" t="s">
        <v>133</v>
      </c>
      <c r="D94" s="182" t="s">
        <v>118</v>
      </c>
      <c r="E94" s="183" t="s">
        <v>6144</v>
      </c>
      <c r="F94" s="184" t="s">
        <v>6145</v>
      </c>
      <c r="G94" s="185" t="s">
        <v>136</v>
      </c>
      <c r="H94" s="186">
        <v>200</v>
      </c>
      <c r="I94" s="187"/>
      <c r="J94" s="188">
        <f>ROUND(I94*H94,2)</f>
        <v>0</v>
      </c>
      <c r="K94" s="184" t="s">
        <v>122</v>
      </c>
      <c r="L94" s="41"/>
      <c r="M94" s="189" t="s">
        <v>19</v>
      </c>
      <c r="N94" s="190" t="s">
        <v>43</v>
      </c>
      <c r="O94" s="81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3" t="s">
        <v>123</v>
      </c>
      <c r="AT94" s="193" t="s">
        <v>118</v>
      </c>
      <c r="AU94" s="193" t="s">
        <v>81</v>
      </c>
      <c r="AY94" s="14" t="s">
        <v>124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4" t="s">
        <v>79</v>
      </c>
      <c r="BK94" s="194">
        <f>ROUND(I94*H94,2)</f>
        <v>0</v>
      </c>
      <c r="BL94" s="14" t="s">
        <v>123</v>
      </c>
      <c r="BM94" s="193" t="s">
        <v>145</v>
      </c>
    </row>
    <row r="95" s="2" customFormat="1">
      <c r="A95" s="35"/>
      <c r="B95" s="36"/>
      <c r="C95" s="37"/>
      <c r="D95" s="195" t="s">
        <v>125</v>
      </c>
      <c r="E95" s="37"/>
      <c r="F95" s="196" t="s">
        <v>6146</v>
      </c>
      <c r="G95" s="37"/>
      <c r="H95" s="37"/>
      <c r="I95" s="197"/>
      <c r="J95" s="37"/>
      <c r="K95" s="37"/>
      <c r="L95" s="41"/>
      <c r="M95" s="198"/>
      <c r="N95" s="199"/>
      <c r="O95" s="81"/>
      <c r="P95" s="81"/>
      <c r="Q95" s="81"/>
      <c r="R95" s="81"/>
      <c r="S95" s="81"/>
      <c r="T95" s="82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4" t="s">
        <v>125</v>
      </c>
      <c r="AU95" s="14" t="s">
        <v>81</v>
      </c>
    </row>
    <row r="96" s="2" customFormat="1" ht="16.5" customHeight="1">
      <c r="A96" s="35"/>
      <c r="B96" s="36"/>
      <c r="C96" s="182" t="s">
        <v>146</v>
      </c>
      <c r="D96" s="182" t="s">
        <v>118</v>
      </c>
      <c r="E96" s="183" t="s">
        <v>6147</v>
      </c>
      <c r="F96" s="184" t="s">
        <v>6148</v>
      </c>
      <c r="G96" s="185" t="s">
        <v>136</v>
      </c>
      <c r="H96" s="186">
        <v>100</v>
      </c>
      <c r="I96" s="187"/>
      <c r="J96" s="188">
        <f>ROUND(I96*H96,2)</f>
        <v>0</v>
      </c>
      <c r="K96" s="184" t="s">
        <v>122</v>
      </c>
      <c r="L96" s="41"/>
      <c r="M96" s="189" t="s">
        <v>19</v>
      </c>
      <c r="N96" s="190" t="s">
        <v>43</v>
      </c>
      <c r="O96" s="81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3" t="s">
        <v>123</v>
      </c>
      <c r="AT96" s="193" t="s">
        <v>118</v>
      </c>
      <c r="AU96" s="193" t="s">
        <v>81</v>
      </c>
      <c r="AY96" s="14" t="s">
        <v>124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4" t="s">
        <v>79</v>
      </c>
      <c r="BK96" s="194">
        <f>ROUND(I96*H96,2)</f>
        <v>0</v>
      </c>
      <c r="BL96" s="14" t="s">
        <v>123</v>
      </c>
      <c r="BM96" s="193" t="s">
        <v>150</v>
      </c>
    </row>
    <row r="97" s="2" customFormat="1">
      <c r="A97" s="35"/>
      <c r="B97" s="36"/>
      <c r="C97" s="37"/>
      <c r="D97" s="195" t="s">
        <v>125</v>
      </c>
      <c r="E97" s="37"/>
      <c r="F97" s="196" t="s">
        <v>6149</v>
      </c>
      <c r="G97" s="37"/>
      <c r="H97" s="37"/>
      <c r="I97" s="197"/>
      <c r="J97" s="37"/>
      <c r="K97" s="37"/>
      <c r="L97" s="41"/>
      <c r="M97" s="198"/>
      <c r="N97" s="199"/>
      <c r="O97" s="81"/>
      <c r="P97" s="81"/>
      <c r="Q97" s="81"/>
      <c r="R97" s="81"/>
      <c r="S97" s="81"/>
      <c r="T97" s="82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4" t="s">
        <v>125</v>
      </c>
      <c r="AU97" s="14" t="s">
        <v>81</v>
      </c>
    </row>
    <row r="98" s="2" customFormat="1" ht="16.5" customHeight="1">
      <c r="A98" s="35"/>
      <c r="B98" s="36"/>
      <c r="C98" s="182" t="s">
        <v>137</v>
      </c>
      <c r="D98" s="182" t="s">
        <v>118</v>
      </c>
      <c r="E98" s="183" t="s">
        <v>6150</v>
      </c>
      <c r="F98" s="184" t="s">
        <v>6151</v>
      </c>
      <c r="G98" s="185" t="s">
        <v>136</v>
      </c>
      <c r="H98" s="186">
        <v>140</v>
      </c>
      <c r="I98" s="187"/>
      <c r="J98" s="188">
        <f>ROUND(I98*H98,2)</f>
        <v>0</v>
      </c>
      <c r="K98" s="184" t="s">
        <v>122</v>
      </c>
      <c r="L98" s="41"/>
      <c r="M98" s="189" t="s">
        <v>19</v>
      </c>
      <c r="N98" s="190" t="s">
        <v>43</v>
      </c>
      <c r="O98" s="81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3" t="s">
        <v>123</v>
      </c>
      <c r="AT98" s="193" t="s">
        <v>118</v>
      </c>
      <c r="AU98" s="193" t="s">
        <v>81</v>
      </c>
      <c r="AY98" s="14" t="s">
        <v>124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4" t="s">
        <v>79</v>
      </c>
      <c r="BK98" s="194">
        <f>ROUND(I98*H98,2)</f>
        <v>0</v>
      </c>
      <c r="BL98" s="14" t="s">
        <v>123</v>
      </c>
      <c r="BM98" s="193" t="s">
        <v>153</v>
      </c>
    </row>
    <row r="99" s="2" customFormat="1">
      <c r="A99" s="35"/>
      <c r="B99" s="36"/>
      <c r="C99" s="37"/>
      <c r="D99" s="195" t="s">
        <v>125</v>
      </c>
      <c r="E99" s="37"/>
      <c r="F99" s="196" t="s">
        <v>6152</v>
      </c>
      <c r="G99" s="37"/>
      <c r="H99" s="37"/>
      <c r="I99" s="197"/>
      <c r="J99" s="37"/>
      <c r="K99" s="37"/>
      <c r="L99" s="41"/>
      <c r="M99" s="198"/>
      <c r="N99" s="199"/>
      <c r="O99" s="81"/>
      <c r="P99" s="81"/>
      <c r="Q99" s="81"/>
      <c r="R99" s="81"/>
      <c r="S99" s="81"/>
      <c r="T99" s="82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4" t="s">
        <v>125</v>
      </c>
      <c r="AU99" s="14" t="s">
        <v>81</v>
      </c>
    </row>
    <row r="100" s="2" customFormat="1" ht="16.5" customHeight="1">
      <c r="A100" s="35"/>
      <c r="B100" s="36"/>
      <c r="C100" s="182" t="s">
        <v>154</v>
      </c>
      <c r="D100" s="182" t="s">
        <v>118</v>
      </c>
      <c r="E100" s="183" t="s">
        <v>6153</v>
      </c>
      <c r="F100" s="184" t="s">
        <v>6154</v>
      </c>
      <c r="G100" s="185" t="s">
        <v>141</v>
      </c>
      <c r="H100" s="186">
        <v>200</v>
      </c>
      <c r="I100" s="187"/>
      <c r="J100" s="188">
        <f>ROUND(I100*H100,2)</f>
        <v>0</v>
      </c>
      <c r="K100" s="184" t="s">
        <v>122</v>
      </c>
      <c r="L100" s="41"/>
      <c r="M100" s="189" t="s">
        <v>19</v>
      </c>
      <c r="N100" s="190" t="s">
        <v>43</v>
      </c>
      <c r="O100" s="81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3" t="s">
        <v>123</v>
      </c>
      <c r="AT100" s="193" t="s">
        <v>118</v>
      </c>
      <c r="AU100" s="193" t="s">
        <v>81</v>
      </c>
      <c r="AY100" s="14" t="s">
        <v>124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4" t="s">
        <v>79</v>
      </c>
      <c r="BK100" s="194">
        <f>ROUND(I100*H100,2)</f>
        <v>0</v>
      </c>
      <c r="BL100" s="14" t="s">
        <v>123</v>
      </c>
      <c r="BM100" s="193" t="s">
        <v>157</v>
      </c>
    </row>
    <row r="101" s="2" customFormat="1">
      <c r="A101" s="35"/>
      <c r="B101" s="36"/>
      <c r="C101" s="37"/>
      <c r="D101" s="195" t="s">
        <v>125</v>
      </c>
      <c r="E101" s="37"/>
      <c r="F101" s="196" t="s">
        <v>6155</v>
      </c>
      <c r="G101" s="37"/>
      <c r="H101" s="37"/>
      <c r="I101" s="197"/>
      <c r="J101" s="37"/>
      <c r="K101" s="37"/>
      <c r="L101" s="41"/>
      <c r="M101" s="198"/>
      <c r="N101" s="199"/>
      <c r="O101" s="81"/>
      <c r="P101" s="81"/>
      <c r="Q101" s="81"/>
      <c r="R101" s="81"/>
      <c r="S101" s="81"/>
      <c r="T101" s="82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4" t="s">
        <v>125</v>
      </c>
      <c r="AU101" s="14" t="s">
        <v>81</v>
      </c>
    </row>
    <row r="102" s="2" customFormat="1" ht="21.75" customHeight="1">
      <c r="A102" s="35"/>
      <c r="B102" s="36"/>
      <c r="C102" s="182" t="s">
        <v>142</v>
      </c>
      <c r="D102" s="182" t="s">
        <v>118</v>
      </c>
      <c r="E102" s="183" t="s">
        <v>6156</v>
      </c>
      <c r="F102" s="184" t="s">
        <v>6157</v>
      </c>
      <c r="G102" s="185" t="s">
        <v>136</v>
      </c>
      <c r="H102" s="186">
        <v>50</v>
      </c>
      <c r="I102" s="187"/>
      <c r="J102" s="188">
        <f>ROUND(I102*H102,2)</f>
        <v>0</v>
      </c>
      <c r="K102" s="184" t="s">
        <v>122</v>
      </c>
      <c r="L102" s="41"/>
      <c r="M102" s="189" t="s">
        <v>19</v>
      </c>
      <c r="N102" s="190" t="s">
        <v>43</v>
      </c>
      <c r="O102" s="81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3" t="s">
        <v>123</v>
      </c>
      <c r="AT102" s="193" t="s">
        <v>118</v>
      </c>
      <c r="AU102" s="193" t="s">
        <v>81</v>
      </c>
      <c r="AY102" s="14" t="s">
        <v>124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4" t="s">
        <v>79</v>
      </c>
      <c r="BK102" s="194">
        <f>ROUND(I102*H102,2)</f>
        <v>0</v>
      </c>
      <c r="BL102" s="14" t="s">
        <v>123</v>
      </c>
      <c r="BM102" s="193" t="s">
        <v>160</v>
      </c>
    </row>
    <row r="103" s="2" customFormat="1">
      <c r="A103" s="35"/>
      <c r="B103" s="36"/>
      <c r="C103" s="37"/>
      <c r="D103" s="195" t="s">
        <v>125</v>
      </c>
      <c r="E103" s="37"/>
      <c r="F103" s="196" t="s">
        <v>6158</v>
      </c>
      <c r="G103" s="37"/>
      <c r="H103" s="37"/>
      <c r="I103" s="197"/>
      <c r="J103" s="37"/>
      <c r="K103" s="37"/>
      <c r="L103" s="41"/>
      <c r="M103" s="198"/>
      <c r="N103" s="199"/>
      <c r="O103" s="81"/>
      <c r="P103" s="81"/>
      <c r="Q103" s="81"/>
      <c r="R103" s="81"/>
      <c r="S103" s="81"/>
      <c r="T103" s="82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4" t="s">
        <v>125</v>
      </c>
      <c r="AU103" s="14" t="s">
        <v>81</v>
      </c>
    </row>
    <row r="104" s="2" customFormat="1" ht="24.15" customHeight="1">
      <c r="A104" s="35"/>
      <c r="B104" s="36"/>
      <c r="C104" s="182" t="s">
        <v>161</v>
      </c>
      <c r="D104" s="182" t="s">
        <v>118</v>
      </c>
      <c r="E104" s="183" t="s">
        <v>6159</v>
      </c>
      <c r="F104" s="184" t="s">
        <v>6160</v>
      </c>
      <c r="G104" s="185" t="s">
        <v>136</v>
      </c>
      <c r="H104" s="186">
        <v>50</v>
      </c>
      <c r="I104" s="187"/>
      <c r="J104" s="188">
        <f>ROUND(I104*H104,2)</f>
        <v>0</v>
      </c>
      <c r="K104" s="184" t="s">
        <v>122</v>
      </c>
      <c r="L104" s="41"/>
      <c r="M104" s="189" t="s">
        <v>19</v>
      </c>
      <c r="N104" s="190" t="s">
        <v>43</v>
      </c>
      <c r="O104" s="81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3" t="s">
        <v>123</v>
      </c>
      <c r="AT104" s="193" t="s">
        <v>118</v>
      </c>
      <c r="AU104" s="193" t="s">
        <v>81</v>
      </c>
      <c r="AY104" s="14" t="s">
        <v>124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4" t="s">
        <v>79</v>
      </c>
      <c r="BK104" s="194">
        <f>ROUND(I104*H104,2)</f>
        <v>0</v>
      </c>
      <c r="BL104" s="14" t="s">
        <v>123</v>
      </c>
      <c r="BM104" s="193" t="s">
        <v>164</v>
      </c>
    </row>
    <row r="105" s="2" customFormat="1">
      <c r="A105" s="35"/>
      <c r="B105" s="36"/>
      <c r="C105" s="37"/>
      <c r="D105" s="195" t="s">
        <v>125</v>
      </c>
      <c r="E105" s="37"/>
      <c r="F105" s="196" t="s">
        <v>6161</v>
      </c>
      <c r="G105" s="37"/>
      <c r="H105" s="37"/>
      <c r="I105" s="197"/>
      <c r="J105" s="37"/>
      <c r="K105" s="37"/>
      <c r="L105" s="41"/>
      <c r="M105" s="198"/>
      <c r="N105" s="199"/>
      <c r="O105" s="81"/>
      <c r="P105" s="81"/>
      <c r="Q105" s="81"/>
      <c r="R105" s="81"/>
      <c r="S105" s="81"/>
      <c r="T105" s="82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4" t="s">
        <v>125</v>
      </c>
      <c r="AU105" s="14" t="s">
        <v>81</v>
      </c>
    </row>
    <row r="106" s="2" customFormat="1" ht="24.15" customHeight="1">
      <c r="A106" s="35"/>
      <c r="B106" s="36"/>
      <c r="C106" s="182" t="s">
        <v>145</v>
      </c>
      <c r="D106" s="182" t="s">
        <v>118</v>
      </c>
      <c r="E106" s="183" t="s">
        <v>6162</v>
      </c>
      <c r="F106" s="184" t="s">
        <v>6163</v>
      </c>
      <c r="G106" s="185" t="s">
        <v>136</v>
      </c>
      <c r="H106" s="186">
        <v>20</v>
      </c>
      <c r="I106" s="187"/>
      <c r="J106" s="188">
        <f>ROUND(I106*H106,2)</f>
        <v>0</v>
      </c>
      <c r="K106" s="184" t="s">
        <v>122</v>
      </c>
      <c r="L106" s="41"/>
      <c r="M106" s="189" t="s">
        <v>19</v>
      </c>
      <c r="N106" s="190" t="s">
        <v>43</v>
      </c>
      <c r="O106" s="81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3" t="s">
        <v>123</v>
      </c>
      <c r="AT106" s="193" t="s">
        <v>118</v>
      </c>
      <c r="AU106" s="193" t="s">
        <v>81</v>
      </c>
      <c r="AY106" s="14" t="s">
        <v>124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4" t="s">
        <v>79</v>
      </c>
      <c r="BK106" s="194">
        <f>ROUND(I106*H106,2)</f>
        <v>0</v>
      </c>
      <c r="BL106" s="14" t="s">
        <v>123</v>
      </c>
      <c r="BM106" s="193" t="s">
        <v>167</v>
      </c>
    </row>
    <row r="107" s="2" customFormat="1">
      <c r="A107" s="35"/>
      <c r="B107" s="36"/>
      <c r="C107" s="37"/>
      <c r="D107" s="195" t="s">
        <v>125</v>
      </c>
      <c r="E107" s="37"/>
      <c r="F107" s="196" t="s">
        <v>6164</v>
      </c>
      <c r="G107" s="37"/>
      <c r="H107" s="37"/>
      <c r="I107" s="197"/>
      <c r="J107" s="37"/>
      <c r="K107" s="37"/>
      <c r="L107" s="41"/>
      <c r="M107" s="198"/>
      <c r="N107" s="199"/>
      <c r="O107" s="81"/>
      <c r="P107" s="81"/>
      <c r="Q107" s="81"/>
      <c r="R107" s="81"/>
      <c r="S107" s="81"/>
      <c r="T107" s="82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4" t="s">
        <v>125</v>
      </c>
      <c r="AU107" s="14" t="s">
        <v>81</v>
      </c>
    </row>
    <row r="108" s="2" customFormat="1" ht="24.15" customHeight="1">
      <c r="A108" s="35"/>
      <c r="B108" s="36"/>
      <c r="C108" s="182" t="s">
        <v>168</v>
      </c>
      <c r="D108" s="182" t="s">
        <v>118</v>
      </c>
      <c r="E108" s="183" t="s">
        <v>6165</v>
      </c>
      <c r="F108" s="184" t="s">
        <v>6166</v>
      </c>
      <c r="G108" s="185" t="s">
        <v>136</v>
      </c>
      <c r="H108" s="186">
        <v>20</v>
      </c>
      <c r="I108" s="187"/>
      <c r="J108" s="188">
        <f>ROUND(I108*H108,2)</f>
        <v>0</v>
      </c>
      <c r="K108" s="184" t="s">
        <v>122</v>
      </c>
      <c r="L108" s="41"/>
      <c r="M108" s="189" t="s">
        <v>19</v>
      </c>
      <c r="N108" s="190" t="s">
        <v>43</v>
      </c>
      <c r="O108" s="81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3" t="s">
        <v>123</v>
      </c>
      <c r="AT108" s="193" t="s">
        <v>118</v>
      </c>
      <c r="AU108" s="193" t="s">
        <v>81</v>
      </c>
      <c r="AY108" s="14" t="s">
        <v>124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4" t="s">
        <v>79</v>
      </c>
      <c r="BK108" s="194">
        <f>ROUND(I108*H108,2)</f>
        <v>0</v>
      </c>
      <c r="BL108" s="14" t="s">
        <v>123</v>
      </c>
      <c r="BM108" s="193" t="s">
        <v>171</v>
      </c>
    </row>
    <row r="109" s="2" customFormat="1">
      <c r="A109" s="35"/>
      <c r="B109" s="36"/>
      <c r="C109" s="37"/>
      <c r="D109" s="195" t="s">
        <v>125</v>
      </c>
      <c r="E109" s="37"/>
      <c r="F109" s="196" t="s">
        <v>6167</v>
      </c>
      <c r="G109" s="37"/>
      <c r="H109" s="37"/>
      <c r="I109" s="197"/>
      <c r="J109" s="37"/>
      <c r="K109" s="37"/>
      <c r="L109" s="41"/>
      <c r="M109" s="198"/>
      <c r="N109" s="199"/>
      <c r="O109" s="81"/>
      <c r="P109" s="81"/>
      <c r="Q109" s="81"/>
      <c r="R109" s="81"/>
      <c r="S109" s="81"/>
      <c r="T109" s="82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4" t="s">
        <v>125</v>
      </c>
      <c r="AU109" s="14" t="s">
        <v>81</v>
      </c>
    </row>
    <row r="110" s="2" customFormat="1" ht="16.5" customHeight="1">
      <c r="A110" s="35"/>
      <c r="B110" s="36"/>
      <c r="C110" s="182" t="s">
        <v>150</v>
      </c>
      <c r="D110" s="182" t="s">
        <v>118</v>
      </c>
      <c r="E110" s="183" t="s">
        <v>6168</v>
      </c>
      <c r="F110" s="184" t="s">
        <v>6169</v>
      </c>
      <c r="G110" s="185" t="s">
        <v>136</v>
      </c>
      <c r="H110" s="186">
        <v>20</v>
      </c>
      <c r="I110" s="187"/>
      <c r="J110" s="188">
        <f>ROUND(I110*H110,2)</f>
        <v>0</v>
      </c>
      <c r="K110" s="184" t="s">
        <v>122</v>
      </c>
      <c r="L110" s="41"/>
      <c r="M110" s="189" t="s">
        <v>19</v>
      </c>
      <c r="N110" s="190" t="s">
        <v>43</v>
      </c>
      <c r="O110" s="81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3" t="s">
        <v>123</v>
      </c>
      <c r="AT110" s="193" t="s">
        <v>118</v>
      </c>
      <c r="AU110" s="193" t="s">
        <v>81</v>
      </c>
      <c r="AY110" s="14" t="s">
        <v>124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4" t="s">
        <v>79</v>
      </c>
      <c r="BK110" s="194">
        <f>ROUND(I110*H110,2)</f>
        <v>0</v>
      </c>
      <c r="BL110" s="14" t="s">
        <v>123</v>
      </c>
      <c r="BM110" s="193" t="s">
        <v>174</v>
      </c>
    </row>
    <row r="111" s="2" customFormat="1">
      <c r="A111" s="35"/>
      <c r="B111" s="36"/>
      <c r="C111" s="37"/>
      <c r="D111" s="195" t="s">
        <v>125</v>
      </c>
      <c r="E111" s="37"/>
      <c r="F111" s="196" t="s">
        <v>6170</v>
      </c>
      <c r="G111" s="37"/>
      <c r="H111" s="37"/>
      <c r="I111" s="197"/>
      <c r="J111" s="37"/>
      <c r="K111" s="37"/>
      <c r="L111" s="41"/>
      <c r="M111" s="198"/>
      <c r="N111" s="199"/>
      <c r="O111" s="81"/>
      <c r="P111" s="81"/>
      <c r="Q111" s="81"/>
      <c r="R111" s="81"/>
      <c r="S111" s="81"/>
      <c r="T111" s="82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4" t="s">
        <v>125</v>
      </c>
      <c r="AU111" s="14" t="s">
        <v>81</v>
      </c>
    </row>
    <row r="112" s="2" customFormat="1" ht="21.75" customHeight="1">
      <c r="A112" s="35"/>
      <c r="B112" s="36"/>
      <c r="C112" s="182" t="s">
        <v>8</v>
      </c>
      <c r="D112" s="182" t="s">
        <v>118</v>
      </c>
      <c r="E112" s="183" t="s">
        <v>6171</v>
      </c>
      <c r="F112" s="184" t="s">
        <v>6172</v>
      </c>
      <c r="G112" s="185" t="s">
        <v>136</v>
      </c>
      <c r="H112" s="186">
        <v>90</v>
      </c>
      <c r="I112" s="187"/>
      <c r="J112" s="188">
        <f>ROUND(I112*H112,2)</f>
        <v>0</v>
      </c>
      <c r="K112" s="184" t="s">
        <v>19</v>
      </c>
      <c r="L112" s="41"/>
      <c r="M112" s="189" t="s">
        <v>19</v>
      </c>
      <c r="N112" s="190" t="s">
        <v>43</v>
      </c>
      <c r="O112" s="81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3" t="s">
        <v>123</v>
      </c>
      <c r="AT112" s="193" t="s">
        <v>118</v>
      </c>
      <c r="AU112" s="193" t="s">
        <v>81</v>
      </c>
      <c r="AY112" s="14" t="s">
        <v>124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4" t="s">
        <v>79</v>
      </c>
      <c r="BK112" s="194">
        <f>ROUND(I112*H112,2)</f>
        <v>0</v>
      </c>
      <c r="BL112" s="14" t="s">
        <v>123</v>
      </c>
      <c r="BM112" s="193" t="s">
        <v>177</v>
      </c>
    </row>
    <row r="113" s="2" customFormat="1">
      <c r="A113" s="35"/>
      <c r="B113" s="36"/>
      <c r="C113" s="37"/>
      <c r="D113" s="195" t="s">
        <v>125</v>
      </c>
      <c r="E113" s="37"/>
      <c r="F113" s="196" t="s">
        <v>6172</v>
      </c>
      <c r="G113" s="37"/>
      <c r="H113" s="37"/>
      <c r="I113" s="197"/>
      <c r="J113" s="37"/>
      <c r="K113" s="37"/>
      <c r="L113" s="41"/>
      <c r="M113" s="198"/>
      <c r="N113" s="199"/>
      <c r="O113" s="81"/>
      <c r="P113" s="81"/>
      <c r="Q113" s="81"/>
      <c r="R113" s="81"/>
      <c r="S113" s="81"/>
      <c r="T113" s="82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4" t="s">
        <v>125</v>
      </c>
      <c r="AU113" s="14" t="s">
        <v>81</v>
      </c>
    </row>
    <row r="114" s="2" customFormat="1" ht="16.5" customHeight="1">
      <c r="A114" s="35"/>
      <c r="B114" s="36"/>
      <c r="C114" s="182" t="s">
        <v>153</v>
      </c>
      <c r="D114" s="182" t="s">
        <v>118</v>
      </c>
      <c r="E114" s="183" t="s">
        <v>6103</v>
      </c>
      <c r="F114" s="184" t="s">
        <v>6173</v>
      </c>
      <c r="G114" s="185" t="s">
        <v>136</v>
      </c>
      <c r="H114" s="186">
        <v>136</v>
      </c>
      <c r="I114" s="187"/>
      <c r="J114" s="188">
        <f>ROUND(I114*H114,2)</f>
        <v>0</v>
      </c>
      <c r="K114" s="184" t="s">
        <v>19</v>
      </c>
      <c r="L114" s="41"/>
      <c r="M114" s="189" t="s">
        <v>19</v>
      </c>
      <c r="N114" s="190" t="s">
        <v>43</v>
      </c>
      <c r="O114" s="81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3" t="s">
        <v>123</v>
      </c>
      <c r="AT114" s="193" t="s">
        <v>118</v>
      </c>
      <c r="AU114" s="193" t="s">
        <v>81</v>
      </c>
      <c r="AY114" s="14" t="s">
        <v>124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4" t="s">
        <v>79</v>
      </c>
      <c r="BK114" s="194">
        <f>ROUND(I114*H114,2)</f>
        <v>0</v>
      </c>
      <c r="BL114" s="14" t="s">
        <v>123</v>
      </c>
      <c r="BM114" s="193" t="s">
        <v>180</v>
      </c>
    </row>
    <row r="115" s="2" customFormat="1">
      <c r="A115" s="35"/>
      <c r="B115" s="36"/>
      <c r="C115" s="37"/>
      <c r="D115" s="195" t="s">
        <v>125</v>
      </c>
      <c r="E115" s="37"/>
      <c r="F115" s="196" t="s">
        <v>6173</v>
      </c>
      <c r="G115" s="37"/>
      <c r="H115" s="37"/>
      <c r="I115" s="197"/>
      <c r="J115" s="37"/>
      <c r="K115" s="37"/>
      <c r="L115" s="41"/>
      <c r="M115" s="198"/>
      <c r="N115" s="199"/>
      <c r="O115" s="81"/>
      <c r="P115" s="81"/>
      <c r="Q115" s="81"/>
      <c r="R115" s="81"/>
      <c r="S115" s="81"/>
      <c r="T115" s="82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4" t="s">
        <v>125</v>
      </c>
      <c r="AU115" s="14" t="s">
        <v>81</v>
      </c>
    </row>
    <row r="116" s="2" customFormat="1" ht="21.75" customHeight="1">
      <c r="A116" s="35"/>
      <c r="B116" s="36"/>
      <c r="C116" s="182" t="s">
        <v>181</v>
      </c>
      <c r="D116" s="182" t="s">
        <v>118</v>
      </c>
      <c r="E116" s="183" t="s">
        <v>6174</v>
      </c>
      <c r="F116" s="184" t="s">
        <v>6175</v>
      </c>
      <c r="G116" s="185" t="s">
        <v>136</v>
      </c>
      <c r="H116" s="186">
        <v>130</v>
      </c>
      <c r="I116" s="187"/>
      <c r="J116" s="188">
        <f>ROUND(I116*H116,2)</f>
        <v>0</v>
      </c>
      <c r="K116" s="184" t="s">
        <v>19</v>
      </c>
      <c r="L116" s="41"/>
      <c r="M116" s="189" t="s">
        <v>19</v>
      </c>
      <c r="N116" s="190" t="s">
        <v>43</v>
      </c>
      <c r="O116" s="81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3" t="s">
        <v>123</v>
      </c>
      <c r="AT116" s="193" t="s">
        <v>118</v>
      </c>
      <c r="AU116" s="193" t="s">
        <v>81</v>
      </c>
      <c r="AY116" s="14" t="s">
        <v>124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4" t="s">
        <v>79</v>
      </c>
      <c r="BK116" s="194">
        <f>ROUND(I116*H116,2)</f>
        <v>0</v>
      </c>
      <c r="BL116" s="14" t="s">
        <v>123</v>
      </c>
      <c r="BM116" s="193" t="s">
        <v>184</v>
      </c>
    </row>
    <row r="117" s="2" customFormat="1">
      <c r="A117" s="35"/>
      <c r="B117" s="36"/>
      <c r="C117" s="37"/>
      <c r="D117" s="195" t="s">
        <v>125</v>
      </c>
      <c r="E117" s="37"/>
      <c r="F117" s="196" t="s">
        <v>6175</v>
      </c>
      <c r="G117" s="37"/>
      <c r="H117" s="37"/>
      <c r="I117" s="197"/>
      <c r="J117" s="37"/>
      <c r="K117" s="37"/>
      <c r="L117" s="41"/>
      <c r="M117" s="198"/>
      <c r="N117" s="199"/>
      <c r="O117" s="81"/>
      <c r="P117" s="81"/>
      <c r="Q117" s="81"/>
      <c r="R117" s="81"/>
      <c r="S117" s="81"/>
      <c r="T117" s="82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125</v>
      </c>
      <c r="AU117" s="14" t="s">
        <v>81</v>
      </c>
    </row>
    <row r="118" s="2" customFormat="1" ht="24.15" customHeight="1">
      <c r="A118" s="35"/>
      <c r="B118" s="36"/>
      <c r="C118" s="182" t="s">
        <v>157</v>
      </c>
      <c r="D118" s="182" t="s">
        <v>118</v>
      </c>
      <c r="E118" s="183" t="s">
        <v>6176</v>
      </c>
      <c r="F118" s="184" t="s">
        <v>6177</v>
      </c>
      <c r="G118" s="185" t="s">
        <v>141</v>
      </c>
      <c r="H118" s="186">
        <v>150</v>
      </c>
      <c r="I118" s="187"/>
      <c r="J118" s="188">
        <f>ROUND(I118*H118,2)</f>
        <v>0</v>
      </c>
      <c r="K118" s="184" t="s">
        <v>19</v>
      </c>
      <c r="L118" s="41"/>
      <c r="M118" s="189" t="s">
        <v>19</v>
      </c>
      <c r="N118" s="190" t="s">
        <v>43</v>
      </c>
      <c r="O118" s="81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3" t="s">
        <v>123</v>
      </c>
      <c r="AT118" s="193" t="s">
        <v>118</v>
      </c>
      <c r="AU118" s="193" t="s">
        <v>81</v>
      </c>
      <c r="AY118" s="14" t="s">
        <v>124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4" t="s">
        <v>79</v>
      </c>
      <c r="BK118" s="194">
        <f>ROUND(I118*H118,2)</f>
        <v>0</v>
      </c>
      <c r="BL118" s="14" t="s">
        <v>123</v>
      </c>
      <c r="BM118" s="193" t="s">
        <v>187</v>
      </c>
    </row>
    <row r="119" s="2" customFormat="1">
      <c r="A119" s="35"/>
      <c r="B119" s="36"/>
      <c r="C119" s="37"/>
      <c r="D119" s="195" t="s">
        <v>125</v>
      </c>
      <c r="E119" s="37"/>
      <c r="F119" s="196" t="s">
        <v>6177</v>
      </c>
      <c r="G119" s="37"/>
      <c r="H119" s="37"/>
      <c r="I119" s="197"/>
      <c r="J119" s="37"/>
      <c r="K119" s="37"/>
      <c r="L119" s="41"/>
      <c r="M119" s="198"/>
      <c r="N119" s="199"/>
      <c r="O119" s="81"/>
      <c r="P119" s="81"/>
      <c r="Q119" s="81"/>
      <c r="R119" s="81"/>
      <c r="S119" s="81"/>
      <c r="T119" s="82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125</v>
      </c>
      <c r="AU119" s="14" t="s">
        <v>81</v>
      </c>
    </row>
    <row r="120" s="2" customFormat="1" ht="16.5" customHeight="1">
      <c r="A120" s="35"/>
      <c r="B120" s="36"/>
      <c r="C120" s="182" t="s">
        <v>188</v>
      </c>
      <c r="D120" s="182" t="s">
        <v>118</v>
      </c>
      <c r="E120" s="183" t="s">
        <v>6178</v>
      </c>
      <c r="F120" s="184" t="s">
        <v>6179</v>
      </c>
      <c r="G120" s="185" t="s">
        <v>141</v>
      </c>
      <c r="H120" s="186">
        <v>150</v>
      </c>
      <c r="I120" s="187"/>
      <c r="J120" s="188">
        <f>ROUND(I120*H120,2)</f>
        <v>0</v>
      </c>
      <c r="K120" s="184" t="s">
        <v>19</v>
      </c>
      <c r="L120" s="41"/>
      <c r="M120" s="189" t="s">
        <v>19</v>
      </c>
      <c r="N120" s="190" t="s">
        <v>43</v>
      </c>
      <c r="O120" s="81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3" t="s">
        <v>123</v>
      </c>
      <c r="AT120" s="193" t="s">
        <v>118</v>
      </c>
      <c r="AU120" s="193" t="s">
        <v>81</v>
      </c>
      <c r="AY120" s="14" t="s">
        <v>124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4" t="s">
        <v>79</v>
      </c>
      <c r="BK120" s="194">
        <f>ROUND(I120*H120,2)</f>
        <v>0</v>
      </c>
      <c r="BL120" s="14" t="s">
        <v>123</v>
      </c>
      <c r="BM120" s="193" t="s">
        <v>191</v>
      </c>
    </row>
    <row r="121" s="2" customFormat="1">
      <c r="A121" s="35"/>
      <c r="B121" s="36"/>
      <c r="C121" s="37"/>
      <c r="D121" s="195" t="s">
        <v>125</v>
      </c>
      <c r="E121" s="37"/>
      <c r="F121" s="196" t="s">
        <v>6179</v>
      </c>
      <c r="G121" s="37"/>
      <c r="H121" s="37"/>
      <c r="I121" s="197"/>
      <c r="J121" s="37"/>
      <c r="K121" s="37"/>
      <c r="L121" s="41"/>
      <c r="M121" s="198"/>
      <c r="N121" s="199"/>
      <c r="O121" s="81"/>
      <c r="P121" s="81"/>
      <c r="Q121" s="81"/>
      <c r="R121" s="81"/>
      <c r="S121" s="81"/>
      <c r="T121" s="82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125</v>
      </c>
      <c r="AU121" s="14" t="s">
        <v>81</v>
      </c>
    </row>
    <row r="122" s="2" customFormat="1" ht="16.5" customHeight="1">
      <c r="A122" s="35"/>
      <c r="B122" s="36"/>
      <c r="C122" s="200" t="s">
        <v>160</v>
      </c>
      <c r="D122" s="200" t="s">
        <v>4509</v>
      </c>
      <c r="E122" s="201" t="s">
        <v>6180</v>
      </c>
      <c r="F122" s="202" t="s">
        <v>6181</v>
      </c>
      <c r="G122" s="203" t="s">
        <v>128</v>
      </c>
      <c r="H122" s="204">
        <v>40</v>
      </c>
      <c r="I122" s="205"/>
      <c r="J122" s="206">
        <f>ROUND(I122*H122,2)</f>
        <v>0</v>
      </c>
      <c r="K122" s="202" t="s">
        <v>122</v>
      </c>
      <c r="L122" s="207"/>
      <c r="M122" s="208" t="s">
        <v>19</v>
      </c>
      <c r="N122" s="209" t="s">
        <v>43</v>
      </c>
      <c r="O122" s="81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3" t="s">
        <v>137</v>
      </c>
      <c r="AT122" s="193" t="s">
        <v>4509</v>
      </c>
      <c r="AU122" s="193" t="s">
        <v>81</v>
      </c>
      <c r="AY122" s="14" t="s">
        <v>124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4" t="s">
        <v>79</v>
      </c>
      <c r="BK122" s="194">
        <f>ROUND(I122*H122,2)</f>
        <v>0</v>
      </c>
      <c r="BL122" s="14" t="s">
        <v>123</v>
      </c>
      <c r="BM122" s="193" t="s">
        <v>194</v>
      </c>
    </row>
    <row r="123" s="2" customFormat="1">
      <c r="A123" s="35"/>
      <c r="B123" s="36"/>
      <c r="C123" s="37"/>
      <c r="D123" s="195" t="s">
        <v>125</v>
      </c>
      <c r="E123" s="37"/>
      <c r="F123" s="196" t="s">
        <v>6181</v>
      </c>
      <c r="G123" s="37"/>
      <c r="H123" s="37"/>
      <c r="I123" s="197"/>
      <c r="J123" s="37"/>
      <c r="K123" s="37"/>
      <c r="L123" s="41"/>
      <c r="M123" s="198"/>
      <c r="N123" s="199"/>
      <c r="O123" s="81"/>
      <c r="P123" s="81"/>
      <c r="Q123" s="81"/>
      <c r="R123" s="81"/>
      <c r="S123" s="81"/>
      <c r="T123" s="82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125</v>
      </c>
      <c r="AU123" s="14" t="s">
        <v>81</v>
      </c>
    </row>
    <row r="124" s="2" customFormat="1" ht="16.5" customHeight="1">
      <c r="A124" s="35"/>
      <c r="B124" s="36"/>
      <c r="C124" s="200" t="s">
        <v>7</v>
      </c>
      <c r="D124" s="200" t="s">
        <v>4509</v>
      </c>
      <c r="E124" s="201" t="s">
        <v>6182</v>
      </c>
      <c r="F124" s="202" t="s">
        <v>6183</v>
      </c>
      <c r="G124" s="203" t="s">
        <v>132</v>
      </c>
      <c r="H124" s="204">
        <v>2</v>
      </c>
      <c r="I124" s="205"/>
      <c r="J124" s="206">
        <f>ROUND(I124*H124,2)</f>
        <v>0</v>
      </c>
      <c r="K124" s="202" t="s">
        <v>122</v>
      </c>
      <c r="L124" s="207"/>
      <c r="M124" s="208" t="s">
        <v>19</v>
      </c>
      <c r="N124" s="209" t="s">
        <v>43</v>
      </c>
      <c r="O124" s="81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3" t="s">
        <v>137</v>
      </c>
      <c r="AT124" s="193" t="s">
        <v>4509</v>
      </c>
      <c r="AU124" s="193" t="s">
        <v>81</v>
      </c>
      <c r="AY124" s="14" t="s">
        <v>124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4" t="s">
        <v>79</v>
      </c>
      <c r="BK124" s="194">
        <f>ROUND(I124*H124,2)</f>
        <v>0</v>
      </c>
      <c r="BL124" s="14" t="s">
        <v>123</v>
      </c>
      <c r="BM124" s="193" t="s">
        <v>197</v>
      </c>
    </row>
    <row r="125" s="2" customFormat="1">
      <c r="A125" s="35"/>
      <c r="B125" s="36"/>
      <c r="C125" s="37"/>
      <c r="D125" s="195" t="s">
        <v>125</v>
      </c>
      <c r="E125" s="37"/>
      <c r="F125" s="196" t="s">
        <v>6183</v>
      </c>
      <c r="G125" s="37"/>
      <c r="H125" s="37"/>
      <c r="I125" s="197"/>
      <c r="J125" s="37"/>
      <c r="K125" s="37"/>
      <c r="L125" s="41"/>
      <c r="M125" s="198"/>
      <c r="N125" s="199"/>
      <c r="O125" s="81"/>
      <c r="P125" s="81"/>
      <c r="Q125" s="81"/>
      <c r="R125" s="81"/>
      <c r="S125" s="81"/>
      <c r="T125" s="82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125</v>
      </c>
      <c r="AU125" s="14" t="s">
        <v>81</v>
      </c>
    </row>
    <row r="126" s="2" customFormat="1" ht="16.5" customHeight="1">
      <c r="A126" s="35"/>
      <c r="B126" s="36"/>
      <c r="C126" s="200" t="s">
        <v>164</v>
      </c>
      <c r="D126" s="200" t="s">
        <v>4509</v>
      </c>
      <c r="E126" s="201" t="s">
        <v>6184</v>
      </c>
      <c r="F126" s="202" t="s">
        <v>6185</v>
      </c>
      <c r="G126" s="203" t="s">
        <v>132</v>
      </c>
      <c r="H126" s="204">
        <v>2</v>
      </c>
      <c r="I126" s="205"/>
      <c r="J126" s="206">
        <f>ROUND(I126*H126,2)</f>
        <v>0</v>
      </c>
      <c r="K126" s="202" t="s">
        <v>122</v>
      </c>
      <c r="L126" s="207"/>
      <c r="M126" s="208" t="s">
        <v>19</v>
      </c>
      <c r="N126" s="209" t="s">
        <v>43</v>
      </c>
      <c r="O126" s="81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3" t="s">
        <v>137</v>
      </c>
      <c r="AT126" s="193" t="s">
        <v>4509</v>
      </c>
      <c r="AU126" s="193" t="s">
        <v>81</v>
      </c>
      <c r="AY126" s="14" t="s">
        <v>124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4" t="s">
        <v>79</v>
      </c>
      <c r="BK126" s="194">
        <f>ROUND(I126*H126,2)</f>
        <v>0</v>
      </c>
      <c r="BL126" s="14" t="s">
        <v>123</v>
      </c>
      <c r="BM126" s="193" t="s">
        <v>200</v>
      </c>
    </row>
    <row r="127" s="2" customFormat="1">
      <c r="A127" s="35"/>
      <c r="B127" s="36"/>
      <c r="C127" s="37"/>
      <c r="D127" s="195" t="s">
        <v>125</v>
      </c>
      <c r="E127" s="37"/>
      <c r="F127" s="196" t="s">
        <v>6185</v>
      </c>
      <c r="G127" s="37"/>
      <c r="H127" s="37"/>
      <c r="I127" s="197"/>
      <c r="J127" s="37"/>
      <c r="K127" s="37"/>
      <c r="L127" s="41"/>
      <c r="M127" s="198"/>
      <c r="N127" s="199"/>
      <c r="O127" s="81"/>
      <c r="P127" s="81"/>
      <c r="Q127" s="81"/>
      <c r="R127" s="81"/>
      <c r="S127" s="81"/>
      <c r="T127" s="82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125</v>
      </c>
      <c r="AU127" s="14" t="s">
        <v>81</v>
      </c>
    </row>
    <row r="128" s="2" customFormat="1" ht="16.5" customHeight="1">
      <c r="A128" s="35"/>
      <c r="B128" s="36"/>
      <c r="C128" s="200" t="s">
        <v>201</v>
      </c>
      <c r="D128" s="200" t="s">
        <v>4509</v>
      </c>
      <c r="E128" s="201" t="s">
        <v>6186</v>
      </c>
      <c r="F128" s="202" t="s">
        <v>6187</v>
      </c>
      <c r="G128" s="203" t="s">
        <v>2926</v>
      </c>
      <c r="H128" s="204">
        <v>6</v>
      </c>
      <c r="I128" s="205"/>
      <c r="J128" s="206">
        <f>ROUND(I128*H128,2)</f>
        <v>0</v>
      </c>
      <c r="K128" s="202" t="s">
        <v>122</v>
      </c>
      <c r="L128" s="207"/>
      <c r="M128" s="208" t="s">
        <v>19</v>
      </c>
      <c r="N128" s="209" t="s">
        <v>43</v>
      </c>
      <c r="O128" s="81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3" t="s">
        <v>137</v>
      </c>
      <c r="AT128" s="193" t="s">
        <v>4509</v>
      </c>
      <c r="AU128" s="193" t="s">
        <v>81</v>
      </c>
      <c r="AY128" s="14" t="s">
        <v>124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4" t="s">
        <v>79</v>
      </c>
      <c r="BK128" s="194">
        <f>ROUND(I128*H128,2)</f>
        <v>0</v>
      </c>
      <c r="BL128" s="14" t="s">
        <v>123</v>
      </c>
      <c r="BM128" s="193" t="s">
        <v>204</v>
      </c>
    </row>
    <row r="129" s="2" customFormat="1">
      <c r="A129" s="35"/>
      <c r="B129" s="36"/>
      <c r="C129" s="37"/>
      <c r="D129" s="195" t="s">
        <v>125</v>
      </c>
      <c r="E129" s="37"/>
      <c r="F129" s="196" t="s">
        <v>6187</v>
      </c>
      <c r="G129" s="37"/>
      <c r="H129" s="37"/>
      <c r="I129" s="197"/>
      <c r="J129" s="37"/>
      <c r="K129" s="37"/>
      <c r="L129" s="41"/>
      <c r="M129" s="210"/>
      <c r="N129" s="211"/>
      <c r="O129" s="212"/>
      <c r="P129" s="212"/>
      <c r="Q129" s="212"/>
      <c r="R129" s="212"/>
      <c r="S129" s="212"/>
      <c r="T129" s="21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125</v>
      </c>
      <c r="AU129" s="14" t="s">
        <v>81</v>
      </c>
    </row>
    <row r="130" s="2" customFormat="1" ht="6.96" customHeight="1">
      <c r="A130" s="35"/>
      <c r="B130" s="56"/>
      <c r="C130" s="57"/>
      <c r="D130" s="57"/>
      <c r="E130" s="57"/>
      <c r="F130" s="57"/>
      <c r="G130" s="57"/>
      <c r="H130" s="57"/>
      <c r="I130" s="57"/>
      <c r="J130" s="57"/>
      <c r="K130" s="57"/>
      <c r="L130" s="41"/>
      <c r="M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</sheetData>
  <sheetProtection sheet="1" autoFilter="0" formatColumns="0" formatRows="0" objects="1" scenarios="1" spinCount="100000" saltValue="V786hJB2zQJfYB5z2F3hWcit+rQDZJtyw1Bmoroqg75h2HI4GeeaHA68bhHfK+g8SWXmTRBJDpNK+YLJcPg9jg==" hashValue="oNwzV5izE51iCsdzYxkkDY5jzGcEfPPEa6sNzj7UNGa+/ZsfbWt4CsBbv3JMj8im7EztQNFLPQBu9L7k6L9sPA==" algorithmName="SHA-512" password="CC35"/>
  <autoFilter ref="C80:K12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7"/>
      <c r="AT3" s="14" t="s">
        <v>81</v>
      </c>
    </row>
    <row r="4" hidden="1" s="1" customFormat="1" ht="24.96" customHeight="1">
      <c r="B4" s="17"/>
      <c r="D4" s="137" t="s">
        <v>96</v>
      </c>
      <c r="L4" s="17"/>
      <c r="M4" s="138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9" t="s">
        <v>16</v>
      </c>
      <c r="L6" s="17"/>
    </row>
    <row r="7" hidden="1" s="1" customFormat="1" ht="16.5" customHeight="1">
      <c r="B7" s="17"/>
      <c r="E7" s="140" t="str">
        <f>'Rekapitulace zakázky'!K6</f>
        <v>Údržba, opravy a odstraňování závad u ST HK 2022-2023</v>
      </c>
      <c r="F7" s="139"/>
      <c r="G7" s="139"/>
      <c r="H7" s="139"/>
      <c r="L7" s="17"/>
    </row>
    <row r="8" hidden="1" s="2" customFormat="1" ht="12" customHeight="1">
      <c r="A8" s="35"/>
      <c r="B8" s="41"/>
      <c r="C8" s="35"/>
      <c r="D8" s="139" t="s">
        <v>97</v>
      </c>
      <c r="E8" s="35"/>
      <c r="F8" s="35"/>
      <c r="G8" s="35"/>
      <c r="H8" s="35"/>
      <c r="I8" s="35"/>
      <c r="J8" s="35"/>
      <c r="K8" s="35"/>
      <c r="L8" s="14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2" t="s">
        <v>6188</v>
      </c>
      <c r="F9" s="35"/>
      <c r="G9" s="35"/>
      <c r="H9" s="35"/>
      <c r="I9" s="35"/>
      <c r="J9" s="35"/>
      <c r="K9" s="35"/>
      <c r="L9" s="14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4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9" t="s">
        <v>18</v>
      </c>
      <c r="E11" s="35"/>
      <c r="F11" s="130" t="s">
        <v>19</v>
      </c>
      <c r="G11" s="35"/>
      <c r="H11" s="35"/>
      <c r="I11" s="139" t="s">
        <v>20</v>
      </c>
      <c r="J11" s="130" t="s">
        <v>19</v>
      </c>
      <c r="K11" s="35"/>
      <c r="L11" s="14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9" t="s">
        <v>21</v>
      </c>
      <c r="E12" s="35"/>
      <c r="F12" s="130" t="s">
        <v>22</v>
      </c>
      <c r="G12" s="35"/>
      <c r="H12" s="35"/>
      <c r="I12" s="139" t="s">
        <v>23</v>
      </c>
      <c r="J12" s="143" t="str">
        <f>'Rekapitulace zakázky'!AN8</f>
        <v>8. 9. 2021</v>
      </c>
      <c r="K12" s="35"/>
      <c r="L12" s="14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4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9" t="s">
        <v>25</v>
      </c>
      <c r="E14" s="35"/>
      <c r="F14" s="35"/>
      <c r="G14" s="35"/>
      <c r="H14" s="35"/>
      <c r="I14" s="139" t="s">
        <v>26</v>
      </c>
      <c r="J14" s="130" t="s">
        <v>19</v>
      </c>
      <c r="K14" s="35"/>
      <c r="L14" s="14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30" t="s">
        <v>27</v>
      </c>
      <c r="F15" s="35"/>
      <c r="G15" s="35"/>
      <c r="H15" s="35"/>
      <c r="I15" s="139" t="s">
        <v>28</v>
      </c>
      <c r="J15" s="130" t="s">
        <v>19</v>
      </c>
      <c r="K15" s="35"/>
      <c r="L15" s="14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4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9" t="s">
        <v>29</v>
      </c>
      <c r="E17" s="35"/>
      <c r="F17" s="35"/>
      <c r="G17" s="35"/>
      <c r="H17" s="35"/>
      <c r="I17" s="139" t="s">
        <v>26</v>
      </c>
      <c r="J17" s="30" t="str">
        <f>'Rekapitulace zakázky'!AN13</f>
        <v>Vyplň údaj</v>
      </c>
      <c r="K17" s="35"/>
      <c r="L17" s="14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30"/>
      <c r="G18" s="130"/>
      <c r="H18" s="130"/>
      <c r="I18" s="139" t="s">
        <v>28</v>
      </c>
      <c r="J18" s="30" t="str">
        <f>'Rekapitulace zakázky'!AN14</f>
        <v>Vyplň údaj</v>
      </c>
      <c r="K18" s="35"/>
      <c r="L18" s="14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4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9" t="s">
        <v>31</v>
      </c>
      <c r="E20" s="35"/>
      <c r="F20" s="35"/>
      <c r="G20" s="35"/>
      <c r="H20" s="35"/>
      <c r="I20" s="139" t="s">
        <v>26</v>
      </c>
      <c r="J20" s="130" t="str">
        <f>IF('Rekapitulace zakázky'!AN16="","",'Rekapitulace zakázky'!AN16)</f>
        <v/>
      </c>
      <c r="K20" s="35"/>
      <c r="L20" s="14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30" t="str">
        <f>IF('Rekapitulace zakázky'!E17="","",'Rekapitulace zakázky'!E17)</f>
        <v xml:space="preserve"> </v>
      </c>
      <c r="F21" s="35"/>
      <c r="G21" s="35"/>
      <c r="H21" s="35"/>
      <c r="I21" s="139" t="s">
        <v>28</v>
      </c>
      <c r="J21" s="130" t="str">
        <f>IF('Rekapitulace zakázky'!AN17="","",'Rekapitulace zakázky'!AN17)</f>
        <v/>
      </c>
      <c r="K21" s="35"/>
      <c r="L21" s="14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4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9" t="s">
        <v>34</v>
      </c>
      <c r="E23" s="35"/>
      <c r="F23" s="35"/>
      <c r="G23" s="35"/>
      <c r="H23" s="35"/>
      <c r="I23" s="139" t="s">
        <v>26</v>
      </c>
      <c r="J23" s="130" t="s">
        <v>19</v>
      </c>
      <c r="K23" s="35"/>
      <c r="L23" s="14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30" t="s">
        <v>35</v>
      </c>
      <c r="F24" s="35"/>
      <c r="G24" s="35"/>
      <c r="H24" s="35"/>
      <c r="I24" s="139" t="s">
        <v>28</v>
      </c>
      <c r="J24" s="130" t="s">
        <v>19</v>
      </c>
      <c r="K24" s="35"/>
      <c r="L24" s="14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4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9" t="s">
        <v>36</v>
      </c>
      <c r="E26" s="35"/>
      <c r="F26" s="35"/>
      <c r="G26" s="35"/>
      <c r="H26" s="35"/>
      <c r="I26" s="35"/>
      <c r="J26" s="35"/>
      <c r="K26" s="35"/>
      <c r="L26" s="14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71.25" customHeight="1">
      <c r="A27" s="144"/>
      <c r="B27" s="145"/>
      <c r="C27" s="144"/>
      <c r="D27" s="144"/>
      <c r="E27" s="146" t="s">
        <v>37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4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8"/>
      <c r="E29" s="148"/>
      <c r="F29" s="148"/>
      <c r="G29" s="148"/>
      <c r="H29" s="148"/>
      <c r="I29" s="148"/>
      <c r="J29" s="148"/>
      <c r="K29" s="148"/>
      <c r="L29" s="14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9" t="s">
        <v>38</v>
      </c>
      <c r="E30" s="35"/>
      <c r="F30" s="35"/>
      <c r="G30" s="35"/>
      <c r="H30" s="35"/>
      <c r="I30" s="35"/>
      <c r="J30" s="150">
        <f>ROUND(J80, 2)</f>
        <v>0</v>
      </c>
      <c r="K30" s="35"/>
      <c r="L30" s="14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8"/>
      <c r="E31" s="148"/>
      <c r="F31" s="148"/>
      <c r="G31" s="148"/>
      <c r="H31" s="148"/>
      <c r="I31" s="148"/>
      <c r="J31" s="148"/>
      <c r="K31" s="148"/>
      <c r="L31" s="14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1" t="s">
        <v>40</v>
      </c>
      <c r="G32" s="35"/>
      <c r="H32" s="35"/>
      <c r="I32" s="151" t="s">
        <v>39</v>
      </c>
      <c r="J32" s="151" t="s">
        <v>41</v>
      </c>
      <c r="K32" s="35"/>
      <c r="L32" s="14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2" t="s">
        <v>42</v>
      </c>
      <c r="E33" s="139" t="s">
        <v>43</v>
      </c>
      <c r="F33" s="153">
        <f>ROUND((SUM(BE80:BE89)),  2)</f>
        <v>0</v>
      </c>
      <c r="G33" s="35"/>
      <c r="H33" s="35"/>
      <c r="I33" s="154">
        <v>0.20999999999999999</v>
      </c>
      <c r="J33" s="153">
        <f>ROUND(((SUM(BE80:BE89))*I33),  2)</f>
        <v>0</v>
      </c>
      <c r="K33" s="35"/>
      <c r="L33" s="14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9" t="s">
        <v>44</v>
      </c>
      <c r="F34" s="153">
        <f>ROUND((SUM(BF80:BF89)),  2)</f>
        <v>0</v>
      </c>
      <c r="G34" s="35"/>
      <c r="H34" s="35"/>
      <c r="I34" s="154">
        <v>0.14999999999999999</v>
      </c>
      <c r="J34" s="153">
        <f>ROUND(((SUM(BF80:BF89))*I34),  2)</f>
        <v>0</v>
      </c>
      <c r="K34" s="35"/>
      <c r="L34" s="14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45</v>
      </c>
      <c r="F35" s="153">
        <f>ROUND((SUM(BG80:BG89)),  2)</f>
        <v>0</v>
      </c>
      <c r="G35" s="35"/>
      <c r="H35" s="35"/>
      <c r="I35" s="154">
        <v>0.20999999999999999</v>
      </c>
      <c r="J35" s="153">
        <f>0</f>
        <v>0</v>
      </c>
      <c r="K35" s="35"/>
      <c r="L35" s="14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46</v>
      </c>
      <c r="F36" s="153">
        <f>ROUND((SUM(BH80:BH89)),  2)</f>
        <v>0</v>
      </c>
      <c r="G36" s="35"/>
      <c r="H36" s="35"/>
      <c r="I36" s="154">
        <v>0.14999999999999999</v>
      </c>
      <c r="J36" s="153">
        <f>0</f>
        <v>0</v>
      </c>
      <c r="K36" s="35"/>
      <c r="L36" s="14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47</v>
      </c>
      <c r="F37" s="153">
        <f>ROUND((SUM(BI80:BI89)),  2)</f>
        <v>0</v>
      </c>
      <c r="G37" s="35"/>
      <c r="H37" s="35"/>
      <c r="I37" s="154">
        <v>0</v>
      </c>
      <c r="J37" s="153">
        <f>0</f>
        <v>0</v>
      </c>
      <c r="K37" s="35"/>
      <c r="L37" s="14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4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14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4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/>
    <row r="42" hidden="1"/>
    <row r="43" hidden="1"/>
    <row r="44" s="2" customFormat="1" ht="6.96" customHeight="1">
      <c r="A44" s="35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41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0" t="s">
        <v>101</v>
      </c>
      <c r="D45" s="37"/>
      <c r="E45" s="37"/>
      <c r="F45" s="37"/>
      <c r="G45" s="37"/>
      <c r="H45" s="37"/>
      <c r="I45" s="37"/>
      <c r="J45" s="37"/>
      <c r="K45" s="37"/>
      <c r="L45" s="141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4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4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66" t="str">
        <f>E7</f>
        <v>Údržba, opravy a odstraňování závad u ST HK 2022-2023</v>
      </c>
      <c r="F48" s="29"/>
      <c r="G48" s="29"/>
      <c r="H48" s="29"/>
      <c r="I48" s="37"/>
      <c r="J48" s="37"/>
      <c r="K48" s="37"/>
      <c r="L48" s="14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97</v>
      </c>
      <c r="D49" s="37"/>
      <c r="E49" s="37"/>
      <c r="F49" s="37"/>
      <c r="G49" s="37"/>
      <c r="H49" s="37"/>
      <c r="I49" s="37"/>
      <c r="J49" s="37"/>
      <c r="K49" s="37"/>
      <c r="L49" s="14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6" t="str">
        <f>E9</f>
        <v>VON - Vedlejší a ostatní náklady</v>
      </c>
      <c r="F50" s="37"/>
      <c r="G50" s="37"/>
      <c r="H50" s="37"/>
      <c r="I50" s="37"/>
      <c r="J50" s="37"/>
      <c r="K50" s="37"/>
      <c r="L50" s="14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41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29" t="s">
        <v>21</v>
      </c>
      <c r="D52" s="37"/>
      <c r="E52" s="37"/>
      <c r="F52" s="24" t="str">
        <f>F12</f>
        <v>Obod ST Hradec Králové</v>
      </c>
      <c r="G52" s="37"/>
      <c r="H52" s="37"/>
      <c r="I52" s="29" t="s">
        <v>23</v>
      </c>
      <c r="J52" s="69" t="str">
        <f>IF(J12="","",J12)</f>
        <v>8. 9. 2021</v>
      </c>
      <c r="K52" s="37"/>
      <c r="L52" s="14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4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29" t="s">
        <v>25</v>
      </c>
      <c r="D54" s="37"/>
      <c r="E54" s="37"/>
      <c r="F54" s="24" t="str">
        <f>E15</f>
        <v>Správa železnic, s.o.</v>
      </c>
      <c r="G54" s="37"/>
      <c r="H54" s="37"/>
      <c r="I54" s="29" t="s">
        <v>31</v>
      </c>
      <c r="J54" s="33" t="str">
        <f>E21</f>
        <v xml:space="preserve"> </v>
      </c>
      <c r="K54" s="37"/>
      <c r="L54" s="14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29" t="s">
        <v>29</v>
      </c>
      <c r="D55" s="37"/>
      <c r="E55" s="37"/>
      <c r="F55" s="24" t="str">
        <f>IF(E18="","",E18)</f>
        <v>Vyplň údaj</v>
      </c>
      <c r="G55" s="37"/>
      <c r="H55" s="37"/>
      <c r="I55" s="29" t="s">
        <v>34</v>
      </c>
      <c r="J55" s="33" t="str">
        <f>E24</f>
        <v>ST Hradec Králové</v>
      </c>
      <c r="K55" s="37"/>
      <c r="L55" s="14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4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67" t="s">
        <v>102</v>
      </c>
      <c r="D57" s="168"/>
      <c r="E57" s="168"/>
      <c r="F57" s="168"/>
      <c r="G57" s="168"/>
      <c r="H57" s="168"/>
      <c r="I57" s="168"/>
      <c r="J57" s="169" t="s">
        <v>103</v>
      </c>
      <c r="K57" s="168"/>
      <c r="L57" s="14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4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70" t="s">
        <v>70</v>
      </c>
      <c r="D59" s="37"/>
      <c r="E59" s="37"/>
      <c r="F59" s="37"/>
      <c r="G59" s="37"/>
      <c r="H59" s="37"/>
      <c r="I59" s="37"/>
      <c r="J59" s="99">
        <f>J80</f>
        <v>0</v>
      </c>
      <c r="K59" s="37"/>
      <c r="L59" s="14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4" t="s">
        <v>104</v>
      </c>
    </row>
    <row r="60" s="10" customFormat="1" ht="24.96" customHeight="1">
      <c r="A60" s="10"/>
      <c r="B60" s="216"/>
      <c r="C60" s="217"/>
      <c r="D60" s="218" t="s">
        <v>6189</v>
      </c>
      <c r="E60" s="219"/>
      <c r="F60" s="219"/>
      <c r="G60" s="219"/>
      <c r="H60" s="219"/>
      <c r="I60" s="219"/>
      <c r="J60" s="220">
        <f>J81</f>
        <v>0</v>
      </c>
      <c r="K60" s="217"/>
      <c r="L60" s="22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2" customFormat="1" ht="21.84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41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="2" customFormat="1" ht="6.96" customHeight="1">
      <c r="A62" s="35"/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141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="2" customFormat="1" ht="6.96" customHeight="1">
      <c r="A66" s="35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41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="2" customFormat="1" ht="24.96" customHeight="1">
      <c r="A67" s="35"/>
      <c r="B67" s="36"/>
      <c r="C67" s="20" t="s">
        <v>105</v>
      </c>
      <c r="D67" s="37"/>
      <c r="E67" s="37"/>
      <c r="F67" s="37"/>
      <c r="G67" s="37"/>
      <c r="H67" s="37"/>
      <c r="I67" s="37"/>
      <c r="J67" s="37"/>
      <c r="K67" s="37"/>
      <c r="L67" s="141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="2" customFormat="1" ht="6.96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41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12" customHeight="1">
      <c r="A69" s="35"/>
      <c r="B69" s="36"/>
      <c r="C69" s="29" t="s">
        <v>16</v>
      </c>
      <c r="D69" s="37"/>
      <c r="E69" s="37"/>
      <c r="F69" s="37"/>
      <c r="G69" s="37"/>
      <c r="H69" s="37"/>
      <c r="I69" s="37"/>
      <c r="J69" s="37"/>
      <c r="K69" s="37"/>
      <c r="L69" s="141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16.5" customHeight="1">
      <c r="A70" s="35"/>
      <c r="B70" s="36"/>
      <c r="C70" s="37"/>
      <c r="D70" s="37"/>
      <c r="E70" s="166" t="str">
        <f>E7</f>
        <v>Údržba, opravy a odstraňování závad u ST HK 2022-2023</v>
      </c>
      <c r="F70" s="29"/>
      <c r="G70" s="29"/>
      <c r="H70" s="29"/>
      <c r="I70" s="37"/>
      <c r="J70" s="37"/>
      <c r="K70" s="37"/>
      <c r="L70" s="141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2" customHeight="1">
      <c r="A71" s="35"/>
      <c r="B71" s="36"/>
      <c r="C71" s="29" t="s">
        <v>97</v>
      </c>
      <c r="D71" s="37"/>
      <c r="E71" s="37"/>
      <c r="F71" s="37"/>
      <c r="G71" s="37"/>
      <c r="H71" s="37"/>
      <c r="I71" s="37"/>
      <c r="J71" s="37"/>
      <c r="K71" s="37"/>
      <c r="L71" s="141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6.5" customHeight="1">
      <c r="A72" s="35"/>
      <c r="B72" s="36"/>
      <c r="C72" s="37"/>
      <c r="D72" s="37"/>
      <c r="E72" s="66" t="str">
        <f>E9</f>
        <v>VON - Vedlejší a ostatní náklady</v>
      </c>
      <c r="F72" s="37"/>
      <c r="G72" s="37"/>
      <c r="H72" s="37"/>
      <c r="I72" s="37"/>
      <c r="J72" s="37"/>
      <c r="K72" s="37"/>
      <c r="L72" s="141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6.96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41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2" customHeight="1">
      <c r="A74" s="35"/>
      <c r="B74" s="36"/>
      <c r="C74" s="29" t="s">
        <v>21</v>
      </c>
      <c r="D74" s="37"/>
      <c r="E74" s="37"/>
      <c r="F74" s="24" t="str">
        <f>F12</f>
        <v>Obod ST Hradec Králové</v>
      </c>
      <c r="G74" s="37"/>
      <c r="H74" s="37"/>
      <c r="I74" s="29" t="s">
        <v>23</v>
      </c>
      <c r="J74" s="69" t="str">
        <f>IF(J12="","",J12)</f>
        <v>8. 9. 2021</v>
      </c>
      <c r="K74" s="37"/>
      <c r="L74" s="141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4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5.15" customHeight="1">
      <c r="A76" s="35"/>
      <c r="B76" s="36"/>
      <c r="C76" s="29" t="s">
        <v>25</v>
      </c>
      <c r="D76" s="37"/>
      <c r="E76" s="37"/>
      <c r="F76" s="24" t="str">
        <f>E15</f>
        <v>Správa železnic, s.o.</v>
      </c>
      <c r="G76" s="37"/>
      <c r="H76" s="37"/>
      <c r="I76" s="29" t="s">
        <v>31</v>
      </c>
      <c r="J76" s="33" t="str">
        <f>E21</f>
        <v xml:space="preserve"> </v>
      </c>
      <c r="K76" s="37"/>
      <c r="L76" s="14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5.15" customHeight="1">
      <c r="A77" s="35"/>
      <c r="B77" s="36"/>
      <c r="C77" s="29" t="s">
        <v>29</v>
      </c>
      <c r="D77" s="37"/>
      <c r="E77" s="37"/>
      <c r="F77" s="24" t="str">
        <f>IF(E18="","",E18)</f>
        <v>Vyplň údaj</v>
      </c>
      <c r="G77" s="37"/>
      <c r="H77" s="37"/>
      <c r="I77" s="29" t="s">
        <v>34</v>
      </c>
      <c r="J77" s="33" t="str">
        <f>E24</f>
        <v>ST Hradec Králové</v>
      </c>
      <c r="K77" s="37"/>
      <c r="L77" s="14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0.32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4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9" customFormat="1" ht="29.28" customHeight="1">
      <c r="A79" s="171"/>
      <c r="B79" s="172"/>
      <c r="C79" s="173" t="s">
        <v>106</v>
      </c>
      <c r="D79" s="174" t="s">
        <v>57</v>
      </c>
      <c r="E79" s="174" t="s">
        <v>53</v>
      </c>
      <c r="F79" s="174" t="s">
        <v>54</v>
      </c>
      <c r="G79" s="174" t="s">
        <v>107</v>
      </c>
      <c r="H79" s="174" t="s">
        <v>108</v>
      </c>
      <c r="I79" s="174" t="s">
        <v>109</v>
      </c>
      <c r="J79" s="174" t="s">
        <v>103</v>
      </c>
      <c r="K79" s="175" t="s">
        <v>110</v>
      </c>
      <c r="L79" s="176"/>
      <c r="M79" s="89" t="s">
        <v>19</v>
      </c>
      <c r="N79" s="90" t="s">
        <v>42</v>
      </c>
      <c r="O79" s="90" t="s">
        <v>111</v>
      </c>
      <c r="P79" s="90" t="s">
        <v>112</v>
      </c>
      <c r="Q79" s="90" t="s">
        <v>113</v>
      </c>
      <c r="R79" s="90" t="s">
        <v>114</v>
      </c>
      <c r="S79" s="90" t="s">
        <v>115</v>
      </c>
      <c r="T79" s="91" t="s">
        <v>116</v>
      </c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="2" customFormat="1" ht="22.8" customHeight="1">
      <c r="A80" s="35"/>
      <c r="B80" s="36"/>
      <c r="C80" s="96" t="s">
        <v>117</v>
      </c>
      <c r="D80" s="37"/>
      <c r="E80" s="37"/>
      <c r="F80" s="37"/>
      <c r="G80" s="37"/>
      <c r="H80" s="37"/>
      <c r="I80" s="37"/>
      <c r="J80" s="177">
        <f>BK80</f>
        <v>0</v>
      </c>
      <c r="K80" s="37"/>
      <c r="L80" s="41"/>
      <c r="M80" s="92"/>
      <c r="N80" s="178"/>
      <c r="O80" s="93"/>
      <c r="P80" s="179">
        <f>P81</f>
        <v>0</v>
      </c>
      <c r="Q80" s="93"/>
      <c r="R80" s="179">
        <f>R81</f>
        <v>0</v>
      </c>
      <c r="S80" s="93"/>
      <c r="T80" s="180">
        <f>T81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4" t="s">
        <v>71</v>
      </c>
      <c r="AU80" s="14" t="s">
        <v>104</v>
      </c>
      <c r="BK80" s="181">
        <f>BK81</f>
        <v>0</v>
      </c>
    </row>
    <row r="81" s="12" customFormat="1" ht="25.92" customHeight="1">
      <c r="A81" s="12"/>
      <c r="B81" s="227"/>
      <c r="C81" s="228"/>
      <c r="D81" s="229" t="s">
        <v>71</v>
      </c>
      <c r="E81" s="230" t="s">
        <v>6190</v>
      </c>
      <c r="F81" s="230" t="s">
        <v>6191</v>
      </c>
      <c r="G81" s="228"/>
      <c r="H81" s="228"/>
      <c r="I81" s="231"/>
      <c r="J81" s="232">
        <f>BK81</f>
        <v>0</v>
      </c>
      <c r="K81" s="228"/>
      <c r="L81" s="233"/>
      <c r="M81" s="234"/>
      <c r="N81" s="235"/>
      <c r="O81" s="235"/>
      <c r="P81" s="236">
        <f>SUM(P82:P89)</f>
        <v>0</v>
      </c>
      <c r="Q81" s="235"/>
      <c r="R81" s="236">
        <f>SUM(R82:R89)</f>
        <v>0</v>
      </c>
      <c r="S81" s="235"/>
      <c r="T81" s="237">
        <f>SUM(T82:T89)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38" t="s">
        <v>138</v>
      </c>
      <c r="AT81" s="239" t="s">
        <v>71</v>
      </c>
      <c r="AU81" s="239" t="s">
        <v>72</v>
      </c>
      <c r="AY81" s="238" t="s">
        <v>124</v>
      </c>
      <c r="BK81" s="240">
        <f>SUM(BK82:BK89)</f>
        <v>0</v>
      </c>
    </row>
    <row r="82" s="2" customFormat="1" ht="33" customHeight="1">
      <c r="A82" s="35"/>
      <c r="B82" s="36"/>
      <c r="C82" s="182" t="s">
        <v>79</v>
      </c>
      <c r="D82" s="182" t="s">
        <v>118</v>
      </c>
      <c r="E82" s="183" t="s">
        <v>6192</v>
      </c>
      <c r="F82" s="184" t="s">
        <v>6193</v>
      </c>
      <c r="G82" s="185" t="s">
        <v>6194</v>
      </c>
      <c r="H82" s="186">
        <v>250</v>
      </c>
      <c r="I82" s="187"/>
      <c r="J82" s="188">
        <f>ROUND(I82*H82,2)</f>
        <v>0</v>
      </c>
      <c r="K82" s="184" t="s">
        <v>122</v>
      </c>
      <c r="L82" s="41"/>
      <c r="M82" s="189" t="s">
        <v>19</v>
      </c>
      <c r="N82" s="190" t="s">
        <v>43</v>
      </c>
      <c r="O82" s="81"/>
      <c r="P82" s="191">
        <f>O82*H82</f>
        <v>0</v>
      </c>
      <c r="Q82" s="191">
        <v>0</v>
      </c>
      <c r="R82" s="191">
        <f>Q82*H82</f>
        <v>0</v>
      </c>
      <c r="S82" s="191">
        <v>0</v>
      </c>
      <c r="T82" s="192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93" t="s">
        <v>123</v>
      </c>
      <c r="AT82" s="193" t="s">
        <v>118</v>
      </c>
      <c r="AU82" s="193" t="s">
        <v>79</v>
      </c>
      <c r="AY82" s="14" t="s">
        <v>124</v>
      </c>
      <c r="BE82" s="194">
        <f>IF(N82="základní",J82,0)</f>
        <v>0</v>
      </c>
      <c r="BF82" s="194">
        <f>IF(N82="snížená",J82,0)</f>
        <v>0</v>
      </c>
      <c r="BG82" s="194">
        <f>IF(N82="zákl. přenesená",J82,0)</f>
        <v>0</v>
      </c>
      <c r="BH82" s="194">
        <f>IF(N82="sníž. přenesená",J82,0)</f>
        <v>0</v>
      </c>
      <c r="BI82" s="194">
        <f>IF(N82="nulová",J82,0)</f>
        <v>0</v>
      </c>
      <c r="BJ82" s="14" t="s">
        <v>79</v>
      </c>
      <c r="BK82" s="194">
        <f>ROUND(I82*H82,2)</f>
        <v>0</v>
      </c>
      <c r="BL82" s="14" t="s">
        <v>123</v>
      </c>
      <c r="BM82" s="193" t="s">
        <v>81</v>
      </c>
    </row>
    <row r="83" s="2" customFormat="1">
      <c r="A83" s="35"/>
      <c r="B83" s="36"/>
      <c r="C83" s="37"/>
      <c r="D83" s="195" t="s">
        <v>125</v>
      </c>
      <c r="E83" s="37"/>
      <c r="F83" s="196" t="s">
        <v>6193</v>
      </c>
      <c r="G83" s="37"/>
      <c r="H83" s="37"/>
      <c r="I83" s="197"/>
      <c r="J83" s="37"/>
      <c r="K83" s="37"/>
      <c r="L83" s="41"/>
      <c r="M83" s="198"/>
      <c r="N83" s="199"/>
      <c r="O83" s="81"/>
      <c r="P83" s="81"/>
      <c r="Q83" s="81"/>
      <c r="R83" s="81"/>
      <c r="S83" s="81"/>
      <c r="T83" s="82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4" t="s">
        <v>125</v>
      </c>
      <c r="AU83" s="14" t="s">
        <v>79</v>
      </c>
    </row>
    <row r="84" s="2" customFormat="1" ht="37.8" customHeight="1">
      <c r="A84" s="35"/>
      <c r="B84" s="36"/>
      <c r="C84" s="182" t="s">
        <v>81</v>
      </c>
      <c r="D84" s="182" t="s">
        <v>118</v>
      </c>
      <c r="E84" s="183" t="s">
        <v>6195</v>
      </c>
      <c r="F84" s="184" t="s">
        <v>6196</v>
      </c>
      <c r="G84" s="185" t="s">
        <v>6194</v>
      </c>
      <c r="H84" s="186">
        <v>100</v>
      </c>
      <c r="I84" s="187"/>
      <c r="J84" s="188">
        <f>ROUND(I84*H84,2)</f>
        <v>0</v>
      </c>
      <c r="K84" s="184" t="s">
        <v>122</v>
      </c>
      <c r="L84" s="41"/>
      <c r="M84" s="189" t="s">
        <v>19</v>
      </c>
      <c r="N84" s="190" t="s">
        <v>43</v>
      </c>
      <c r="O84" s="81"/>
      <c r="P84" s="191">
        <f>O84*H84</f>
        <v>0</v>
      </c>
      <c r="Q84" s="191">
        <v>0</v>
      </c>
      <c r="R84" s="191">
        <f>Q84*H84</f>
        <v>0</v>
      </c>
      <c r="S84" s="191">
        <v>0</v>
      </c>
      <c r="T84" s="192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93" t="s">
        <v>123</v>
      </c>
      <c r="AT84" s="193" t="s">
        <v>118</v>
      </c>
      <c r="AU84" s="193" t="s">
        <v>79</v>
      </c>
      <c r="AY84" s="14" t="s">
        <v>124</v>
      </c>
      <c r="BE84" s="194">
        <f>IF(N84="základní",J84,0)</f>
        <v>0</v>
      </c>
      <c r="BF84" s="194">
        <f>IF(N84="snížená",J84,0)</f>
        <v>0</v>
      </c>
      <c r="BG84" s="194">
        <f>IF(N84="zákl. přenesená",J84,0)</f>
        <v>0</v>
      </c>
      <c r="BH84" s="194">
        <f>IF(N84="sníž. přenesená",J84,0)</f>
        <v>0</v>
      </c>
      <c r="BI84" s="194">
        <f>IF(N84="nulová",J84,0)</f>
        <v>0</v>
      </c>
      <c r="BJ84" s="14" t="s">
        <v>79</v>
      </c>
      <c r="BK84" s="194">
        <f>ROUND(I84*H84,2)</f>
        <v>0</v>
      </c>
      <c r="BL84" s="14" t="s">
        <v>123</v>
      </c>
      <c r="BM84" s="193" t="s">
        <v>123</v>
      </c>
    </row>
    <row r="85" s="2" customFormat="1">
      <c r="A85" s="35"/>
      <c r="B85" s="36"/>
      <c r="C85" s="37"/>
      <c r="D85" s="195" t="s">
        <v>125</v>
      </c>
      <c r="E85" s="37"/>
      <c r="F85" s="196" t="s">
        <v>6196</v>
      </c>
      <c r="G85" s="37"/>
      <c r="H85" s="37"/>
      <c r="I85" s="197"/>
      <c r="J85" s="37"/>
      <c r="K85" s="37"/>
      <c r="L85" s="41"/>
      <c r="M85" s="198"/>
      <c r="N85" s="199"/>
      <c r="O85" s="81"/>
      <c r="P85" s="81"/>
      <c r="Q85" s="81"/>
      <c r="R85" s="81"/>
      <c r="S85" s="81"/>
      <c r="T85" s="82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4" t="s">
        <v>125</v>
      </c>
      <c r="AU85" s="14" t="s">
        <v>79</v>
      </c>
    </row>
    <row r="86" s="2" customFormat="1" ht="24.15" customHeight="1">
      <c r="A86" s="35"/>
      <c r="B86" s="36"/>
      <c r="C86" s="182" t="s">
        <v>129</v>
      </c>
      <c r="D86" s="182" t="s">
        <v>118</v>
      </c>
      <c r="E86" s="183" t="s">
        <v>6197</v>
      </c>
      <c r="F86" s="184" t="s">
        <v>6198</v>
      </c>
      <c r="G86" s="185" t="s">
        <v>6194</v>
      </c>
      <c r="H86" s="186">
        <v>100</v>
      </c>
      <c r="I86" s="187"/>
      <c r="J86" s="188">
        <f>ROUND(I86*H86,2)</f>
        <v>0</v>
      </c>
      <c r="K86" s="184" t="s">
        <v>122</v>
      </c>
      <c r="L86" s="41"/>
      <c r="M86" s="189" t="s">
        <v>19</v>
      </c>
      <c r="N86" s="190" t="s">
        <v>43</v>
      </c>
      <c r="O86" s="81"/>
      <c r="P86" s="191">
        <f>O86*H86</f>
        <v>0</v>
      </c>
      <c r="Q86" s="191">
        <v>0</v>
      </c>
      <c r="R86" s="191">
        <f>Q86*H86</f>
        <v>0</v>
      </c>
      <c r="S86" s="191">
        <v>0</v>
      </c>
      <c r="T86" s="192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3" t="s">
        <v>123</v>
      </c>
      <c r="AT86" s="193" t="s">
        <v>118</v>
      </c>
      <c r="AU86" s="193" t="s">
        <v>79</v>
      </c>
      <c r="AY86" s="14" t="s">
        <v>124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14" t="s">
        <v>79</v>
      </c>
      <c r="BK86" s="194">
        <f>ROUND(I86*H86,2)</f>
        <v>0</v>
      </c>
      <c r="BL86" s="14" t="s">
        <v>123</v>
      </c>
      <c r="BM86" s="193" t="s">
        <v>133</v>
      </c>
    </row>
    <row r="87" s="2" customFormat="1">
      <c r="A87" s="35"/>
      <c r="B87" s="36"/>
      <c r="C87" s="37"/>
      <c r="D87" s="195" t="s">
        <v>125</v>
      </c>
      <c r="E87" s="37"/>
      <c r="F87" s="196" t="s">
        <v>6198</v>
      </c>
      <c r="G87" s="37"/>
      <c r="H87" s="37"/>
      <c r="I87" s="197"/>
      <c r="J87" s="37"/>
      <c r="K87" s="37"/>
      <c r="L87" s="41"/>
      <c r="M87" s="198"/>
      <c r="N87" s="199"/>
      <c r="O87" s="81"/>
      <c r="P87" s="81"/>
      <c r="Q87" s="81"/>
      <c r="R87" s="81"/>
      <c r="S87" s="81"/>
      <c r="T87" s="82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4" t="s">
        <v>125</v>
      </c>
      <c r="AU87" s="14" t="s">
        <v>79</v>
      </c>
    </row>
    <row r="88" s="2" customFormat="1" ht="24.15" customHeight="1">
      <c r="A88" s="35"/>
      <c r="B88" s="36"/>
      <c r="C88" s="182" t="s">
        <v>123</v>
      </c>
      <c r="D88" s="182" t="s">
        <v>118</v>
      </c>
      <c r="E88" s="183" t="s">
        <v>6199</v>
      </c>
      <c r="F88" s="184" t="s">
        <v>6200</v>
      </c>
      <c r="G88" s="185" t="s">
        <v>6201</v>
      </c>
      <c r="H88" s="186">
        <v>750</v>
      </c>
      <c r="I88" s="187"/>
      <c r="J88" s="188">
        <f>ROUND(I88*H88,2)</f>
        <v>0</v>
      </c>
      <c r="K88" s="184" t="s">
        <v>19</v>
      </c>
      <c r="L88" s="41"/>
      <c r="M88" s="189" t="s">
        <v>19</v>
      </c>
      <c r="N88" s="190" t="s">
        <v>43</v>
      </c>
      <c r="O88" s="81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3" t="s">
        <v>123</v>
      </c>
      <c r="AT88" s="193" t="s">
        <v>118</v>
      </c>
      <c r="AU88" s="193" t="s">
        <v>79</v>
      </c>
      <c r="AY88" s="14" t="s">
        <v>124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4" t="s">
        <v>79</v>
      </c>
      <c r="BK88" s="194">
        <f>ROUND(I88*H88,2)</f>
        <v>0</v>
      </c>
      <c r="BL88" s="14" t="s">
        <v>123</v>
      </c>
      <c r="BM88" s="193" t="s">
        <v>137</v>
      </c>
    </row>
    <row r="89" s="2" customFormat="1">
      <c r="A89" s="35"/>
      <c r="B89" s="36"/>
      <c r="C89" s="37"/>
      <c r="D89" s="195" t="s">
        <v>125</v>
      </c>
      <c r="E89" s="37"/>
      <c r="F89" s="196" t="s">
        <v>6200</v>
      </c>
      <c r="G89" s="37"/>
      <c r="H89" s="37"/>
      <c r="I89" s="197"/>
      <c r="J89" s="37"/>
      <c r="K89" s="37"/>
      <c r="L89" s="41"/>
      <c r="M89" s="210"/>
      <c r="N89" s="211"/>
      <c r="O89" s="212"/>
      <c r="P89" s="212"/>
      <c r="Q89" s="212"/>
      <c r="R89" s="212"/>
      <c r="S89" s="212"/>
      <c r="T89" s="213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4" t="s">
        <v>125</v>
      </c>
      <c r="AU89" s="14" t="s">
        <v>79</v>
      </c>
    </row>
    <row r="90" s="2" customFormat="1" ht="6.96" customHeight="1">
      <c r="A90" s="35"/>
      <c r="B90" s="56"/>
      <c r="C90" s="57"/>
      <c r="D90" s="57"/>
      <c r="E90" s="57"/>
      <c r="F90" s="57"/>
      <c r="G90" s="57"/>
      <c r="H90" s="57"/>
      <c r="I90" s="57"/>
      <c r="J90" s="57"/>
      <c r="K90" s="57"/>
      <c r="L90" s="41"/>
      <c r="M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</sheetData>
  <sheetProtection sheet="1" autoFilter="0" formatColumns="0" formatRows="0" objects="1" scenarios="1" spinCount="100000" saltValue="unTGgGgQCfH2+48QMIffEDA34MEBc/5KHkUaTvbDCFApgOXqHJLeuUQHZ6O4ZOCZ38XJuX/SdJOLIq86/P4t7g==" hashValue="ZllfFfdjnrsWgZvR2qH7nxm06bX8/L9OmX01jR9Zbx4YufnHBYJ9FUAhOi9jLiuG5GfGSmZp+sRAjE51GIwRog==" algorithmName="SHA-512" password="CC35"/>
  <autoFilter ref="C79:K8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Zaplatílek Radek, Ing.</dc:creator>
  <cp:lastModifiedBy>Zaplatílek Radek, Ing.</cp:lastModifiedBy>
  <dcterms:created xsi:type="dcterms:W3CDTF">2021-10-13T05:01:17Z</dcterms:created>
  <dcterms:modified xsi:type="dcterms:W3CDTF">2021-10-13T05:01:36Z</dcterms:modified>
</cp:coreProperties>
</file>