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D:\_Prace\_Rozpocty\Zavedení ASVC v úseku Rokycany (mimo) – Mirošov – Nezvěstice (mimo)\St2\Soutez_podklady\"/>
    </mc:Choice>
  </mc:AlternateContent>
  <bookViews>
    <workbookView xWindow="-28920" yWindow="1575" windowWidth="29040" windowHeight="15840"/>
  </bookViews>
  <sheets>
    <sheet name="Rekapitulace" sheetId="8" r:id="rId1"/>
    <sheet name="Požadavky na výkon a funkci" sheetId="5" r:id="rId2"/>
    <sheet name="SO 98-98" sheetId="9" r:id="rId3"/>
  </sheets>
  <definedNames>
    <definedName name="_xlnm._FilterDatabase" localSheetId="2" hidden="1">'SO 98-98'!$A$12:$L$12</definedName>
    <definedName name="_xlnm.Print_Titles" localSheetId="1">'Požadavky na výkon a funkci'!$1:$6</definedName>
    <definedName name="_xlnm.Print_Titles" localSheetId="0">Rekapitulace!$3:$3</definedName>
    <definedName name="_xlnm.Print_Titles" localSheetId="2">'SO 98-98'!$9:$12</definedName>
    <definedName name="_xlnm.Print_Area" localSheetId="1">'Požadavky na výkon a funkci'!$A$1:$E$7</definedName>
    <definedName name="_xlnm.Print_Area" localSheetId="0">Rekapitulace!$A$1:$G$24</definedName>
    <definedName name="_xlnm.Print_Area" localSheetId="2">'SO 98-98'!$B$1:$L$40</definedName>
  </definedNames>
  <calcPr calcId="162913"/>
</workbook>
</file>

<file path=xl/calcChain.xml><?xml version="1.0" encoding="utf-8"?>
<calcChain xmlns="http://schemas.openxmlformats.org/spreadsheetml/2006/main">
  <c r="F9" i="8" l="1"/>
  <c r="L36" i="9" l="1"/>
  <c r="J36" i="9"/>
  <c r="L32" i="9"/>
  <c r="J32" i="9"/>
  <c r="L28" i="9"/>
  <c r="J28" i="9"/>
  <c r="L22" i="9"/>
  <c r="J22" i="9"/>
  <c r="L18" i="9"/>
  <c r="J18" i="9"/>
  <c r="L14" i="9"/>
  <c r="J14" i="9"/>
  <c r="B14" i="9"/>
  <c r="L9" i="9"/>
  <c r="K9" i="9"/>
  <c r="B9" i="9"/>
  <c r="F5" i="9"/>
  <c r="L1" i="9"/>
  <c r="B18" i="9"/>
  <c r="C18" i="9" s="1"/>
  <c r="C14" i="9"/>
  <c r="F11" i="8"/>
  <c r="E1" i="5"/>
  <c r="E6" i="8" s="1"/>
  <c r="L40" i="9" l="1"/>
  <c r="L26" i="9"/>
  <c r="B22" i="9"/>
  <c r="C22" i="9" s="1"/>
  <c r="F5" i="8"/>
  <c r="B28" i="9"/>
  <c r="K2" i="9" l="1"/>
  <c r="E8" i="8" s="1"/>
  <c r="C28" i="9"/>
  <c r="B32" i="9"/>
  <c r="B36" i="9"/>
  <c r="F7" i="8" l="1"/>
  <c r="E2" i="8"/>
  <c r="E14" i="8" l="1"/>
  <c r="F4" i="8"/>
  <c r="F2" i="8" s="1"/>
</calcChain>
</file>

<file path=xl/comments1.xml><?xml version="1.0" encoding="utf-8"?>
<comments xmlns="http://schemas.openxmlformats.org/spreadsheetml/2006/main">
  <authors>
    <author>Salavová Mariana, Ing.</author>
    <author>Ing. Mariana Salavová</author>
  </authors>
  <commentList>
    <comment ref="I3" authorId="0" shapeId="0">
      <text>
        <r>
          <rPr>
            <b/>
            <u/>
            <sz val="12"/>
            <color indexed="81"/>
            <rFont val="Calibri"/>
            <family val="2"/>
            <charset val="238"/>
          </rPr>
          <t>Vložení nové položky:</t>
        </r>
        <r>
          <rPr>
            <b/>
            <sz val="11"/>
            <color indexed="81"/>
            <rFont val="Calibri"/>
            <family val="2"/>
            <charset val="238"/>
          </rPr>
          <t xml:space="preserve">
</t>
        </r>
        <r>
          <rPr>
            <sz val="11"/>
            <color indexed="81"/>
            <rFont val="Calibri"/>
            <family val="2"/>
            <charset val="238"/>
          </rPr>
          <t xml:space="preserve">pro přidání další položky umístěte </t>
        </r>
        <r>
          <rPr>
            <b/>
            <sz val="11"/>
            <color indexed="81"/>
            <rFont val="Calibri"/>
            <family val="2"/>
            <charset val="238"/>
          </rPr>
          <t>kurzor do sloupce "B"</t>
        </r>
        <r>
          <rPr>
            <sz val="11"/>
            <color indexed="81"/>
            <rFont val="Calibri"/>
            <family val="2"/>
            <charset val="238"/>
          </rPr>
          <t xml:space="preserve"> pod poslední řádek  předešlé položky, nebo pod začátek následného dílu a spusťte </t>
        </r>
        <r>
          <rPr>
            <b/>
            <sz val="11"/>
            <color indexed="81"/>
            <rFont val="Calibri"/>
            <family val="2"/>
            <charset val="238"/>
          </rPr>
          <t>"Vložení položky"</t>
        </r>
        <r>
          <rPr>
            <sz val="11"/>
            <color indexed="81"/>
            <rFont val="Calibri"/>
            <family val="2"/>
            <charset val="238"/>
          </rPr>
          <t xml:space="preserve">.  
Chcete-li přidat další položku k uzavřenému Dílu, umístěte </t>
        </r>
        <r>
          <rPr>
            <b/>
            <sz val="11"/>
            <color indexed="81"/>
            <rFont val="Calibri"/>
            <family val="2"/>
            <charset val="238"/>
          </rPr>
          <t>kurzor do sloupce "B"</t>
        </r>
        <r>
          <rPr>
            <sz val="11"/>
            <color indexed="81"/>
            <rFont val="Calibri"/>
            <family val="2"/>
            <charset val="238"/>
          </rPr>
          <t xml:space="preserve">, a to buď na číslo položky, před kterou chcete položku přidat, nebo na řádek se součtem dílu a spusťte </t>
        </r>
        <r>
          <rPr>
            <b/>
            <sz val="11"/>
            <color indexed="81"/>
            <rFont val="Calibri"/>
            <family val="2"/>
            <charset val="238"/>
          </rPr>
          <t>"Vložení položky"</t>
        </r>
        <r>
          <rPr>
            <sz val="11"/>
            <color indexed="81"/>
            <rFont val="Calibri"/>
            <family val="2"/>
            <charset val="238"/>
          </rPr>
          <t xml:space="preserve">.
Po přidání  položky do již uzavřeného Dílu musí být </t>
        </r>
        <r>
          <rPr>
            <b/>
            <sz val="11"/>
            <color indexed="81"/>
            <rFont val="Calibri"/>
            <family val="2"/>
            <charset val="238"/>
          </rPr>
          <t>Díl znovu přepočítán</t>
        </r>
        <r>
          <rPr>
            <sz val="11"/>
            <color indexed="81"/>
            <rFont val="Calibri"/>
            <family val="2"/>
            <charset val="238"/>
          </rPr>
          <t xml:space="preserve"> 
</t>
        </r>
        <r>
          <rPr>
            <sz val="9"/>
            <color indexed="81"/>
            <rFont val="Tahoma"/>
            <family val="2"/>
            <charset val="238"/>
          </rPr>
          <t xml:space="preserve">
</t>
        </r>
      </text>
    </comment>
    <comment ref="J3" authorId="1" shapeId="0">
      <text>
        <r>
          <rPr>
            <b/>
            <u/>
            <sz val="12"/>
            <color indexed="81"/>
            <rFont val="Calibri"/>
            <family val="2"/>
            <charset val="238"/>
          </rPr>
          <t>Vložení nového Dílu:</t>
        </r>
        <r>
          <rPr>
            <b/>
            <sz val="11"/>
            <color indexed="81"/>
            <rFont val="Calibri"/>
            <family val="2"/>
            <charset val="238"/>
          </rPr>
          <t xml:space="preserve">
</t>
        </r>
        <r>
          <rPr>
            <sz val="11"/>
            <color indexed="81"/>
            <rFont val="Calibri"/>
            <family val="2"/>
            <charset val="238"/>
          </rPr>
          <t>nový</t>
        </r>
        <r>
          <rPr>
            <b/>
            <sz val="11"/>
            <color indexed="81"/>
            <rFont val="Calibri"/>
            <family val="2"/>
            <charset val="238"/>
          </rPr>
          <t xml:space="preserve"> Díl  </t>
        </r>
        <r>
          <rPr>
            <sz val="11"/>
            <color indexed="81"/>
            <rFont val="Calibri"/>
            <family val="2"/>
            <charset val="238"/>
          </rPr>
          <t xml:space="preserve">bude vytvořen až po </t>
        </r>
        <r>
          <rPr>
            <b/>
            <sz val="11"/>
            <color indexed="81"/>
            <rFont val="Calibri"/>
            <family val="2"/>
            <charset val="238"/>
          </rPr>
          <t xml:space="preserve">uzavření předešlého Dílu součtem. Díly nesmí mít shodné číslování ani názvy.
</t>
        </r>
        <r>
          <rPr>
            <sz val="11"/>
            <color indexed="81"/>
            <rFont val="Calibri"/>
            <family val="2"/>
            <charset val="238"/>
          </rPr>
          <t xml:space="preserve">Pro vložení nového </t>
        </r>
        <r>
          <rPr>
            <b/>
            <sz val="11"/>
            <color indexed="81"/>
            <rFont val="Calibri"/>
            <family val="2"/>
            <charset val="238"/>
          </rPr>
          <t>Dílu</t>
        </r>
        <r>
          <rPr>
            <sz val="11"/>
            <color indexed="81"/>
            <rFont val="Calibri"/>
            <family val="2"/>
            <charset val="238"/>
          </rPr>
          <t xml:space="preserve"> umístěte kurzor do sloupce "B" pod poslední řádek položky "</t>
        </r>
        <r>
          <rPr>
            <b/>
            <sz val="11"/>
            <color indexed="81"/>
            <rFont val="Calibri"/>
            <family val="2"/>
            <charset val="238"/>
          </rPr>
          <t>Součet za díl</t>
        </r>
        <r>
          <rPr>
            <sz val="11"/>
            <color indexed="81"/>
            <rFont val="Calibri"/>
            <family val="2"/>
            <charset val="238"/>
          </rPr>
          <t>" a spusťte "</t>
        </r>
        <r>
          <rPr>
            <b/>
            <sz val="11"/>
            <color indexed="81"/>
            <rFont val="Calibri"/>
            <family val="2"/>
            <charset val="238"/>
          </rPr>
          <t>Vloži Díl</t>
        </r>
        <r>
          <rPr>
            <sz val="11"/>
            <color indexed="81"/>
            <rFont val="Calibri"/>
            <family val="2"/>
            <charset val="238"/>
          </rPr>
          <t>" nebo požijte klávesovou zkratku "</t>
        </r>
        <r>
          <rPr>
            <b/>
            <sz val="11"/>
            <color indexed="81"/>
            <rFont val="Calibri"/>
            <family val="2"/>
            <charset val="238"/>
          </rPr>
          <t>ctrl a</t>
        </r>
        <r>
          <rPr>
            <sz val="11"/>
            <color indexed="81"/>
            <rFont val="Calibri"/>
            <family val="2"/>
            <charset val="238"/>
          </rPr>
          <t xml:space="preserve">".  </t>
        </r>
      </text>
    </comment>
    <comment ref="K3" authorId="0" shapeId="0">
      <text>
        <r>
          <rPr>
            <b/>
            <u/>
            <sz val="12"/>
            <color indexed="81"/>
            <rFont val="Calibri"/>
            <family val="2"/>
            <charset val="238"/>
          </rPr>
          <t>Uzavření a součet Dílu:</t>
        </r>
        <r>
          <rPr>
            <b/>
            <sz val="11"/>
            <color indexed="81"/>
            <rFont val="Calibri"/>
            <family val="2"/>
            <charset val="238"/>
          </rPr>
          <t xml:space="preserve">
položky rozpočtu musí být zařazené do samostatně očíslovaných Dílů. Každý rozpočet musí mít minimálně jeden Díl, který je ukončen řádkem "Součet za Díl"
Před vytvoření nového Dílu musí být předchozí Díl vždy uzavřen součtem za Díl.
</t>
        </r>
        <r>
          <rPr>
            <sz val="11"/>
            <color indexed="81"/>
            <rFont val="Calibri"/>
            <family val="2"/>
            <charset val="238"/>
          </rPr>
          <t xml:space="preserve">Pro </t>
        </r>
        <r>
          <rPr>
            <b/>
            <sz val="11"/>
            <color indexed="81"/>
            <rFont val="Calibri"/>
            <family val="2"/>
            <charset val="238"/>
          </rPr>
          <t>součet za Díl</t>
        </r>
        <r>
          <rPr>
            <sz val="11"/>
            <color indexed="81"/>
            <rFont val="Calibri"/>
            <family val="2"/>
            <charset val="238"/>
          </rPr>
          <t xml:space="preserve"> umístěte kurzor do sloupce "B" pod poslední řádek poslední položky v Dílu a spusťte </t>
        </r>
        <r>
          <rPr>
            <b/>
            <sz val="11"/>
            <color indexed="81"/>
            <rFont val="Calibri"/>
            <family val="2"/>
            <charset val="238"/>
          </rPr>
          <t>"Součet za Díl"</t>
        </r>
        <r>
          <rPr>
            <sz val="11"/>
            <color indexed="81"/>
            <rFont val="Calibri"/>
            <family val="2"/>
            <charset val="238"/>
          </rPr>
          <t xml:space="preserve">.  
Chcete-li </t>
        </r>
        <r>
          <rPr>
            <b/>
            <sz val="11"/>
            <color indexed="81"/>
            <rFont val="Calibri"/>
            <family val="2"/>
            <charset val="238"/>
          </rPr>
          <t>přepočítat Díl</t>
        </r>
        <r>
          <rPr>
            <sz val="11"/>
            <color indexed="81"/>
            <rFont val="Calibri"/>
            <family val="2"/>
            <charset val="238"/>
          </rPr>
          <t xml:space="preserve"> po dodatečném přidání položky do již uzavřeného Dílu, umístěte kurzor do sloupce "B" se součtem za daný Díl a spusťte </t>
        </r>
        <r>
          <rPr>
            <b/>
            <sz val="11"/>
            <color indexed="81"/>
            <rFont val="Calibri"/>
            <family val="2"/>
            <charset val="238"/>
          </rPr>
          <t>"Součet za Díl"</t>
        </r>
        <r>
          <rPr>
            <sz val="11"/>
            <color indexed="81"/>
            <rFont val="Calibri"/>
            <family val="2"/>
            <charset val="238"/>
          </rPr>
          <t xml:space="preserve">.
Po přidání položky do již uzavřeného Dílu musí být Díl vždy znovu přepočítán.
</t>
        </r>
        <r>
          <rPr>
            <b/>
            <sz val="11"/>
            <color indexed="81"/>
            <rFont val="Calibri"/>
            <family val="2"/>
            <charset val="238"/>
          </rPr>
          <t>Nový Díl  bude vytvořen až po uzavření předešlého Dílu součtem</t>
        </r>
        <r>
          <rPr>
            <sz val="11"/>
            <color indexed="81"/>
            <rFont val="Calibri"/>
            <family val="2"/>
            <charset val="238"/>
          </rPr>
          <t>. Díly nesmí mít shodné číslování ani názvy.</t>
        </r>
      </text>
    </comment>
    <comment ref="E4" authorId="0" shapeId="0">
      <text>
        <r>
          <rPr>
            <b/>
            <u/>
            <sz val="10"/>
            <color indexed="81"/>
            <rFont val="Calibri"/>
            <family val="2"/>
            <charset val="238"/>
          </rPr>
          <t>Vybrat kategorii dle seznamu</t>
        </r>
        <r>
          <rPr>
            <sz val="9"/>
            <color indexed="81"/>
            <rFont val="Calibri"/>
            <family val="2"/>
            <charset val="238"/>
          </rPr>
          <t xml:space="preserve">
</t>
        </r>
        <r>
          <rPr>
            <i/>
            <sz val="9"/>
            <color indexed="81"/>
            <rFont val="Calibri"/>
            <family val="2"/>
            <charset val="238"/>
          </rPr>
          <t xml:space="preserve">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D.1 Železniční zabezpečovací zařízení
D.2 Železniční sdělovací zařízení
D.3 Silnoproudá technologie včetně DŘT
D.4 Ostatní technologická zařízení
</t>
        </r>
        <r>
          <rPr>
            <sz val="9"/>
            <color indexed="81"/>
            <rFont val="Tahoma"/>
            <family val="2"/>
            <charset val="238"/>
          </rPr>
          <t xml:space="preserve">
</t>
        </r>
      </text>
    </comment>
    <comment ref="I4" authorId="0" shapeId="0">
      <text>
        <r>
          <rPr>
            <b/>
            <sz val="10"/>
            <color indexed="81"/>
            <rFont val="Arial"/>
            <family val="2"/>
            <charset val="238"/>
          </rPr>
          <t xml:space="preserve">Klasifikace pro zatřídění stavebních a inženýrských objektů
</t>
        </r>
        <r>
          <rPr>
            <sz val="10"/>
            <color indexed="81"/>
            <rFont val="Arial"/>
            <family val="2"/>
            <charset val="238"/>
          </rPr>
          <t xml:space="preserve">(viz Portál veřejných zakázek MMR):
</t>
        </r>
        <r>
          <rPr>
            <b/>
            <u/>
            <sz val="10"/>
            <color indexed="81"/>
            <rFont val="Arial"/>
            <family val="2"/>
            <charset val="238"/>
          </rPr>
          <t>Struktura klasifikace:</t>
        </r>
        <r>
          <rPr>
            <sz val="10"/>
            <color indexed="81"/>
            <rFont val="Arial"/>
            <family val="2"/>
            <charset val="238"/>
          </rPr>
          <t xml:space="preserve">
</t>
        </r>
        <r>
          <rPr>
            <b/>
            <sz val="10"/>
            <color indexed="81"/>
            <rFont val="Arial"/>
            <family val="2"/>
            <charset val="238"/>
          </rPr>
          <t>1. až 3.</t>
        </r>
        <r>
          <rPr>
            <sz val="10"/>
            <color indexed="81"/>
            <rFont val="Arial"/>
            <family val="2"/>
            <charset val="238"/>
          </rPr>
          <t xml:space="preserve"> místo obor
</t>
        </r>
        <r>
          <rPr>
            <b/>
            <sz val="10"/>
            <color indexed="81"/>
            <rFont val="Arial"/>
            <family val="2"/>
            <charset val="238"/>
          </rPr>
          <t>4.</t>
        </r>
        <r>
          <rPr>
            <sz val="10"/>
            <color indexed="81"/>
            <rFont val="Arial"/>
            <family val="2"/>
            <charset val="238"/>
          </rPr>
          <t xml:space="preserve"> místo skupina
</t>
        </r>
        <r>
          <rPr>
            <b/>
            <sz val="10"/>
            <color indexed="81"/>
            <rFont val="Arial"/>
            <family val="2"/>
            <charset val="238"/>
          </rPr>
          <t>5.</t>
        </r>
        <r>
          <rPr>
            <sz val="10"/>
            <color indexed="81"/>
            <rFont val="Arial"/>
            <family val="2"/>
            <charset val="238"/>
          </rPr>
          <t xml:space="preserve"> místo podskupina
</t>
        </r>
        <r>
          <rPr>
            <b/>
            <sz val="10"/>
            <color indexed="81"/>
            <rFont val="Arial"/>
            <family val="2"/>
            <charset val="238"/>
          </rPr>
          <t>6.</t>
        </r>
        <r>
          <rPr>
            <sz val="10"/>
            <color indexed="81"/>
            <rFont val="Arial"/>
            <family val="2"/>
            <charset val="238"/>
          </rPr>
          <t xml:space="preserve"> místo konstrukčně materiálová charakteristika
</t>
        </r>
        <r>
          <rPr>
            <b/>
            <sz val="10"/>
            <color indexed="81"/>
            <rFont val="Arial"/>
            <family val="2"/>
            <charset val="238"/>
          </rPr>
          <t>7.</t>
        </r>
        <r>
          <rPr>
            <sz val="10"/>
            <color indexed="81"/>
            <rFont val="Arial"/>
            <family val="2"/>
            <charset val="238"/>
          </rPr>
          <t xml:space="preserve"> místo druh stavební akce</t>
        </r>
        <r>
          <rPr>
            <sz val="9"/>
            <color indexed="81"/>
            <rFont val="Tahoma"/>
            <family val="2"/>
            <charset val="238"/>
          </rPr>
          <t xml:space="preserve">
</t>
        </r>
      </text>
    </comment>
    <comment ref="K4" authorId="0" shapeId="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shapeId="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shapeId="0">
      <text>
        <r>
          <rPr>
            <b/>
            <u/>
            <sz val="10"/>
            <color indexed="81"/>
            <rFont val="Calibri"/>
            <family val="2"/>
            <charset val="238"/>
          </rPr>
          <t>Vybrat stádium dle seznamu:</t>
        </r>
        <r>
          <rPr>
            <sz val="9"/>
            <color indexed="81"/>
            <rFont val="Calibri"/>
            <family val="2"/>
            <charset val="238"/>
          </rPr>
          <t xml:space="preserve">
</t>
        </r>
        <r>
          <rPr>
            <i/>
            <sz val="9"/>
            <color indexed="81"/>
            <rFont val="Calibri"/>
            <family val="2"/>
            <charset val="238"/>
          </rPr>
          <t xml:space="preserve">Nejčastěji se zpracovává rozpočet ve </t>
        </r>
        <r>
          <rPr>
            <b/>
            <i/>
            <sz val="9"/>
            <color indexed="81"/>
            <rFont val="Calibri"/>
            <family val="2"/>
            <charset val="238"/>
          </rPr>
          <t>Stádiu 3</t>
        </r>
        <r>
          <rPr>
            <i/>
            <sz val="9"/>
            <color indexed="81"/>
            <rFont val="Calibri"/>
            <family val="2"/>
            <charset val="238"/>
          </rPr>
          <t xml:space="preserve"> jako rozpočet jednotlivých SO a PS v rozsahu oceněných soupisů prací dle požadavků vyhlášky č. 169/2016 Sb. 
</t>
        </r>
        <r>
          <rPr>
            <sz val="9"/>
            <color indexed="81"/>
            <rFont val="Calibri"/>
            <family val="2"/>
            <charset val="238"/>
          </rPr>
          <t xml:space="preserve">V případě, </t>
        </r>
        <r>
          <rPr>
            <i/>
            <sz val="9"/>
            <color indexed="81"/>
            <rFont val="Calibri"/>
            <family val="2"/>
            <charset val="238"/>
          </rPr>
          <t xml:space="preserve">že je podkladem pro výběr zhotovitele na realizaci díla dokumentace ve </t>
        </r>
        <r>
          <rPr>
            <b/>
            <i/>
            <sz val="9"/>
            <color indexed="81"/>
            <rFont val="Calibri"/>
            <family val="2"/>
            <charset val="238"/>
          </rPr>
          <t>Stádiu 2</t>
        </r>
        <r>
          <rPr>
            <i/>
            <sz val="9"/>
            <color indexed="81"/>
            <rFont val="Calibri"/>
            <family val="2"/>
            <charset val="238"/>
          </rPr>
          <t xml:space="preserve"> - DUR (tj. v případě staveb kdy projektovou dokumentaci ve stádiu 3 zpracovává zhotovitel stavby), jsou rozpočty jednotlivých SO a PS zpracované ve </t>
        </r>
        <r>
          <rPr>
            <i/>
            <u/>
            <sz val="9"/>
            <color indexed="81"/>
            <rFont val="Calibri"/>
            <family val="2"/>
            <charset val="238"/>
          </rPr>
          <t>Formulářích SOPS stádia 3</t>
        </r>
        <r>
          <rPr>
            <i/>
            <sz val="9"/>
            <color indexed="81"/>
            <rFont val="Calibri"/>
            <family val="2"/>
            <charset val="238"/>
          </rPr>
          <t xml:space="preserve"> jako podklad pro sestavení souhrnného rozpočtu a určení předpokládané hodnoty zakázky pro další stádia.  V Řádku se uveden, že se jedná o </t>
        </r>
        <r>
          <rPr>
            <b/>
            <i/>
            <sz val="9"/>
            <color indexed="81"/>
            <rFont val="Calibri"/>
            <family val="2"/>
            <charset val="238"/>
          </rPr>
          <t>Stádium 2</t>
        </r>
        <r>
          <rPr>
            <i/>
            <sz val="9"/>
            <color indexed="81"/>
            <rFont val="Calibri"/>
            <family val="2"/>
            <charset val="238"/>
          </rPr>
          <t>.</t>
        </r>
        <r>
          <rPr>
            <sz val="9"/>
            <color indexed="81"/>
            <rFont val="Calibri"/>
            <family val="2"/>
            <charset val="238"/>
          </rPr>
          <t xml:space="preserve">
</t>
        </r>
      </text>
    </comment>
    <comment ref="F6" authorId="0" shapeId="0">
      <text>
        <r>
          <rPr>
            <b/>
            <u/>
            <sz val="10"/>
            <color indexed="81"/>
            <rFont val="Calibri"/>
            <family val="2"/>
            <charset val="238"/>
          </rPr>
          <t>Jiný vlastník SO/PS než SŽDC</t>
        </r>
        <r>
          <rPr>
            <sz val="9"/>
            <color indexed="81"/>
            <rFont val="Calibri"/>
            <family val="2"/>
            <charset val="238"/>
          </rPr>
          <t xml:space="preserve">
</t>
        </r>
        <r>
          <rPr>
            <i/>
            <sz val="9"/>
            <color indexed="81"/>
            <rFont val="Calibri"/>
            <family val="2"/>
            <charset val="238"/>
          </rPr>
          <t xml:space="preserve">v přípdě jiného vlastníka SO/PS než SŽDC, tj. v případě, že je uvedeno </t>
        </r>
        <r>
          <rPr>
            <b/>
            <i/>
            <sz val="9"/>
            <color indexed="81"/>
            <rFont val="Calibri"/>
            <family val="2"/>
            <charset val="238"/>
          </rPr>
          <t>"Ostatní"</t>
        </r>
        <r>
          <rPr>
            <i/>
            <sz val="9"/>
            <color indexed="81"/>
            <rFont val="Calibri"/>
            <family val="2"/>
            <charset val="238"/>
          </rPr>
          <t xml:space="preserve"> v položce "Majetek" bude doplněn  vlastník daného SO/PS (např. ČD a.s., PRE as.s, Veolie atd). 
</t>
        </r>
      </text>
    </comment>
    <comment ref="C10" authorId="0" shapeId="0">
      <text>
        <r>
          <rPr>
            <b/>
            <i/>
            <sz val="10"/>
            <color indexed="81"/>
            <rFont val="Arial"/>
            <family val="2"/>
            <charset val="238"/>
          </rPr>
          <t xml:space="preserve">Třídící kód položky dle použité cenové soustavy. </t>
        </r>
        <r>
          <rPr>
            <i/>
            <sz val="10"/>
            <color indexed="81"/>
            <rFont val="Arial"/>
            <family val="2"/>
            <charset val="238"/>
          </rPr>
          <t xml:space="preserve">
V případě, že pro činnosti nejsou v použité cenové soustavě odpovídající položky, budou pro dané činnosti vytvořené nové samostatné položky (R-položky) s označením na první pozici R a číselným pořadím položky. (např. R123) detailně viz Směrnice SŽDC č. 20 kap. 3.4.4.</t>
        </r>
        <r>
          <rPr>
            <sz val="9"/>
            <color indexed="81"/>
            <rFont val="Arial"/>
            <family val="2"/>
            <charset val="238"/>
          </rPr>
          <t xml:space="preserve">
</t>
        </r>
      </text>
    </comment>
    <comment ref="D10" authorId="0" shapeId="0">
      <text>
        <r>
          <rPr>
            <b/>
            <i/>
            <sz val="10"/>
            <color indexed="81"/>
            <rFont val="Arial"/>
            <family val="2"/>
            <charset val="238"/>
          </rPr>
          <t xml:space="preserve">Číselné označení varianty položky v jednom Díle.
</t>
        </r>
        <r>
          <rPr>
            <i/>
            <sz val="10"/>
            <color indexed="81"/>
            <rFont val="Arial"/>
            <family val="2"/>
            <charset val="238"/>
          </rPr>
          <t xml:space="preserve">Vyplní se v případě, že  </t>
        </r>
        <r>
          <rPr>
            <i/>
            <u/>
            <sz val="10"/>
            <color indexed="81"/>
            <rFont val="Arial"/>
            <family val="2"/>
            <charset val="238"/>
          </rPr>
          <t xml:space="preserve">v jednom </t>
        </r>
        <r>
          <rPr>
            <b/>
            <i/>
            <u/>
            <sz val="10"/>
            <color indexed="81"/>
            <rFont val="Arial"/>
            <family val="2"/>
            <charset val="238"/>
          </rPr>
          <t xml:space="preserve">Díle </t>
        </r>
        <r>
          <rPr>
            <i/>
            <u/>
            <sz val="10"/>
            <color indexed="81"/>
            <rFont val="Arial"/>
            <family val="2"/>
            <charset val="238"/>
          </rPr>
          <t>je použitá položka</t>
        </r>
        <r>
          <rPr>
            <i/>
            <sz val="10"/>
            <color indexed="81"/>
            <rFont val="Arial"/>
            <family val="2"/>
            <charset val="238"/>
          </rPr>
          <t xml:space="preserve"> se shodným třídícím kódem </t>
        </r>
        <r>
          <rPr>
            <i/>
            <u/>
            <sz val="10"/>
            <color indexed="81"/>
            <rFont val="Arial"/>
            <family val="2"/>
            <charset val="238"/>
          </rPr>
          <t>víc než jednou</t>
        </r>
        <r>
          <rPr>
            <i/>
            <sz val="10"/>
            <color indexed="81"/>
            <rFont val="Arial"/>
            <family val="2"/>
            <charset val="238"/>
          </rPr>
          <t xml:space="preserve">. Když je jeden druh činnosti se shpdným třídícím kódem zařazen v jednom Díle víckrát bude pro účely následného zprcování  očíslován počet použití dané položky v </t>
        </r>
        <r>
          <rPr>
            <b/>
            <i/>
            <sz val="10"/>
            <color indexed="81"/>
            <rFont val="Arial"/>
            <family val="2"/>
            <charset val="238"/>
          </rPr>
          <t>Díle</t>
        </r>
        <r>
          <rPr>
            <i/>
            <sz val="10"/>
            <color indexed="81"/>
            <rFont val="Arial"/>
            <family val="2"/>
            <charset val="238"/>
          </rPr>
          <t xml:space="preserve"> vzestupnou číselnou řadou (1, 2 ,3...).</t>
        </r>
      </text>
    </comment>
    <comment ref="E10" authorId="0" shapeId="0">
      <text>
        <r>
          <rPr>
            <b/>
            <i/>
            <sz val="10"/>
            <color indexed="81"/>
            <rFont val="Arial"/>
            <family val="2"/>
            <charset val="238"/>
          </rPr>
          <t xml:space="preserve">Prioritně bude použita cenová soustava OTSKP.
</t>
        </r>
        <r>
          <rPr>
            <i/>
            <sz val="10"/>
            <color indexed="81"/>
            <rFont val="Arial"/>
            <family val="2"/>
            <charset val="238"/>
          </rPr>
          <t xml:space="preserve">v případě, že není v dané cenové soustavě položka zohledňující danou činnost, je možné použít jinou volně dostupnou cenovou soustavu, ke které je zajištěný neomezený dálkový přístup, za podmínek dodržení požadavků vyhlášky č.169/2016 Sb.
V případě individuální položky neuvedené v dané senové soustavě bude uvedeno </t>
        </r>
        <r>
          <rPr>
            <b/>
            <i/>
            <sz val="10"/>
            <color indexed="81"/>
            <rFont val="Arial"/>
            <family val="2"/>
            <charset val="238"/>
          </rPr>
          <t xml:space="preserve">R-položka.
</t>
        </r>
        <r>
          <rPr>
            <i/>
            <sz val="10"/>
            <color indexed="81"/>
            <rFont val="Arial"/>
            <family val="2"/>
            <charset val="238"/>
          </rPr>
          <t>detailně viz Směrnice SŽDC č. 20 kap. 3.4.3 a 3.4.4</t>
        </r>
        <r>
          <rPr>
            <sz val="9"/>
            <color indexed="81"/>
            <rFont val="Arial"/>
            <family val="2"/>
            <charset val="238"/>
          </rPr>
          <t xml:space="preserve">
</t>
        </r>
        <r>
          <rPr>
            <sz val="9"/>
            <color indexed="81"/>
            <rFont val="Tahoma"/>
            <family val="2"/>
            <charset val="238"/>
          </rPr>
          <t xml:space="preserve">
</t>
        </r>
      </text>
    </comment>
    <comment ref="H10" authorId="0" shapeId="0">
      <text>
        <r>
          <rPr>
            <b/>
            <sz val="9"/>
            <color indexed="81"/>
            <rFont val="Arial"/>
            <family val="2"/>
            <charset val="238"/>
          </rPr>
          <t>Množství</t>
        </r>
        <r>
          <rPr>
            <sz val="9"/>
            <color indexed="81"/>
            <rFont val="Arial"/>
            <family val="2"/>
            <charset val="238"/>
          </rPr>
          <t xml:space="preserve"> v položce bude zaokrouhledno na </t>
        </r>
        <r>
          <rPr>
            <b/>
            <sz val="9"/>
            <color indexed="81"/>
            <rFont val="Arial"/>
            <family val="2"/>
            <charset val="238"/>
          </rPr>
          <t>3 desetinná místa</t>
        </r>
        <r>
          <rPr>
            <sz val="9"/>
            <color indexed="81"/>
            <rFont val="Arial"/>
            <family val="2"/>
            <charset val="238"/>
          </rPr>
          <t>.</t>
        </r>
        <r>
          <rPr>
            <sz val="9"/>
            <color indexed="81"/>
            <rFont val="Tahoma"/>
            <family val="2"/>
            <charset val="238"/>
          </rPr>
          <t xml:space="preserve">
</t>
        </r>
      </text>
    </comment>
    <comment ref="K12" authorId="0" shapeId="0">
      <text>
        <r>
          <rPr>
            <b/>
            <sz val="9"/>
            <color indexed="81"/>
            <rFont val="Arial"/>
            <family val="2"/>
            <charset val="238"/>
          </rPr>
          <t>Jednotková cena</t>
        </r>
        <r>
          <rPr>
            <sz val="9"/>
            <color indexed="81"/>
            <rFont val="Arial"/>
            <family val="2"/>
            <charset val="238"/>
          </rPr>
          <t xml:space="preserve"> bude zaokrouhledná na </t>
        </r>
        <r>
          <rPr>
            <b/>
            <sz val="9"/>
            <color indexed="81"/>
            <rFont val="Arial"/>
            <family val="2"/>
            <charset val="238"/>
          </rPr>
          <t>2 desetinná místa</t>
        </r>
        <r>
          <rPr>
            <sz val="9"/>
            <color indexed="81"/>
            <rFont val="Arial"/>
            <family val="2"/>
            <charset val="238"/>
          </rPr>
          <t>.</t>
        </r>
        <r>
          <rPr>
            <b/>
            <sz val="9"/>
            <color indexed="81"/>
            <rFont val="Arial"/>
            <family val="2"/>
            <charset val="238"/>
          </rPr>
          <t xml:space="preserve">
</t>
        </r>
        <r>
          <rPr>
            <sz val="9"/>
            <color indexed="81"/>
            <rFont val="Tahoma"/>
            <family val="2"/>
            <charset val="238"/>
          </rPr>
          <t xml:space="preserve">
</t>
        </r>
      </text>
    </comment>
    <comment ref="F14" authorId="0" shapeId="0">
      <text>
        <r>
          <rPr>
            <b/>
            <i/>
            <u/>
            <sz val="10"/>
            <color indexed="81"/>
            <rFont val="Arial"/>
            <family val="2"/>
            <charset val="238"/>
          </rPr>
          <t>Povinná položka</t>
        </r>
        <r>
          <rPr>
            <sz val="10"/>
            <color indexed="81"/>
            <rFont val="Arial"/>
            <family val="2"/>
            <charset val="238"/>
          </rPr>
          <t xml:space="preserve">
</t>
        </r>
      </text>
    </comment>
    <comment ref="F16"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7" authorId="0" shape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F18" authorId="0" shapeId="0">
      <text>
        <r>
          <rPr>
            <b/>
            <i/>
            <u/>
            <sz val="10"/>
            <color indexed="81"/>
            <rFont val="Arial"/>
            <family val="2"/>
            <charset val="238"/>
          </rPr>
          <t>Povinná položka</t>
        </r>
        <r>
          <rPr>
            <sz val="10"/>
            <color indexed="81"/>
            <rFont val="Arial"/>
            <family val="2"/>
            <charset val="238"/>
          </rPr>
          <t xml:space="preserve">
</t>
        </r>
      </text>
    </comment>
    <comment ref="F20"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21" authorId="0" shape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F22" authorId="0" shapeId="0">
      <text>
        <r>
          <rPr>
            <b/>
            <i/>
            <u/>
            <sz val="10"/>
            <color indexed="81"/>
            <rFont val="Arial"/>
            <family val="2"/>
            <charset val="238"/>
          </rPr>
          <t xml:space="preserve">Variantní položka
</t>
        </r>
        <r>
          <rPr>
            <i/>
            <sz val="10"/>
            <color indexed="81"/>
            <rFont val="Arial"/>
            <family val="2"/>
            <charset val="238"/>
          </rPr>
          <t>v případě, že se ve stavbě s položkou neuvažuje, bude tato odstraněna.</t>
        </r>
      </text>
    </comment>
    <comment ref="F23" authorId="0" shapeId="0">
      <text>
        <r>
          <rPr>
            <i/>
            <sz val="10"/>
            <color indexed="81"/>
            <rFont val="Arial"/>
            <family val="2"/>
            <charset val="238"/>
          </rPr>
          <t>Doplnění názvu položky upřesňující popis dané položky</t>
        </r>
        <r>
          <rPr>
            <b/>
            <i/>
            <sz val="10"/>
            <color indexed="81"/>
            <rFont val="Arial"/>
            <family val="2"/>
            <charset val="238"/>
          </rPr>
          <t>.</t>
        </r>
        <r>
          <rPr>
            <sz val="9"/>
            <color indexed="81"/>
            <rFont val="Tahoma"/>
            <family val="2"/>
            <charset val="238"/>
          </rPr>
          <t xml:space="preserve">
</t>
        </r>
      </text>
    </comment>
    <comment ref="F24"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25" authorId="0" shapeId="0">
      <text>
        <r>
          <rPr>
            <b/>
            <i/>
            <u/>
            <sz val="10"/>
            <color indexed="81"/>
            <rFont val="Arial"/>
            <family val="2"/>
            <charset val="238"/>
          </rPr>
          <t>Technická specifikace položky :</t>
        </r>
        <r>
          <rPr>
            <i/>
            <sz val="10"/>
            <color indexed="81"/>
            <rFont val="Arial"/>
            <family val="2"/>
            <charset val="238"/>
          </rPr>
          <t xml:space="preserve">
Bude doplněno o SO a PS u kterých se zpracovává PDPS (jedná se zejména o technologické části dokumentace, které nelze zpracovat bez dodržení zásad transparentnosti, přiměřenosti a rovného zacházení, tj. se jedná o dokumentaci, kterou zajišťuje zhotovitel stavebních prací v rozsahu nezbytném pro určení technických parametrů použitých materiálů, konkrétních výrobků, nebo dodavatele technologického zařízení, které nebylo možné určit před výběrovým řízením na zhotovení stavby.)</t>
        </r>
      </text>
    </comment>
    <comment ref="F28" authorId="0" shapeId="0">
      <text>
        <r>
          <rPr>
            <b/>
            <i/>
            <u/>
            <sz val="10"/>
            <color indexed="81"/>
            <rFont val="Arial"/>
            <family val="2"/>
            <charset val="238"/>
          </rPr>
          <t xml:space="preserve">Variantní položka
</t>
        </r>
        <r>
          <rPr>
            <i/>
            <sz val="10"/>
            <color indexed="81"/>
            <rFont val="Arial"/>
            <family val="2"/>
            <charset val="238"/>
          </rPr>
          <t>v případě, že se ve stavbě s položkou neuvažuje, bude tato odstraněna.</t>
        </r>
      </text>
    </comment>
    <comment ref="F29" authorId="0" shapeId="0">
      <text>
        <r>
          <rPr>
            <i/>
            <sz val="10"/>
            <color indexed="81"/>
            <rFont val="Arial"/>
            <family val="2"/>
            <charset val="238"/>
          </rPr>
          <t>Doplnění názvu položky upřesňující popis dané položky</t>
        </r>
        <r>
          <rPr>
            <b/>
            <i/>
            <sz val="10"/>
            <color indexed="81"/>
            <rFont val="Arial"/>
            <family val="2"/>
            <charset val="238"/>
          </rPr>
          <t>.</t>
        </r>
        <r>
          <rPr>
            <sz val="9"/>
            <color indexed="81"/>
            <rFont val="Tahoma"/>
            <family val="2"/>
            <charset val="238"/>
          </rPr>
          <t xml:space="preserve">
</t>
        </r>
      </text>
    </comment>
    <comment ref="F30"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31" authorId="0" shape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 a odkaz na vyjádření dotčených orgánů a osob, vznesených v průběhu stavebního řízení.</t>
        </r>
      </text>
    </comment>
    <comment ref="F32" authorId="0" shapeId="0">
      <text>
        <r>
          <rPr>
            <b/>
            <i/>
            <u/>
            <sz val="10"/>
            <color indexed="81"/>
            <rFont val="Arial"/>
            <family val="2"/>
            <charset val="238"/>
          </rPr>
          <t xml:space="preserve">Variantní položka
</t>
        </r>
        <r>
          <rPr>
            <i/>
            <sz val="10"/>
            <color indexed="81"/>
            <rFont val="Arial"/>
            <family val="2"/>
            <charset val="238"/>
          </rPr>
          <t>v případě, že se ve stavbě s položkou neuvažuje, bude tato odstraněna.</t>
        </r>
      </text>
    </comment>
    <comment ref="F33" authorId="0" shapeId="0">
      <text>
        <r>
          <rPr>
            <i/>
            <sz val="10"/>
            <color indexed="81"/>
            <rFont val="Arial"/>
            <family val="2"/>
            <charset val="238"/>
          </rPr>
          <t>Doplnění názvu položky upřesňující popis dané položky</t>
        </r>
        <r>
          <rPr>
            <b/>
            <i/>
            <sz val="10"/>
            <color indexed="81"/>
            <rFont val="Arial"/>
            <family val="2"/>
            <charset val="238"/>
          </rPr>
          <t>.</t>
        </r>
        <r>
          <rPr>
            <sz val="9"/>
            <color indexed="81"/>
            <rFont val="Tahoma"/>
            <family val="2"/>
            <charset val="238"/>
          </rPr>
          <t xml:space="preserve">
</t>
        </r>
      </text>
    </comment>
    <comment ref="F34"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35" authorId="0" shape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 a odkaz na vyjádření dotčených orgánů a osob, vznesených v průběhu stavebního řízení.</t>
        </r>
      </text>
    </comment>
    <comment ref="F36" authorId="0" shapeId="0">
      <text>
        <r>
          <rPr>
            <b/>
            <i/>
            <u/>
            <sz val="10"/>
            <color indexed="81"/>
            <rFont val="Arial"/>
            <family val="2"/>
            <charset val="238"/>
          </rPr>
          <t xml:space="preserve">Variantní položka
</t>
        </r>
        <r>
          <rPr>
            <i/>
            <sz val="10"/>
            <color indexed="81"/>
            <rFont val="Arial"/>
            <family val="2"/>
            <charset val="238"/>
          </rPr>
          <t>v případě, že se ve stavbě s položkou neuvažuje, bude tato odstraněna.</t>
        </r>
      </text>
    </comment>
    <comment ref="F37" authorId="0" shapeId="0">
      <text>
        <r>
          <rPr>
            <i/>
            <sz val="10"/>
            <color indexed="81"/>
            <rFont val="Arial"/>
            <family val="2"/>
            <charset val="238"/>
          </rPr>
          <t>Doplnění názvu položky upřesňující popis dané položky</t>
        </r>
        <r>
          <rPr>
            <b/>
            <i/>
            <sz val="10"/>
            <color indexed="81"/>
            <rFont val="Arial"/>
            <family val="2"/>
            <charset val="238"/>
          </rPr>
          <t>.</t>
        </r>
        <r>
          <rPr>
            <sz val="9"/>
            <color indexed="81"/>
            <rFont val="Tahoma"/>
            <family val="2"/>
            <charset val="238"/>
          </rPr>
          <t xml:space="preserve">
</t>
        </r>
      </text>
    </comment>
    <comment ref="F38"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39" authorId="0" shape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 a odkaz na vyjádření dotčených orgánů a osob, vznesených v průběhu stavebního řízení.</t>
        </r>
      </text>
    </comment>
  </commentList>
</comments>
</file>

<file path=xl/sharedStrings.xml><?xml version="1.0" encoding="utf-8"?>
<sst xmlns="http://schemas.openxmlformats.org/spreadsheetml/2006/main" count="160" uniqueCount="116">
  <si>
    <t>Položka</t>
  </si>
  <si>
    <t>Název položky</t>
  </si>
  <si>
    <t>Rekapitulace dat pro tvorbu nabídkové ceny stavby</t>
  </si>
  <si>
    <t>Popis položky</t>
  </si>
  <si>
    <t>POŽADAVKY NA VÝKON A FUNKCI</t>
  </si>
  <si>
    <t>Cena celkem:</t>
  </si>
  <si>
    <r>
      <t xml:space="preserve">Cena za položku
</t>
    </r>
    <r>
      <rPr>
        <sz val="11"/>
        <color theme="1"/>
        <rFont val="Calibri"/>
        <family val="2"/>
        <charset val="238"/>
        <scheme val="minor"/>
      </rPr>
      <t>[Kč]</t>
    </r>
  </si>
  <si>
    <t>Poznámka</t>
  </si>
  <si>
    <t>D.1.1 Železniční zabezpečovací zařízení</t>
  </si>
  <si>
    <t>D.1  Technologická část</t>
  </si>
  <si>
    <t>Zavedení ASVC v úseku Rokycany (mimo) - Mirošov – Nezvěstice (mimo)</t>
  </si>
  <si>
    <t xml:space="preserve"> ASVC Rokycany (mimo) – Nezvěstice (mimo)</t>
  </si>
  <si>
    <t>PS-01-01-51</t>
  </si>
  <si>
    <t>SOPS/PR/2018/06/01</t>
  </si>
  <si>
    <t>SOUPIS PRACÍ / ROZPOČET</t>
  </si>
  <si>
    <t>Stavba:</t>
  </si>
  <si>
    <t>CELKEM:</t>
  </si>
  <si>
    <t>SO/PS:</t>
  </si>
  <si>
    <t>SO 98-98</t>
  </si>
  <si>
    <t>Všeobecný objekt</t>
  </si>
  <si>
    <t>Kategorie monitoringu:</t>
  </si>
  <si>
    <t>D.4</t>
  </si>
  <si>
    <t>Klasifikace SO/PS:</t>
  </si>
  <si>
    <t>Stupeň dokumentace:</t>
  </si>
  <si>
    <t>Stádium 3</t>
  </si>
  <si>
    <t>ISPROFIN:</t>
  </si>
  <si>
    <t>532 353 0037</t>
  </si>
  <si>
    <t>Majetek:</t>
  </si>
  <si>
    <t>Označení (S-kód):</t>
  </si>
  <si>
    <t>S632000088</t>
  </si>
  <si>
    <t>Zahájení realizace SO/PS:</t>
  </si>
  <si>
    <t>Zpracovatel:</t>
  </si>
  <si>
    <t>Cenová úroveň:</t>
  </si>
  <si>
    <t>Ukončení realizace SO/PS.</t>
  </si>
  <si>
    <t>Datum zpracování:</t>
  </si>
  <si>
    <t>Poř. číslo</t>
  </si>
  <si>
    <t>Kód položky</t>
  </si>
  <si>
    <t>Varianta</t>
  </si>
  <si>
    <t>Cenová soustava</t>
  </si>
  <si>
    <t>Název položky/dílu</t>
  </si>
  <si>
    <t>MJ</t>
  </si>
  <si>
    <t>Množství</t>
  </si>
  <si>
    <t>Jednotková hmotnost</t>
  </si>
  <si>
    <t>Celková hmotnost</t>
  </si>
  <si>
    <t>Cena</t>
  </si>
  <si>
    <t>Jednotková</t>
  </si>
  <si>
    <t>Celkem</t>
  </si>
  <si>
    <t>D</t>
  </si>
  <si>
    <t>Díl:</t>
  </si>
  <si>
    <t>Dokumentace stavby</t>
  </si>
  <si>
    <t>P</t>
  </si>
  <si>
    <t>R-položka</t>
  </si>
  <si>
    <t>Dokumentace skutečného provedení v listinné formě</t>
  </si>
  <si>
    <t>KPL</t>
  </si>
  <si>
    <t>PP</t>
  </si>
  <si>
    <t>Vypracování technické části dokumentace skutečného provedení</t>
  </si>
  <si>
    <t>VV</t>
  </si>
  <si>
    <t>v předepsaném rozsahu a počtu dle VTP a ZTP</t>
  </si>
  <si>
    <t>TS</t>
  </si>
  <si>
    <t>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v předepsaném počtu, která mimo jiné zahrnuje , zapracování všech změn během výstavby, výsledné měřící protokoly, aktuální údaje a dokumenty k zařízení (vlastní SW, knihy kabelových plánů s měřícími protokoly a protokoly o jejich uložení, předpisy pro obsluhu, doklady ověřovacího provozu apod.), závěrečnou zprávu o nakládání s odpady apod</t>
  </si>
  <si>
    <t>Dokumentace skutečného provedení v elektronické formě</t>
  </si>
  <si>
    <t>Vypracování kompletní dokumentace skutečného provedení v elektronické formě.</t>
  </si>
  <si>
    <t xml:space="preserve">Položka zahrnuje veškeré činnosti nezbytné k vypracování kompletní elketroniké dokumentace skutečného provedení dle SOD na zhotovení stavby a v rozsahu vyhlášky č. 499/2006 Sb. v platném znění a dle požadavků VTP a ZTP. </t>
  </si>
  <si>
    <t>Projektová dokumentace pro provádění stavby (PDPS)</t>
  </si>
  <si>
    <t>Vypracování PDPS u vybraných SO a PS viz. technická specifikace položky.</t>
  </si>
  <si>
    <t>Položka zahrnuje veškeré činnosti nezbytné k vypracování projektové dokumentace pro provádění stavby (dále také PDPS), které doplňuje a upřesňuje projektovou dokumentaci pro stavební povolení nebo do ohlášení stavby do úplného obsahu stupně dokumentace pro provádění stavby. Jedná se o dopracování PDPS u následujících SO a PS:</t>
  </si>
  <si>
    <t>W</t>
  </si>
  <si>
    <t>Součet</t>
  </si>
  <si>
    <t>za  Díl</t>
  </si>
  <si>
    <t>Ostatní</t>
  </si>
  <si>
    <t xml:space="preserve">Osvědčení o shodě notifikovanou osobou </t>
  </si>
  <si>
    <t>Zajištění vydání osvědčení o shodě notifikovanou osobou</t>
  </si>
  <si>
    <t>Položka zahrnuje veškeré činnosti nezbytné k zajištění vydání platného prohlášení o ověření subsystému notifikovanou osobou ve stádiu realizace podle Směrnice Evropského parlamentu a Rady 2008/57/ES ze dne 17. června 2008 o interoperabilitě železničního systému, ve znění pozdějších předpisů  v souhrnu pro stavební objekty a provozní soubory. 
Položka zahrnuje  všechny nezbytné práce, náklady a zařízení  včetně  všech doprav a pomocného materiálu nutných  pro uskutečnění dané činnosti.</t>
  </si>
  <si>
    <t>VSEOB005</t>
  </si>
  <si>
    <t>Osvědčení o bezpečnosti před uvedením do provozu</t>
  </si>
  <si>
    <t>Zajištění vydání osvědčení o bezpečnosti před uvedením do provozu.</t>
  </si>
  <si>
    <t>Položka zahrnuje veškeré činnosti nezbytné k zajištění vydání zprávy o posouzení bezpečnosti dle prováděcího nařízení Komise (EU) č. 402/2013 ze dne 30. dubna 2013 o společné bezpečnostní metodě pro hodnocení a posuzování rizik a požadavky Drážního úřadu.
Položka zahrnuje  všechny nezbytné práce, náklady a zařízení  včetně  všech doprav a pomocného materiálu nutných  pro uskutečnění dané činnosti.</t>
  </si>
  <si>
    <t>stavba:</t>
  </si>
  <si>
    <t>Kontrolní součet [Kč]</t>
  </si>
  <si>
    <t>Celková cena [Kč]</t>
  </si>
  <si>
    <t xml:space="preserve">Zavedení ASVC v úseku Rokycany (mimo) - Mirošov – Nezvěstice (mimo)
</t>
  </si>
  <si>
    <t>Číslo objektu</t>
  </si>
  <si>
    <t>Název  objektu</t>
  </si>
  <si>
    <t>Budoucí majitel</t>
  </si>
  <si>
    <t>Cena objektu [Kč]</t>
  </si>
  <si>
    <t>Cena typu objektů [Kč]</t>
  </si>
  <si>
    <t>Cena díla za zhotovení stavby</t>
  </si>
  <si>
    <t>D.1.1</t>
  </si>
  <si>
    <t>Železniční zabezpečovací zařízení</t>
  </si>
  <si>
    <t>PS</t>
  </si>
  <si>
    <t>ASVC Rokycany (mimo) – Nezvěstice (mimo)</t>
  </si>
  <si>
    <t>Správa železnic</t>
  </si>
  <si>
    <t>SO</t>
  </si>
  <si>
    <t>98-98</t>
  </si>
  <si>
    <t>Cena díla za zpracování projektové dokumentace</t>
  </si>
  <si>
    <t>Cena díla za výkon autorského dozoru</t>
  </si>
  <si>
    <t>Autorský dozor projektanta</t>
  </si>
  <si>
    <t xml:space="preserve">   hodinová sazba</t>
  </si>
  <si>
    <t>Celková cena díla (Kontrolní součet) [Kč]</t>
  </si>
  <si>
    <t xml:space="preserve"> V …………….. dne …………..</t>
  </si>
  <si>
    <t xml:space="preserve">Podpis   </t>
  </si>
  <si>
    <t xml:space="preserve">ve funkci </t>
  </si>
  <si>
    <t xml:space="preserve">oprávněná osoba k podpisu nabídky za uchazeče </t>
  </si>
  <si>
    <t>Projektová dokumentace pro ohlášení stavby</t>
  </si>
  <si>
    <t>V rámci PS bude zřízen systém ASVC pro stanice Mirošov a Příkosice. Systém ASVC bude navržen obdobným způsobem jako je v současnosti provozu na trati Beroun – Plzeň, je preferována jednotnost obsluhovaného zařízení.  V kolejišti stanic Mirošov a Příkosice nebudou prováděny žádné změny, bude využita udělená výjimka z technických specifikací pro ASVC. Současný hardware traťového stavědla Mirošov – Příkosice umožňuje nasazení systému ASVC, a tedy není nutné provádět jeho úpravy či doplnění. Bude provedena výměna systémového a adresného softwaru traťového stavědla Mirošov – Příkosice a také výměna softwaru DOZ u všech dispečerských zadávacích počítačů (DZPC) na CDP Praha, ve kterých je obsažena trať Mirošov – Příkosice včetně DZPC na PPV. Zároveň budu rozšířen software provozní aplikace GTN o software systému ASVC (ASW + SSW). Systémový software traťového stavědla bude vyměněn v rámci související stavby ETCS Beroun - Plzeň. Systém ASVC bude zprovozněn pouze na obslužných pracovištích na dispečerském sále 3C CDP Praha (pracoviště č. TD 511 a č. TD 521), na pracovištích PPV zřizován nebude. Výměna adresného softwaru traťového stavědla a úprava softwaru DOZ na dispečerských pracovištích CDP Praha bude realizována společně se související stavbou ETCS. Součástí provozního souboru je také úprava pracovišť traťových dispečerů TD 511, 521, 512, 513 na dispečerském sále 3C a TD 563, 573 na dispečerském sále 3D v souladu s novou koncepcí pracovišť traťových dispečerů. Jedná se o náhradu stávajících 4 monitorů za 3 monitory širokoúhlé o uhlopříčce 32″ (monitor reliéfu, monitor technologické stránky a monitor GTN). V rámci stavby dle zadání dojde k posílení diagnostiky na CDP Praha tím, že se doplní nový diagnostický server pro systém DOZ pro oblast tratí od Prahy na západ. Bude se jednat o železniční stanice na dálkově ovládaných tratích ze sálů 3C Beroun (mimo) – Cheb (mimo) včetně tratě Rokycany (mimo) – Nezvěstice (mimo) a 3D Praha Smíchov (mimo) – Rudná u Prahy – Beroun (včetně). Kromě doplnění HW samotného serveru je také nutné dodat adresný SW pro základní konfiguraci a pro jednotlivé stanice. Dodaný diagnostický server musí být kompatibilní s datovou strukturou sítě DOZ. Položka obsahuje veškerý potřebný software a hardware, případnou vnitřní kabelizaci a všechny náklady na montáž dodaného zařízení se všemi pomocnými a doplňujícími pracemi a součástmi, případné použití mechanizmů, včetně dopravy ze skladu k místu montáže, náklady na mzdy.</t>
  </si>
  <si>
    <t>Signal Projekt s.r.o.</t>
  </si>
  <si>
    <t>Mgr. Radek Böhm</t>
  </si>
  <si>
    <t>VSEOB006</t>
  </si>
  <si>
    <t>Exkurze</t>
  </si>
  <si>
    <t>Exkurze dle zákona o zadávání veřejných zakázek</t>
  </si>
  <si>
    <t>Předpoklad 2 exkurze/rok</t>
  </si>
  <si>
    <t>Položka zahrnuje veškeré činnosti nezbytné pro zajištění exkurze. Veškerá požadavky na rozsah exkurzí je dán smlouvou o dílo.</t>
  </si>
  <si>
    <t>Správné ocenění položky je nutné provést dle projektové dokumentace DUR, kde je uveden podrobnější popis položky.</t>
  </si>
  <si>
    <t>01-01-51</t>
  </si>
  <si>
    <t>Ostatní technologická zařízení</t>
  </si>
  <si>
    <t>SŽ s.o.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</si>
</sst>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7" formatCode="#,##0.00\ &quot;Kč&quot;;\-#,##0.00\ &quot;Kč&quot;"/>
    <numFmt numFmtId="164" formatCode="#,##0.00\ &quot;Kč&quot;"/>
    <numFmt numFmtId="165" formatCode="m\/yyyy"/>
    <numFmt numFmtId="166" formatCode="#,##0.000"/>
  </numFmts>
  <fonts count="62" x14ac:knownFonts="1">
    <font>
      <sz val="11"/>
      <color theme="1"/>
      <name val="Calibri"/>
      <family val="2"/>
      <charset val="238"/>
      <scheme val="minor"/>
    </font>
    <font>
      <sz val="10"/>
      <name val="Arial"/>
      <family val="2"/>
      <charset val="238"/>
    </font>
    <font>
      <sz val="10"/>
      <name val="Arial"/>
      <family val="2"/>
      <charset val="238"/>
    </font>
    <font>
      <sz val="8"/>
      <name val="Arial"/>
      <family val="2"/>
      <charset val="238"/>
    </font>
    <font>
      <b/>
      <sz val="8"/>
      <name val="Arial"/>
      <family val="2"/>
      <charset val="238"/>
    </font>
    <font>
      <i/>
      <sz val="8"/>
      <name val="Arial"/>
      <family val="2"/>
      <charset val="238"/>
    </font>
    <font>
      <b/>
      <u/>
      <sz val="12"/>
      <color indexed="81"/>
      <name val="Calibri"/>
      <family val="2"/>
      <charset val="238"/>
    </font>
    <font>
      <b/>
      <sz val="11"/>
      <color indexed="81"/>
      <name val="Calibri"/>
      <family val="2"/>
      <charset val="238"/>
    </font>
    <font>
      <sz val="11"/>
      <color indexed="81"/>
      <name val="Calibri"/>
      <family val="2"/>
      <charset val="238"/>
    </font>
    <font>
      <sz val="9"/>
      <color indexed="81"/>
      <name val="Tahoma"/>
      <family val="2"/>
      <charset val="238"/>
    </font>
    <font>
      <b/>
      <u/>
      <sz val="10"/>
      <color indexed="81"/>
      <name val="Calibri"/>
      <family val="2"/>
      <charset val="238"/>
    </font>
    <font>
      <sz val="9"/>
      <color indexed="81"/>
      <name val="Calibri"/>
      <family val="2"/>
      <charset val="238"/>
    </font>
    <font>
      <i/>
      <sz val="9"/>
      <color indexed="81"/>
      <name val="Calibri"/>
      <family val="2"/>
      <charset val="238"/>
    </font>
    <font>
      <b/>
      <sz val="10"/>
      <color indexed="81"/>
      <name val="Arial"/>
      <family val="2"/>
      <charset val="238"/>
    </font>
    <font>
      <sz val="10"/>
      <color indexed="81"/>
      <name val="Arial"/>
      <family val="2"/>
      <charset val="238"/>
    </font>
    <font>
      <b/>
      <u/>
      <sz val="10"/>
      <color indexed="81"/>
      <name val="Arial"/>
      <family val="2"/>
      <charset val="238"/>
    </font>
    <font>
      <b/>
      <u/>
      <sz val="11"/>
      <color indexed="81"/>
      <name val="Arial"/>
      <family val="2"/>
      <charset val="238"/>
    </font>
    <font>
      <b/>
      <u/>
      <sz val="9"/>
      <color indexed="81"/>
      <name val="Arial"/>
      <family val="2"/>
      <charset val="238"/>
    </font>
    <font>
      <b/>
      <sz val="9"/>
      <color indexed="81"/>
      <name val="Arial"/>
      <family val="2"/>
      <charset val="238"/>
    </font>
    <font>
      <b/>
      <i/>
      <sz val="9"/>
      <color indexed="81"/>
      <name val="Arial"/>
      <family val="2"/>
      <charset val="238"/>
    </font>
    <font>
      <i/>
      <sz val="9"/>
      <color indexed="81"/>
      <name val="Arial"/>
      <family val="2"/>
      <charset val="238"/>
    </font>
    <font>
      <b/>
      <i/>
      <sz val="9"/>
      <color indexed="81"/>
      <name val="Calibri"/>
      <family val="2"/>
      <charset val="238"/>
    </font>
    <font>
      <i/>
      <u/>
      <sz val="9"/>
      <color indexed="81"/>
      <name val="Calibri"/>
      <family val="2"/>
      <charset val="238"/>
    </font>
    <font>
      <b/>
      <i/>
      <sz val="10"/>
      <color indexed="81"/>
      <name val="Arial"/>
      <family val="2"/>
      <charset val="238"/>
    </font>
    <font>
      <i/>
      <sz val="10"/>
      <color indexed="81"/>
      <name val="Arial"/>
      <family val="2"/>
      <charset val="238"/>
    </font>
    <font>
      <sz val="9"/>
      <color indexed="81"/>
      <name val="Arial"/>
      <family val="2"/>
      <charset val="238"/>
    </font>
    <font>
      <i/>
      <u/>
      <sz val="10"/>
      <color indexed="81"/>
      <name val="Arial"/>
      <family val="2"/>
      <charset val="238"/>
    </font>
    <font>
      <b/>
      <i/>
      <u/>
      <sz val="10"/>
      <color indexed="81"/>
      <name val="Arial"/>
      <family val="2"/>
      <charset val="238"/>
    </font>
    <font>
      <sz val="10"/>
      <name val="Arial CE"/>
      <charset val="238"/>
    </font>
    <font>
      <b/>
      <sz val="16"/>
      <name val="Arial CE"/>
      <family val="2"/>
      <charset val="238"/>
    </font>
    <font>
      <b/>
      <sz val="12"/>
      <name val="Arial CE"/>
      <family val="2"/>
      <charset val="238"/>
    </font>
    <font>
      <b/>
      <sz val="17.5"/>
      <name val="Courier New CE"/>
      <family val="3"/>
      <charset val="238"/>
    </font>
    <font>
      <b/>
      <sz val="14"/>
      <name val="Arial CE"/>
      <family val="2"/>
      <charset val="238"/>
    </font>
    <font>
      <b/>
      <sz val="14"/>
      <name val="Courier New CE"/>
      <family val="3"/>
      <charset val="238"/>
    </font>
    <font>
      <sz val="10"/>
      <name val="Arial CE"/>
      <family val="2"/>
      <charset val="238"/>
    </font>
    <font>
      <i/>
      <sz val="10"/>
      <name val="Arial CE"/>
      <charset val="238"/>
    </font>
    <font>
      <i/>
      <sz val="11"/>
      <name val="Calibri"/>
      <family val="2"/>
      <charset val="238"/>
    </font>
    <font>
      <sz val="11"/>
      <name val="Calibri"/>
      <family val="2"/>
      <charset val="238"/>
    </font>
    <font>
      <sz val="11"/>
      <color theme="1"/>
      <name val="Calibri"/>
      <family val="2"/>
      <charset val="238"/>
      <scheme val="minor"/>
    </font>
    <font>
      <b/>
      <sz val="14"/>
      <color theme="1"/>
      <name val="Calibri"/>
      <family val="2"/>
      <charset val="238"/>
      <scheme val="minor"/>
    </font>
    <font>
      <b/>
      <sz val="18"/>
      <color theme="1"/>
      <name val="Calibri"/>
      <family val="2"/>
      <charset val="238"/>
      <scheme val="minor"/>
    </font>
    <font>
      <b/>
      <sz val="12"/>
      <color theme="1"/>
      <name val="Calibri"/>
      <family val="2"/>
      <charset val="238"/>
      <scheme val="minor"/>
    </font>
    <font>
      <sz val="8"/>
      <color theme="1"/>
      <name val="Arial"/>
      <family val="2"/>
      <charset val="238"/>
    </font>
    <font>
      <b/>
      <sz val="8"/>
      <color rgb="FFDF572D"/>
      <name val="Arial"/>
      <family val="2"/>
      <charset val="238"/>
    </font>
    <font>
      <b/>
      <sz val="11"/>
      <color theme="1"/>
      <name val="Arial"/>
      <family val="2"/>
      <charset val="238"/>
    </font>
    <font>
      <b/>
      <sz val="10"/>
      <color rgb="FF000000"/>
      <name val="Calibri"/>
      <family val="2"/>
      <charset val="238"/>
      <scheme val="minor"/>
    </font>
    <font>
      <b/>
      <sz val="8"/>
      <color rgb="FF000000"/>
      <name val="Calibri"/>
      <family val="2"/>
      <charset val="238"/>
      <scheme val="minor"/>
    </font>
    <font>
      <sz val="10"/>
      <color theme="8" tint="-0.249977111117893"/>
      <name val="Arial"/>
      <family val="2"/>
      <charset val="238"/>
    </font>
    <font>
      <i/>
      <sz val="8"/>
      <color theme="1"/>
      <name val="Arial Narrow"/>
      <family val="2"/>
      <charset val="238"/>
    </font>
    <font>
      <b/>
      <sz val="9"/>
      <color theme="1"/>
      <name val="Arial"/>
      <family val="2"/>
      <charset val="238"/>
    </font>
    <font>
      <b/>
      <sz val="10"/>
      <color theme="1"/>
      <name val="Arial"/>
      <family val="2"/>
      <charset val="238"/>
    </font>
    <font>
      <b/>
      <sz val="16"/>
      <color theme="1"/>
      <name val="Arial"/>
      <family val="2"/>
      <charset val="238"/>
    </font>
    <font>
      <b/>
      <sz val="14"/>
      <color theme="1"/>
      <name val="Arial"/>
      <family val="2"/>
      <charset val="238"/>
    </font>
    <font>
      <b/>
      <sz val="14"/>
      <color theme="8" tint="-0.249977111117893"/>
      <name val="Arial"/>
      <family val="2"/>
      <charset val="238"/>
    </font>
    <font>
      <b/>
      <sz val="12"/>
      <color theme="1"/>
      <name val="Arial"/>
      <family val="2"/>
      <charset val="238"/>
    </font>
    <font>
      <b/>
      <sz val="12"/>
      <color theme="8" tint="-0.249977111117893"/>
      <name val="Arial"/>
      <family val="2"/>
      <charset val="238"/>
    </font>
    <font>
      <b/>
      <sz val="10"/>
      <color theme="8" tint="-0.249977111117893"/>
      <name val="Arial"/>
      <family val="2"/>
      <charset val="238"/>
    </font>
    <font>
      <sz val="10"/>
      <color theme="1"/>
      <name val="Arial"/>
      <family val="2"/>
      <charset val="238"/>
    </font>
    <font>
      <b/>
      <sz val="16"/>
      <color theme="1"/>
      <name val="Calibri"/>
      <family val="2"/>
      <charset val="238"/>
      <scheme val="minor"/>
    </font>
    <font>
      <i/>
      <sz val="6"/>
      <color theme="1"/>
      <name val="Arial"/>
      <family val="2"/>
      <charset val="238"/>
    </font>
    <font>
      <b/>
      <sz val="11"/>
      <color theme="8" tint="-0.249977111117893"/>
      <name val="Arial"/>
      <family val="2"/>
      <charset val="238"/>
    </font>
    <font>
      <i/>
      <sz val="10"/>
      <color theme="1"/>
      <name val="Arial"/>
      <family val="2"/>
      <charset val="238"/>
    </font>
  </fonts>
  <fills count="14">
    <fill>
      <patternFill patternType="none"/>
    </fill>
    <fill>
      <patternFill patternType="gray125"/>
    </fill>
    <fill>
      <patternFill patternType="solid">
        <fgColor indexed="47"/>
        <bgColor indexed="64"/>
      </patternFill>
    </fill>
    <fill>
      <patternFill patternType="solid">
        <fgColor indexed="44"/>
        <bgColor indexed="64"/>
      </patternFill>
    </fill>
    <fill>
      <patternFill patternType="solid">
        <fgColor indexed="42"/>
        <bgColor indexed="64"/>
      </patternFill>
    </fill>
    <fill>
      <patternFill patternType="solid">
        <fgColor indexed="41"/>
        <bgColor indexed="64"/>
      </patternFill>
    </fill>
    <fill>
      <patternFill patternType="solid">
        <fgColor theme="0" tint="-4.9989318521683403E-2"/>
        <bgColor indexed="64"/>
      </patternFill>
    </fill>
    <fill>
      <gradientFill type="path" left="0.5" right="0.5" top="0.5" bottom="0.5">
        <stop position="0">
          <color theme="9" tint="0.80001220740379042"/>
        </stop>
        <stop position="1">
          <color theme="9" tint="0.40000610370189521"/>
        </stop>
      </gradientFill>
    </fill>
    <fill>
      <gradientFill type="path" left="0.5" right="0.5" top="0.5" bottom="0.5">
        <stop position="0">
          <color theme="0"/>
        </stop>
        <stop position="1">
          <color theme="4"/>
        </stop>
      </gradientFill>
    </fill>
    <fill>
      <patternFill patternType="solid">
        <fgColor theme="2"/>
        <bgColor indexed="64"/>
      </patternFill>
    </fill>
    <fill>
      <patternFill patternType="solid">
        <fgColor rgb="FF5FAB01"/>
        <bgColor indexed="64"/>
      </patternFill>
    </fill>
    <fill>
      <patternFill patternType="solid">
        <fgColor theme="0"/>
        <bgColor indexed="64"/>
      </patternFill>
    </fill>
    <fill>
      <patternFill patternType="solid">
        <fgColor rgb="FFFFC000"/>
        <bgColor indexed="64"/>
      </patternFill>
    </fill>
    <fill>
      <gradientFill type="path" left="0.5" right="0.5" top="0.5" bottom="0.5">
        <stop position="0">
          <color theme="5" tint="0.80001220740379042"/>
        </stop>
        <stop position="1">
          <color theme="5" tint="0.40000610370189521"/>
        </stop>
      </gradientFill>
    </fill>
  </fills>
  <borders count="99">
    <border>
      <left/>
      <right/>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thin">
        <color indexed="64"/>
      </right>
      <top/>
      <bottom style="double">
        <color indexed="64"/>
      </bottom>
      <diagonal/>
    </border>
    <border>
      <left style="medium">
        <color indexed="64"/>
      </left>
      <right style="thin">
        <color indexed="64"/>
      </right>
      <top/>
      <bottom style="double">
        <color indexed="64"/>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style="medium">
        <color indexed="64"/>
      </right>
      <top style="medium">
        <color indexed="64"/>
      </top>
      <bottom/>
      <diagonal/>
    </border>
    <border>
      <left/>
      <right/>
      <top style="medium">
        <color indexed="64"/>
      </top>
      <bottom style="medium">
        <color indexed="64"/>
      </bottom>
      <diagonal/>
    </border>
    <border>
      <left style="thin">
        <color indexed="64"/>
      </left>
      <right style="medium">
        <color indexed="64"/>
      </right>
      <top/>
      <bottom style="double">
        <color indexed="64"/>
      </bottom>
      <diagonal/>
    </border>
    <border>
      <left/>
      <right style="medium">
        <color indexed="64"/>
      </right>
      <top style="medium">
        <color indexed="64"/>
      </top>
      <bottom style="medium">
        <color indexed="64"/>
      </bottom>
      <diagonal/>
    </border>
    <border>
      <left style="medium">
        <color indexed="64"/>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thick">
        <color indexed="64"/>
      </top>
      <bottom style="thick">
        <color indexed="64"/>
      </bottom>
      <diagonal/>
    </border>
    <border>
      <left/>
      <right/>
      <top style="thick">
        <color indexed="64"/>
      </top>
      <bottom style="thick">
        <color indexed="64"/>
      </bottom>
      <diagonal/>
    </border>
    <border>
      <left style="thin">
        <color indexed="64"/>
      </left>
      <right/>
      <top/>
      <bottom/>
      <diagonal/>
    </border>
    <border>
      <left/>
      <right/>
      <top style="medium">
        <color indexed="64"/>
      </top>
      <bottom style="thin">
        <color indexed="64"/>
      </bottom>
      <diagonal/>
    </border>
    <border>
      <left/>
      <right style="thick">
        <color indexed="64"/>
      </right>
      <top style="medium">
        <color indexed="64"/>
      </top>
      <bottom style="thin">
        <color indexed="64"/>
      </bottom>
      <diagonal/>
    </border>
    <border>
      <left style="thin">
        <color indexed="64"/>
      </left>
      <right style="thick">
        <color indexed="64"/>
      </right>
      <top style="thin">
        <color indexed="64"/>
      </top>
      <bottom style="medium">
        <color indexed="64"/>
      </bottom>
      <diagonal/>
    </border>
    <border>
      <left style="thick">
        <color indexed="64"/>
      </left>
      <right/>
      <top style="medium">
        <color indexed="64"/>
      </top>
      <bottom style="medium">
        <color indexed="64"/>
      </bottom>
      <diagonal/>
    </border>
    <border>
      <left/>
      <right style="thick">
        <color indexed="64"/>
      </right>
      <top style="medium">
        <color indexed="64"/>
      </top>
      <bottom style="medium">
        <color indexed="64"/>
      </bottom>
      <diagonal/>
    </border>
    <border>
      <left style="thick">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ck">
        <color indexed="64"/>
      </left>
      <right/>
      <top/>
      <bottom/>
      <diagonal/>
    </border>
    <border>
      <left/>
      <right style="thick">
        <color indexed="64"/>
      </right>
      <top/>
      <bottom/>
      <diagonal/>
    </border>
    <border>
      <left style="thick">
        <color indexed="64"/>
      </left>
      <right/>
      <top/>
      <bottom style="medium">
        <color indexed="64"/>
      </bottom>
      <diagonal/>
    </border>
    <border>
      <left/>
      <right/>
      <top/>
      <bottom style="medium">
        <color indexed="64"/>
      </bottom>
      <diagonal/>
    </border>
    <border>
      <left/>
      <right style="thick">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style="double">
        <color indexed="64"/>
      </left>
      <right style="double">
        <color indexed="64"/>
      </right>
      <top style="double">
        <color indexed="64"/>
      </top>
      <bottom style="double">
        <color indexed="64"/>
      </bottom>
      <diagonal/>
    </border>
    <border>
      <left style="double">
        <color indexed="64"/>
      </left>
      <right style="medium">
        <color indexed="64"/>
      </right>
      <top style="double">
        <color indexed="64"/>
      </top>
      <bottom style="double">
        <color indexed="64"/>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double">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medium">
        <color indexed="64"/>
      </right>
      <top/>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top style="thin">
        <color indexed="64"/>
      </top>
      <bottom/>
      <diagonal/>
    </border>
    <border>
      <left style="medium">
        <color indexed="64"/>
      </left>
      <right/>
      <top/>
      <bottom style="medium">
        <color indexed="64"/>
      </bottom>
      <diagonal/>
    </border>
    <border>
      <left style="thin">
        <color indexed="64"/>
      </left>
      <right/>
      <top style="double">
        <color indexed="64"/>
      </top>
      <bottom style="medium">
        <color indexed="64"/>
      </bottom>
      <diagonal/>
    </border>
    <border>
      <left/>
      <right style="double">
        <color indexed="64"/>
      </right>
      <top style="double">
        <color indexed="64"/>
      </top>
      <bottom style="medium">
        <color indexed="64"/>
      </bottom>
      <diagonal/>
    </border>
    <border>
      <left style="double">
        <color indexed="64"/>
      </left>
      <right style="medium">
        <color indexed="64"/>
      </right>
      <top style="double">
        <color indexed="64"/>
      </top>
      <bottom style="medium">
        <color indexed="64"/>
      </bottom>
      <diagonal/>
    </border>
    <border>
      <left/>
      <right style="medium">
        <color indexed="64"/>
      </right>
      <top/>
      <bottom style="medium">
        <color indexed="64"/>
      </bottom>
      <diagonal/>
    </border>
    <border>
      <left/>
      <right/>
      <top/>
      <bottom style="hair">
        <color indexed="64"/>
      </bottom>
      <diagonal/>
    </border>
    <border>
      <left/>
      <right/>
      <top style="thick">
        <color indexed="64"/>
      </top>
      <bottom style="thin">
        <color indexed="64"/>
      </bottom>
      <diagonal/>
    </border>
    <border>
      <left/>
      <right style="thin">
        <color indexed="64"/>
      </right>
      <top style="thick">
        <color indexed="64"/>
      </top>
      <bottom style="thin">
        <color indexed="64"/>
      </bottom>
      <diagonal/>
    </border>
    <border>
      <left style="thin">
        <color indexed="64"/>
      </left>
      <right/>
      <top style="thick">
        <color indexed="64"/>
      </top>
      <bottom style="thick">
        <color indexed="64"/>
      </bottom>
      <diagonal/>
    </border>
    <border>
      <left/>
      <right style="thick">
        <color indexed="64"/>
      </right>
      <top style="thick">
        <color indexed="64"/>
      </top>
      <bottom style="thick">
        <color indexed="64"/>
      </bottom>
      <diagonal/>
    </border>
    <border>
      <left/>
      <right/>
      <top style="thin">
        <color indexed="64"/>
      </top>
      <bottom/>
      <diagonal/>
    </border>
    <border>
      <left/>
      <right style="thick">
        <color indexed="64"/>
      </right>
      <top style="thin">
        <color indexed="64"/>
      </top>
      <bottom/>
      <diagonal/>
    </border>
    <border>
      <left style="thick">
        <color indexed="64"/>
      </left>
      <right/>
      <top style="thin">
        <color indexed="64"/>
      </top>
      <bottom style="thin">
        <color indexed="64"/>
      </bottom>
      <diagonal/>
    </border>
    <border>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right style="hair">
        <color indexed="64"/>
      </right>
      <top style="thick">
        <color indexed="64"/>
      </top>
      <bottom style="thin">
        <color indexed="64"/>
      </bottom>
      <diagonal/>
    </border>
    <border>
      <left/>
      <right style="thick">
        <color indexed="64"/>
      </right>
      <top style="thick">
        <color indexed="64"/>
      </top>
      <bottom style="thin">
        <color indexed="64"/>
      </bottom>
      <diagonal/>
    </border>
    <border>
      <left/>
      <right style="thick">
        <color indexed="64"/>
      </right>
      <top style="thin">
        <color indexed="64"/>
      </top>
      <bottom style="thin">
        <color indexed="64"/>
      </bottom>
      <diagonal/>
    </border>
    <border>
      <left/>
      <right style="thin">
        <color indexed="64"/>
      </right>
      <top style="thin">
        <color indexed="64"/>
      </top>
      <bottom/>
      <diagonal/>
    </border>
    <border>
      <left/>
      <right style="thin">
        <color indexed="64"/>
      </right>
      <top/>
      <bottom/>
      <diagonal/>
    </border>
    <border>
      <left/>
      <right/>
      <top style="thin">
        <color indexed="64"/>
      </top>
      <bottom style="medium">
        <color indexed="64"/>
      </bottom>
      <diagonal/>
    </border>
    <border>
      <left/>
      <right style="thick">
        <color indexed="64"/>
      </right>
      <top style="thin">
        <color indexed="64"/>
      </top>
      <bottom style="medium">
        <color indexed="64"/>
      </bottom>
      <diagonal/>
    </border>
    <border>
      <left style="thin">
        <color indexed="64"/>
      </left>
      <right style="thick">
        <color indexed="64"/>
      </right>
      <top style="medium">
        <color indexed="64"/>
      </top>
      <bottom style="medium">
        <color indexed="64"/>
      </bottom>
      <diagonal/>
    </border>
    <border>
      <left style="medium">
        <color indexed="64"/>
      </left>
      <right/>
      <top/>
      <bottom style="double">
        <color indexed="64"/>
      </bottom>
      <diagonal/>
    </border>
    <border>
      <left/>
      <right/>
      <top/>
      <bottom style="double">
        <color indexed="64"/>
      </bottom>
      <diagonal/>
    </border>
    <border>
      <left/>
      <right style="double">
        <color indexed="64"/>
      </right>
      <top/>
      <bottom style="double">
        <color indexed="64"/>
      </bottom>
      <diagonal/>
    </border>
    <border>
      <left style="medium">
        <color indexed="64"/>
      </left>
      <right/>
      <top style="double">
        <color indexed="64"/>
      </top>
      <bottom style="medium">
        <color indexed="64"/>
      </bottom>
      <diagonal/>
    </border>
    <border>
      <left/>
      <right style="thin">
        <color indexed="64"/>
      </right>
      <top style="double">
        <color indexed="64"/>
      </top>
      <bottom style="medium">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medium">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ck">
        <color indexed="64"/>
      </left>
      <right/>
      <top style="thick">
        <color indexed="64"/>
      </top>
      <bottom style="thin">
        <color indexed="64"/>
      </bottom>
      <diagonal/>
    </border>
    <border>
      <left style="thick">
        <color indexed="64"/>
      </left>
      <right/>
      <top style="thin">
        <color indexed="64"/>
      </top>
      <bottom/>
      <diagonal/>
    </border>
    <border>
      <left style="thick">
        <color indexed="64"/>
      </left>
      <right/>
      <top style="thick">
        <color indexed="64"/>
      </top>
      <bottom/>
      <diagonal/>
    </border>
    <border>
      <left/>
      <right/>
      <top style="thick">
        <color indexed="64"/>
      </top>
      <bottom/>
      <diagonal/>
    </border>
    <border>
      <left style="medium">
        <color indexed="64"/>
      </left>
      <right/>
      <top style="thick">
        <color indexed="64"/>
      </top>
      <bottom style="thick">
        <color indexed="64"/>
      </bottom>
      <diagonal/>
    </border>
    <border>
      <left/>
      <right/>
      <top/>
      <bottom style="thin">
        <color indexed="64"/>
      </bottom>
      <diagonal/>
    </border>
    <border>
      <left style="thin">
        <color indexed="64"/>
      </left>
      <right/>
      <top style="thick">
        <color indexed="64"/>
      </top>
      <bottom style="thin">
        <color indexed="64"/>
      </bottom>
      <diagonal/>
    </border>
    <border>
      <left style="thin">
        <color indexed="64"/>
      </left>
      <right/>
      <top/>
      <bottom style="thin">
        <color indexed="64"/>
      </bottom>
      <diagonal/>
    </border>
    <border>
      <left style="thick">
        <color indexed="64"/>
      </left>
      <right/>
      <top style="medium">
        <color indexed="64"/>
      </top>
      <bottom style="thin">
        <color indexed="64"/>
      </bottom>
      <diagonal/>
    </border>
    <border>
      <left style="thick">
        <color indexed="64"/>
      </left>
      <right style="thin">
        <color indexed="64"/>
      </right>
      <top style="thin">
        <color indexed="64"/>
      </top>
      <bottom style="thin">
        <color indexed="64"/>
      </bottom>
      <diagonal/>
    </border>
    <border>
      <left style="thick">
        <color indexed="64"/>
      </left>
      <right style="thin">
        <color indexed="64"/>
      </right>
      <top style="thin">
        <color indexed="64"/>
      </top>
      <bottom style="medium">
        <color indexed="64"/>
      </bottom>
      <diagonal/>
    </border>
  </borders>
  <cellStyleXfs count="13">
    <xf numFmtId="0" fontId="0" fillId="0" borderId="0"/>
    <xf numFmtId="0" fontId="2" fillId="0" borderId="0"/>
    <xf numFmtId="0" fontId="2" fillId="0" borderId="0"/>
    <xf numFmtId="0" fontId="1" fillId="0" borderId="0"/>
    <xf numFmtId="0" fontId="2" fillId="0" borderId="0">
      <alignment vertical="center"/>
    </xf>
    <xf numFmtId="0" fontId="2" fillId="0" borderId="0">
      <alignment vertical="center"/>
    </xf>
    <xf numFmtId="0" fontId="1" fillId="0" borderId="0">
      <alignment vertical="center"/>
    </xf>
    <xf numFmtId="0" fontId="2" fillId="0" borderId="0"/>
    <xf numFmtId="0" fontId="1" fillId="0" borderId="0">
      <alignment vertical="center"/>
    </xf>
    <xf numFmtId="0" fontId="28" fillId="0" borderId="0"/>
    <xf numFmtId="0" fontId="38" fillId="0" borderId="0"/>
    <xf numFmtId="0" fontId="28" fillId="0" borderId="0"/>
    <xf numFmtId="0" fontId="34" fillId="0" borderId="0"/>
  </cellStyleXfs>
  <cellXfs count="244">
    <xf numFmtId="0" fontId="0" fillId="0" borderId="0" xfId="0"/>
    <xf numFmtId="0" fontId="0" fillId="0" borderId="0" xfId="0" applyAlignment="1">
      <alignment horizontal="left" vertical="center"/>
    </xf>
    <xf numFmtId="0" fontId="39" fillId="0" borderId="0" xfId="0" applyFont="1" applyAlignment="1">
      <alignment horizontal="left" vertical="center"/>
    </xf>
    <xf numFmtId="0" fontId="0" fillId="0" borderId="0" xfId="0" applyFill="1"/>
    <xf numFmtId="0" fontId="0" fillId="0" borderId="0" xfId="0" applyFill="1" applyAlignment="1">
      <alignment wrapText="1"/>
    </xf>
    <xf numFmtId="0" fontId="39" fillId="0" borderId="1" xfId="0" applyFont="1" applyFill="1" applyBorder="1" applyAlignment="1">
      <alignment vertical="center"/>
    </xf>
    <xf numFmtId="0" fontId="39" fillId="0" borderId="2" xfId="0" applyFont="1" applyFill="1" applyBorder="1" applyAlignment="1">
      <alignment vertical="center" wrapText="1"/>
    </xf>
    <xf numFmtId="0" fontId="39" fillId="0" borderId="3" xfId="0" applyFont="1" applyFill="1" applyBorder="1" applyAlignment="1">
      <alignment horizontal="center" vertical="top" wrapText="1"/>
    </xf>
    <xf numFmtId="0" fontId="39" fillId="0" borderId="4" xfId="0" applyFont="1" applyFill="1" applyBorder="1" applyAlignment="1">
      <alignment vertical="top"/>
    </xf>
    <xf numFmtId="0" fontId="39" fillId="0" borderId="5" xfId="0" applyFont="1" applyFill="1" applyBorder="1" applyAlignment="1">
      <alignment horizontal="center" vertical="center" wrapText="1"/>
    </xf>
    <xf numFmtId="0" fontId="39" fillId="0" borderId="6" xfId="0" applyFont="1" applyFill="1" applyBorder="1" applyAlignment="1">
      <alignment horizontal="center" vertical="center" wrapText="1"/>
    </xf>
    <xf numFmtId="0" fontId="39" fillId="0" borderId="7" xfId="0" applyFont="1" applyFill="1" applyBorder="1" applyAlignment="1">
      <alignment horizontal="center" vertical="center"/>
    </xf>
    <xf numFmtId="0" fontId="40" fillId="6" borderId="8" xfId="0" applyFont="1" applyFill="1" applyBorder="1" applyAlignment="1">
      <alignment vertical="center"/>
    </xf>
    <xf numFmtId="0" fontId="39" fillId="0" borderId="9" xfId="0" applyFont="1" applyFill="1" applyBorder="1" applyAlignment="1">
      <alignment horizontal="center" vertical="top" wrapText="1"/>
    </xf>
    <xf numFmtId="164" fontId="40" fillId="6" borderId="10" xfId="0" applyNumberFormat="1" applyFont="1" applyFill="1" applyBorder="1" applyAlignment="1">
      <alignment vertical="center"/>
    </xf>
    <xf numFmtId="0" fontId="41" fillId="0" borderId="11" xfId="0" applyFont="1" applyFill="1" applyBorder="1" applyAlignment="1">
      <alignment horizontal="left" vertical="center" wrapText="1"/>
    </xf>
    <xf numFmtId="0" fontId="41" fillId="0" borderId="12" xfId="0" applyNumberFormat="1" applyFont="1" applyFill="1" applyBorder="1" applyAlignment="1">
      <alignment horizontal="left" vertical="center" wrapText="1"/>
    </xf>
    <xf numFmtId="0" fontId="0" fillId="0" borderId="13" xfId="0" applyFill="1" applyBorder="1" applyAlignment="1">
      <alignment horizontal="left" vertical="center" wrapText="1"/>
    </xf>
    <xf numFmtId="4" fontId="39" fillId="0" borderId="14" xfId="0" applyNumberFormat="1" applyFont="1" applyFill="1" applyBorder="1" applyAlignment="1">
      <alignment horizontal="right" vertical="center"/>
    </xf>
    <xf numFmtId="0" fontId="39" fillId="0" borderId="15" xfId="0" applyFont="1" applyFill="1" applyBorder="1" applyAlignment="1">
      <alignment vertical="center"/>
    </xf>
    <xf numFmtId="0" fontId="39" fillId="0" borderId="16" xfId="0" applyFont="1" applyFill="1" applyBorder="1" applyAlignment="1">
      <alignment vertical="center" wrapText="1"/>
    </xf>
    <xf numFmtId="0" fontId="39" fillId="0" borderId="17" xfId="0" applyFont="1" applyFill="1" applyBorder="1" applyAlignment="1">
      <alignment horizontal="center" vertical="center"/>
    </xf>
    <xf numFmtId="0" fontId="39" fillId="0" borderId="18" xfId="0" applyFont="1" applyFill="1" applyBorder="1" applyAlignment="1">
      <alignment vertical="center"/>
    </xf>
    <xf numFmtId="0" fontId="39" fillId="0" borderId="19" xfId="0" applyFont="1" applyFill="1" applyBorder="1" applyAlignment="1">
      <alignment vertical="center" wrapText="1"/>
    </xf>
    <xf numFmtId="0" fontId="39" fillId="0" borderId="20" xfId="0" applyFont="1" applyFill="1" applyBorder="1" applyAlignment="1">
      <alignment horizontal="center" vertical="center"/>
    </xf>
    <xf numFmtId="0" fontId="39" fillId="0" borderId="21" xfId="0" applyFont="1" applyFill="1" applyBorder="1" applyAlignment="1">
      <alignment vertical="center"/>
    </xf>
    <xf numFmtId="0" fontId="39" fillId="0" borderId="22" xfId="0" applyFont="1" applyFill="1" applyBorder="1" applyAlignment="1">
      <alignment vertical="center" wrapText="1"/>
    </xf>
    <xf numFmtId="0" fontId="39" fillId="0" borderId="23" xfId="0" applyFont="1" applyFill="1" applyBorder="1" applyAlignment="1">
      <alignment horizontal="center" vertical="center"/>
    </xf>
    <xf numFmtId="0" fontId="0" fillId="0" borderId="12" xfId="0" applyFont="1" applyFill="1" applyBorder="1" applyAlignment="1">
      <alignment horizontal="left" vertical="center" wrapText="1"/>
    </xf>
    <xf numFmtId="0" fontId="42" fillId="0" borderId="0" xfId="0" applyFont="1" applyAlignment="1" applyProtection="1">
      <alignment vertical="center"/>
      <protection hidden="1"/>
    </xf>
    <xf numFmtId="0" fontId="43" fillId="0" borderId="0" xfId="0" applyFont="1" applyAlignment="1" applyProtection="1">
      <alignment vertical="center" wrapText="1"/>
      <protection hidden="1"/>
    </xf>
    <xf numFmtId="0" fontId="44" fillId="7" borderId="24" xfId="0" applyFont="1" applyFill="1" applyBorder="1" applyAlignment="1" applyProtection="1">
      <alignment vertical="center"/>
      <protection hidden="1"/>
    </xf>
    <xf numFmtId="0" fontId="44" fillId="8" borderId="25" xfId="0" applyFont="1" applyFill="1" applyBorder="1" applyAlignment="1" applyProtection="1">
      <alignment vertical="center"/>
      <protection hidden="1"/>
    </xf>
    <xf numFmtId="0" fontId="45" fillId="0" borderId="0" xfId="0" applyFont="1" applyAlignment="1">
      <alignment horizontal="center"/>
    </xf>
    <xf numFmtId="0" fontId="46" fillId="0" borderId="0" xfId="0" applyFont="1" applyAlignment="1">
      <alignment horizontal="center"/>
    </xf>
    <xf numFmtId="165" fontId="47" fillId="0" borderId="26" xfId="0" applyNumberFormat="1" applyFont="1" applyBorder="1" applyAlignment="1" applyProtection="1">
      <alignment horizontal="left" vertical="center" wrapText="1"/>
      <protection locked="0"/>
    </xf>
    <xf numFmtId="0" fontId="48" fillId="9" borderId="27" xfId="0" applyFont="1" applyFill="1" applyBorder="1" applyAlignment="1" applyProtection="1">
      <alignment horizontal="right" vertical="center"/>
      <protection hidden="1"/>
    </xf>
    <xf numFmtId="3" fontId="48" fillId="9" borderId="28" xfId="0" applyNumberFormat="1" applyFont="1" applyFill="1" applyBorder="1" applyAlignment="1" applyProtection="1">
      <alignment horizontal="left" vertical="center"/>
      <protection hidden="1"/>
    </xf>
    <xf numFmtId="0" fontId="49" fillId="9" borderId="29" xfId="0" applyFont="1" applyFill="1" applyBorder="1" applyAlignment="1" applyProtection="1">
      <alignment horizontal="center" vertical="center"/>
      <protection hidden="1"/>
    </xf>
    <xf numFmtId="0" fontId="42" fillId="10" borderId="0" xfId="0" applyFont="1" applyFill="1" applyAlignment="1" applyProtection="1">
      <alignment vertical="center"/>
      <protection locked="0"/>
    </xf>
    <xf numFmtId="0" fontId="50" fillId="10" borderId="30" xfId="0" applyFont="1" applyFill="1" applyBorder="1" applyAlignment="1" applyProtection="1">
      <alignment vertical="center"/>
      <protection locked="0"/>
    </xf>
    <xf numFmtId="0" fontId="50" fillId="10" borderId="8" xfId="0" applyFont="1" applyFill="1" applyBorder="1" applyAlignment="1" applyProtection="1">
      <alignment horizontal="center" vertical="center"/>
      <protection locked="0"/>
    </xf>
    <xf numFmtId="0" fontId="50" fillId="10" borderId="8" xfId="0" applyFont="1" applyFill="1" applyBorder="1" applyAlignment="1" applyProtection="1">
      <alignment vertical="center"/>
      <protection locked="0"/>
    </xf>
    <xf numFmtId="0" fontId="50" fillId="10" borderId="8" xfId="0" applyFont="1" applyFill="1" applyBorder="1" applyAlignment="1" applyProtection="1">
      <alignment horizontal="left" vertical="center"/>
      <protection locked="0"/>
    </xf>
    <xf numFmtId="0" fontId="50" fillId="10" borderId="31" xfId="0" applyFont="1" applyFill="1" applyBorder="1" applyAlignment="1" applyProtection="1">
      <alignment horizontal="center" vertical="center"/>
      <protection locked="0"/>
    </xf>
    <xf numFmtId="0" fontId="42" fillId="0" borderId="0" xfId="0" applyFont="1" applyAlignment="1" applyProtection="1">
      <alignment vertical="center"/>
      <protection locked="0"/>
    </xf>
    <xf numFmtId="0" fontId="42" fillId="11" borderId="32" xfId="0" applyFont="1" applyFill="1" applyBorder="1" applyAlignment="1" applyProtection="1">
      <alignment horizontal="center" vertical="center"/>
      <protection locked="0"/>
    </xf>
    <xf numFmtId="0" fontId="42" fillId="0" borderId="33" xfId="0" applyFont="1" applyBorder="1" applyAlignment="1" applyProtection="1">
      <alignment horizontal="center" vertical="center"/>
      <protection locked="0"/>
    </xf>
    <xf numFmtId="0" fontId="42" fillId="11" borderId="33" xfId="0" applyFont="1" applyFill="1" applyBorder="1" applyAlignment="1" applyProtection="1">
      <alignment horizontal="center" vertical="center"/>
      <protection locked="0"/>
    </xf>
    <xf numFmtId="166" fontId="42" fillId="0" borderId="33" xfId="0" applyNumberFormat="1" applyFont="1" applyBorder="1" applyAlignment="1" applyProtection="1">
      <alignment horizontal="center" vertical="center"/>
      <protection locked="0"/>
    </xf>
    <xf numFmtId="2" fontId="42" fillId="0" borderId="33" xfId="0" applyNumberFormat="1" applyFont="1" applyBorder="1" applyAlignment="1" applyProtection="1">
      <alignment horizontal="center" vertical="center"/>
      <protection locked="0"/>
    </xf>
    <xf numFmtId="0" fontId="42" fillId="0" borderId="34" xfId="0" applyFont="1" applyBorder="1" applyAlignment="1" applyProtection="1">
      <alignment vertical="center"/>
      <protection locked="0"/>
    </xf>
    <xf numFmtId="0" fontId="42" fillId="0" borderId="0" xfId="0" applyFont="1" applyAlignment="1" applyProtection="1">
      <alignment horizontal="center" vertical="center"/>
      <protection locked="0"/>
    </xf>
    <xf numFmtId="0" fontId="42" fillId="0" borderId="35" xfId="0" applyFont="1" applyBorder="1" applyAlignment="1" applyProtection="1">
      <alignment horizontal="center" vertical="center"/>
      <protection locked="0"/>
    </xf>
    <xf numFmtId="0" fontId="42" fillId="0" borderId="36" xfId="0" applyFont="1" applyBorder="1" applyAlignment="1" applyProtection="1">
      <alignment vertical="center"/>
      <protection locked="0"/>
    </xf>
    <xf numFmtId="0" fontId="42" fillId="0" borderId="37" xfId="0" applyFont="1" applyBorder="1" applyAlignment="1" applyProtection="1">
      <alignment vertical="center"/>
      <protection locked="0"/>
    </xf>
    <xf numFmtId="0" fontId="42" fillId="0" borderId="37" xfId="0" applyFont="1" applyBorder="1" applyAlignment="1" applyProtection="1">
      <alignment horizontal="center" vertical="center"/>
      <protection locked="0"/>
    </xf>
    <xf numFmtId="0" fontId="42" fillId="0" borderId="38" xfId="0" applyFont="1" applyBorder="1" applyAlignment="1" applyProtection="1">
      <alignment horizontal="center" vertical="center"/>
      <protection locked="0"/>
    </xf>
    <xf numFmtId="49" fontId="42" fillId="0" borderId="33" xfId="0" applyNumberFormat="1" applyFont="1" applyBorder="1" applyAlignment="1" applyProtection="1">
      <alignment horizontal="center" vertical="center"/>
      <protection locked="0"/>
    </xf>
    <xf numFmtId="0" fontId="42" fillId="12" borderId="0" xfId="0" applyFont="1" applyFill="1" applyAlignment="1" applyProtection="1">
      <alignment vertical="center"/>
      <protection locked="0"/>
    </xf>
    <xf numFmtId="0" fontId="50" fillId="12" borderId="30" xfId="0" applyFont="1" applyFill="1" applyBorder="1" applyAlignment="1" applyProtection="1">
      <alignment vertical="center"/>
      <protection locked="0"/>
    </xf>
    <xf numFmtId="0" fontId="50" fillId="12" borderId="8" xfId="0" applyFont="1" applyFill="1" applyBorder="1" applyAlignment="1" applyProtection="1">
      <alignment horizontal="center" vertical="center"/>
      <protection locked="0"/>
    </xf>
    <xf numFmtId="0" fontId="50" fillId="12" borderId="8" xfId="0" applyFont="1" applyFill="1" applyBorder="1" applyAlignment="1" applyProtection="1">
      <alignment vertical="center"/>
      <protection locked="0"/>
    </xf>
    <xf numFmtId="0" fontId="50" fillId="12" borderId="8" xfId="0" applyFont="1" applyFill="1" applyBorder="1" applyAlignment="1" applyProtection="1">
      <alignment horizontal="left" vertical="center"/>
      <protection locked="0"/>
    </xf>
    <xf numFmtId="164" fontId="50" fillId="12" borderId="31" xfId="0" applyNumberFormat="1" applyFont="1" applyFill="1" applyBorder="1" applyAlignment="1" applyProtection="1">
      <alignment horizontal="center" vertical="center"/>
      <protection locked="0"/>
    </xf>
    <xf numFmtId="0" fontId="42" fillId="0" borderId="0" xfId="0" applyFont="1" applyProtection="1">
      <protection locked="0"/>
    </xf>
    <xf numFmtId="0" fontId="42" fillId="0" borderId="0" xfId="0" applyFont="1" applyAlignment="1" applyProtection="1">
      <alignment horizontal="center"/>
      <protection locked="0"/>
    </xf>
    <xf numFmtId="49" fontId="28" fillId="3" borderId="39" xfId="9" applyNumberFormat="1" applyFill="1" applyBorder="1" applyAlignment="1">
      <alignment horizontal="center" vertical="center"/>
    </xf>
    <xf numFmtId="49" fontId="28" fillId="3" borderId="40" xfId="9" applyNumberFormat="1" applyFill="1" applyBorder="1" applyAlignment="1">
      <alignment horizontal="center" vertical="center"/>
    </xf>
    <xf numFmtId="0" fontId="29" fillId="3" borderId="40" xfId="9" applyFont="1" applyFill="1" applyBorder="1" applyAlignment="1">
      <alignment horizontal="left" vertical="center"/>
    </xf>
    <xf numFmtId="0" fontId="29" fillId="3" borderId="40" xfId="9" applyFont="1" applyFill="1" applyBorder="1" applyAlignment="1">
      <alignment horizontal="center" vertical="center"/>
    </xf>
    <xf numFmtId="3" fontId="30" fillId="3" borderId="7" xfId="9" applyNumberFormat="1" applyFont="1" applyFill="1" applyBorder="1" applyAlignment="1">
      <alignment horizontal="center" vertical="center"/>
    </xf>
    <xf numFmtId="0" fontId="28" fillId="0" borderId="0" xfId="9"/>
    <xf numFmtId="3" fontId="31" fillId="4" borderId="41" xfId="9" applyNumberFormat="1" applyFont="1" applyFill="1" applyBorder="1" applyAlignment="1">
      <alignment horizontal="center" vertical="center"/>
    </xf>
    <xf numFmtId="3" fontId="31" fillId="4" borderId="42" xfId="9" applyNumberFormat="1" applyFont="1" applyFill="1" applyBorder="1" applyAlignment="1">
      <alignment horizontal="center" vertical="center"/>
    </xf>
    <xf numFmtId="0" fontId="30" fillId="0" borderId="43" xfId="9" applyFont="1" applyBorder="1" applyAlignment="1">
      <alignment horizontal="center" vertical="center"/>
    </xf>
    <xf numFmtId="0" fontId="30" fillId="0" borderId="43" xfId="9" applyFont="1" applyBorder="1" applyAlignment="1">
      <alignment horizontal="center" vertical="center" wrapText="1"/>
    </xf>
    <xf numFmtId="0" fontId="30" fillId="0" borderId="44" xfId="9" applyFont="1" applyBorder="1" applyAlignment="1">
      <alignment horizontal="center" vertical="center"/>
    </xf>
    <xf numFmtId="0" fontId="30" fillId="0" borderId="44" xfId="9" applyFont="1" applyBorder="1" applyAlignment="1">
      <alignment horizontal="center" vertical="center" wrapText="1"/>
    </xf>
    <xf numFmtId="0" fontId="32" fillId="2" borderId="45" xfId="9" applyFont="1" applyFill="1" applyBorder="1" applyAlignment="1">
      <alignment horizontal="left"/>
    </xf>
    <xf numFmtId="0" fontId="32" fillId="2" borderId="27" xfId="9" applyFont="1" applyFill="1" applyBorder="1" applyAlignment="1">
      <alignment horizontal="left"/>
    </xf>
    <xf numFmtId="0" fontId="32" fillId="2" borderId="27" xfId="9" applyFont="1" applyFill="1" applyBorder="1" applyAlignment="1">
      <alignment horizontal="left" wrapText="1"/>
    </xf>
    <xf numFmtId="0" fontId="32" fillId="2" borderId="27" xfId="9" applyFont="1" applyFill="1" applyBorder="1" applyAlignment="1">
      <alignment horizontal="center" wrapText="1"/>
    </xf>
    <xf numFmtId="0" fontId="32" fillId="2" borderId="46" xfId="9" applyFont="1" applyFill="1" applyBorder="1" applyAlignment="1">
      <alignment horizontal="center" wrapText="1"/>
    </xf>
    <xf numFmtId="3" fontId="33" fillId="2" borderId="47" xfId="9" applyNumberFormat="1" applyFont="1" applyFill="1" applyBorder="1" applyAlignment="1">
      <alignment horizontal="center" vertical="center"/>
    </xf>
    <xf numFmtId="0" fontId="28" fillId="2" borderId="0" xfId="9" applyFill="1"/>
    <xf numFmtId="2" fontId="32" fillId="5" borderId="45" xfId="9" applyNumberFormat="1" applyFont="1" applyFill="1" applyBorder="1" applyAlignment="1">
      <alignment horizontal="center" vertical="center"/>
    </xf>
    <xf numFmtId="2" fontId="32" fillId="5" borderId="27" xfId="9" applyNumberFormat="1" applyFont="1" applyFill="1" applyBorder="1" applyAlignment="1">
      <alignment horizontal="center" vertical="center"/>
    </xf>
    <xf numFmtId="0" fontId="32" fillId="5" borderId="27" xfId="9" applyFont="1" applyFill="1" applyBorder="1"/>
    <xf numFmtId="0" fontId="32" fillId="5" borderId="27" xfId="9" applyFont="1" applyFill="1" applyBorder="1" applyAlignment="1">
      <alignment horizontal="center"/>
    </xf>
    <xf numFmtId="2" fontId="34" fillId="5" borderId="27" xfId="9" applyNumberFormat="1" applyFont="1" applyFill="1" applyBorder="1" applyAlignment="1">
      <alignment horizontal="center" vertical="center" wrapText="1"/>
    </xf>
    <xf numFmtId="3" fontId="33" fillId="5" borderId="47" xfId="9" applyNumberFormat="1" applyFont="1" applyFill="1" applyBorder="1" applyAlignment="1">
      <alignment horizontal="center" vertical="center"/>
    </xf>
    <xf numFmtId="0" fontId="2" fillId="0" borderId="48" xfId="9" applyFont="1" applyBorder="1" applyAlignment="1" applyProtection="1">
      <alignment horizontal="center" vertical="center"/>
      <protection locked="0"/>
    </xf>
    <xf numFmtId="49" fontId="34" fillId="0" borderId="49" xfId="2" applyNumberFormat="1" applyFont="1" applyBorder="1" applyAlignment="1" applyProtection="1">
      <alignment horizontal="center" vertical="center"/>
      <protection locked="0"/>
    </xf>
    <xf numFmtId="49" fontId="2" fillId="0" borderId="19" xfId="7" applyNumberFormat="1" applyBorder="1" applyAlignment="1" applyProtection="1">
      <alignment vertical="center"/>
      <protection locked="0"/>
    </xf>
    <xf numFmtId="0" fontId="34" fillId="0" borderId="50" xfId="9" applyFont="1" applyBorder="1" applyAlignment="1">
      <alignment horizontal="center" vertical="center" wrapText="1"/>
    </xf>
    <xf numFmtId="3" fontId="34" fillId="0" borderId="20" xfId="9" applyNumberFormat="1" applyFont="1" applyBorder="1" applyAlignment="1">
      <alignment horizontal="right" vertical="center" wrapText="1"/>
    </xf>
    <xf numFmtId="3" fontId="34" fillId="0" borderId="51" xfId="9" applyNumberFormat="1" applyFont="1" applyBorder="1" applyAlignment="1">
      <alignment horizontal="right" vertical="center" wrapText="1"/>
    </xf>
    <xf numFmtId="0" fontId="28" fillId="0" borderId="0" xfId="9" applyAlignment="1">
      <alignment vertical="center"/>
    </xf>
    <xf numFmtId="0" fontId="32" fillId="5" borderId="45" xfId="9" applyFont="1" applyFill="1" applyBorder="1" applyAlignment="1">
      <alignment horizontal="center" vertical="center"/>
    </xf>
    <xf numFmtId="0" fontId="32" fillId="5" borderId="27" xfId="9" applyFont="1" applyFill="1" applyBorder="1" applyAlignment="1">
      <alignment horizontal="center" vertical="center"/>
    </xf>
    <xf numFmtId="0" fontId="32" fillId="5" borderId="27" xfId="9" applyFont="1" applyFill="1" applyBorder="1" applyAlignment="1">
      <alignment horizontal="left" vertical="center" wrapText="1"/>
    </xf>
    <xf numFmtId="0" fontId="32" fillId="5" borderId="27" xfId="9" applyFont="1" applyFill="1" applyBorder="1" applyAlignment="1">
      <alignment horizontal="center" vertical="center" wrapText="1"/>
    </xf>
    <xf numFmtId="0" fontId="32" fillId="5" borderId="46" xfId="9" applyFont="1" applyFill="1" applyBorder="1" applyAlignment="1">
      <alignment horizontal="center" vertical="center" wrapText="1"/>
    </xf>
    <xf numFmtId="0" fontId="34" fillId="0" borderId="49" xfId="2" applyFont="1" applyBorder="1" applyAlignment="1" applyProtection="1">
      <alignment horizontal="center" vertical="center"/>
      <protection locked="0"/>
    </xf>
    <xf numFmtId="0" fontId="34" fillId="0" borderId="19" xfId="2" applyFont="1" applyBorder="1" applyAlignment="1" applyProtection="1">
      <alignment horizontal="left" vertical="center"/>
      <protection locked="0"/>
    </xf>
    <xf numFmtId="0" fontId="34" fillId="0" borderId="52" xfId="1" applyFont="1" applyBorder="1" applyAlignment="1" applyProtection="1">
      <alignment horizontal="center" vertical="center"/>
      <protection locked="0"/>
    </xf>
    <xf numFmtId="0" fontId="32" fillId="2" borderId="45" xfId="9" applyFont="1" applyFill="1" applyBorder="1" applyAlignment="1">
      <alignment horizontal="left" vertical="center"/>
    </xf>
    <xf numFmtId="0" fontId="32" fillId="2" borderId="27" xfId="9" applyFont="1" applyFill="1" applyBorder="1" applyAlignment="1">
      <alignment horizontal="left" vertical="center"/>
    </xf>
    <xf numFmtId="0" fontId="32" fillId="2" borderId="27" xfId="9" applyFont="1" applyFill="1" applyBorder="1" applyAlignment="1">
      <alignment horizontal="left" vertical="center" wrapText="1"/>
    </xf>
    <xf numFmtId="0" fontId="32" fillId="2" borderId="27" xfId="9" applyFont="1" applyFill="1" applyBorder="1" applyAlignment="1">
      <alignment horizontal="center" vertical="center" wrapText="1"/>
    </xf>
    <xf numFmtId="0" fontId="32" fillId="2" borderId="46" xfId="9" applyFont="1" applyFill="1" applyBorder="1" applyAlignment="1">
      <alignment horizontal="center" vertical="center" wrapText="1"/>
    </xf>
    <xf numFmtId="0" fontId="28" fillId="2" borderId="0" xfId="9" applyFill="1" applyAlignment="1">
      <alignment vertical="center"/>
    </xf>
    <xf numFmtId="0" fontId="34" fillId="0" borderId="53" xfId="9" applyFont="1" applyBorder="1" applyAlignment="1">
      <alignment vertical="center" wrapText="1"/>
    </xf>
    <xf numFmtId="0" fontId="34" fillId="0" borderId="0" xfId="9" applyFont="1" applyAlignment="1">
      <alignment vertical="center" wrapText="1"/>
    </xf>
    <xf numFmtId="0" fontId="34" fillId="0" borderId="54" xfId="12" applyBorder="1" applyAlignment="1">
      <alignment horizontal="left" vertical="center"/>
    </xf>
    <xf numFmtId="0" fontId="34" fillId="0" borderId="19" xfId="9" applyFont="1" applyBorder="1" applyAlignment="1">
      <alignment vertical="center" wrapText="1"/>
    </xf>
    <xf numFmtId="0" fontId="35" fillId="0" borderId="54" xfId="12" applyFont="1" applyBorder="1" applyAlignment="1">
      <alignment horizontal="left" vertical="center"/>
    </xf>
    <xf numFmtId="3" fontId="35" fillId="0" borderId="20" xfId="9" applyNumberFormat="1" applyFont="1" applyBorder="1" applyAlignment="1">
      <alignment horizontal="right" vertical="center" wrapText="1"/>
    </xf>
    <xf numFmtId="0" fontId="28" fillId="3" borderId="55" xfId="9" applyFill="1" applyBorder="1" applyAlignment="1">
      <alignment vertical="center"/>
    </xf>
    <xf numFmtId="0" fontId="28" fillId="3" borderId="37" xfId="9" applyFill="1" applyBorder="1" applyAlignment="1">
      <alignment vertical="center"/>
    </xf>
    <xf numFmtId="3" fontId="32" fillId="3" borderId="56" xfId="9" applyNumberFormat="1" applyFont="1" applyFill="1" applyBorder="1" applyAlignment="1">
      <alignment horizontal="center" vertical="center"/>
    </xf>
    <xf numFmtId="0" fontId="28" fillId="3" borderId="57" xfId="9" applyFill="1" applyBorder="1" applyAlignment="1">
      <alignment horizontal="center" vertical="center"/>
    </xf>
    <xf numFmtId="3" fontId="31" fillId="4" borderId="58" xfId="9" applyNumberFormat="1" applyFont="1" applyFill="1" applyBorder="1" applyAlignment="1">
      <alignment horizontal="center" vertical="center"/>
    </xf>
    <xf numFmtId="0" fontId="28" fillId="0" borderId="59" xfId="9" applyBorder="1" applyAlignment="1">
      <alignment vertical="center"/>
    </xf>
    <xf numFmtId="0" fontId="38" fillId="0" borderId="0" xfId="11" applyFont="1"/>
    <xf numFmtId="0" fontId="28" fillId="0" borderId="0" xfId="11"/>
    <xf numFmtId="0" fontId="28" fillId="0" borderId="0" xfId="11" applyAlignment="1">
      <alignment horizontal="center" readingOrder="1"/>
    </xf>
    <xf numFmtId="0" fontId="36" fillId="0" borderId="0" xfId="9" applyFont="1" applyAlignment="1">
      <alignment horizontal="left" vertical="center"/>
    </xf>
    <xf numFmtId="0" fontId="28" fillId="0" borderId="60" xfId="11" applyBorder="1" applyAlignment="1">
      <alignment horizontal="center" readingOrder="1"/>
    </xf>
    <xf numFmtId="0" fontId="28" fillId="0" borderId="60" xfId="11" applyBorder="1"/>
    <xf numFmtId="0" fontId="49" fillId="9" borderId="22" xfId="0" applyFont="1" applyFill="1" applyBorder="1" applyAlignment="1" applyProtection="1">
      <alignment horizontal="center" vertical="center"/>
      <protection hidden="1"/>
    </xf>
    <xf numFmtId="0" fontId="51" fillId="0" borderId="61" xfId="0" applyFont="1" applyFill="1" applyBorder="1" applyAlignment="1" applyProtection="1">
      <alignment vertical="center" wrapText="1"/>
      <protection hidden="1"/>
    </xf>
    <xf numFmtId="0" fontId="51" fillId="0" borderId="62" xfId="0" applyFont="1" applyFill="1" applyBorder="1" applyAlignment="1" applyProtection="1">
      <alignment vertical="center" wrapText="1"/>
      <protection hidden="1"/>
    </xf>
    <xf numFmtId="49" fontId="51" fillId="0" borderId="63" xfId="0" applyNumberFormat="1" applyFont="1" applyFill="1" applyBorder="1" applyAlignment="1" applyProtection="1">
      <alignment vertical="center"/>
      <protection hidden="1"/>
    </xf>
    <xf numFmtId="0" fontId="51" fillId="0" borderId="25" xfId="0" applyNumberFormat="1" applyFont="1" applyFill="1" applyBorder="1" applyAlignment="1" applyProtection="1">
      <alignment vertical="center"/>
      <protection hidden="1"/>
    </xf>
    <xf numFmtId="49" fontId="51" fillId="0" borderId="64" xfId="0" applyNumberFormat="1" applyFont="1" applyFill="1" applyBorder="1" applyAlignment="1" applyProtection="1">
      <alignment horizontal="right" vertical="center"/>
      <protection hidden="1"/>
    </xf>
    <xf numFmtId="49" fontId="52" fillId="0" borderId="65" xfId="0" applyNumberFormat="1" applyFont="1" applyFill="1" applyBorder="1" applyAlignment="1" applyProtection="1">
      <alignment horizontal="left" vertical="top"/>
    </xf>
    <xf numFmtId="49" fontId="52" fillId="0" borderId="65" xfId="0" applyNumberFormat="1" applyFont="1" applyFill="1" applyBorder="1" applyAlignment="1" applyProtection="1">
      <alignment vertical="top" wrapText="1"/>
    </xf>
    <xf numFmtId="49" fontId="53" fillId="0" borderId="65" xfId="0" applyNumberFormat="1" applyFont="1" applyFill="1" applyBorder="1" applyAlignment="1" applyProtection="1">
      <alignment vertical="top" wrapText="1"/>
      <protection locked="0"/>
    </xf>
    <xf numFmtId="49" fontId="52" fillId="0" borderId="65" xfId="0" applyNumberFormat="1" applyFont="1" applyFill="1" applyBorder="1" applyAlignment="1" applyProtection="1">
      <alignment vertical="top" wrapText="1"/>
      <protection hidden="1"/>
    </xf>
    <xf numFmtId="49" fontId="52" fillId="0" borderId="66" xfId="0" applyNumberFormat="1" applyFont="1" applyFill="1" applyBorder="1" applyAlignment="1" applyProtection="1">
      <alignment vertical="top" wrapText="1"/>
      <protection hidden="1"/>
    </xf>
    <xf numFmtId="0" fontId="54" fillId="0" borderId="67" xfId="0" applyFont="1" applyFill="1" applyBorder="1" applyAlignment="1" applyProtection="1">
      <alignment vertical="top"/>
      <protection hidden="1"/>
    </xf>
    <xf numFmtId="0" fontId="54" fillId="0" borderId="49" xfId="0" applyFont="1" applyFill="1" applyBorder="1" applyAlignment="1" applyProtection="1">
      <alignment vertical="top"/>
      <protection hidden="1"/>
    </xf>
    <xf numFmtId="49" fontId="55" fillId="0" borderId="49" xfId="0" applyNumberFormat="1" applyFont="1" applyFill="1" applyBorder="1" applyAlignment="1" applyProtection="1">
      <alignment vertical="top" wrapText="1"/>
      <protection locked="0"/>
    </xf>
    <xf numFmtId="49" fontId="54" fillId="0" borderId="49" xfId="0" applyNumberFormat="1" applyFont="1" applyFill="1" applyBorder="1" applyAlignment="1" applyProtection="1">
      <alignment vertical="top"/>
      <protection hidden="1"/>
    </xf>
    <xf numFmtId="49" fontId="54" fillId="0" borderId="68" xfId="0" applyNumberFormat="1" applyFont="1" applyFill="1" applyBorder="1" applyAlignment="1" applyProtection="1">
      <alignment vertical="top"/>
      <protection hidden="1"/>
    </xf>
    <xf numFmtId="49" fontId="56" fillId="0" borderId="49" xfId="0" applyNumberFormat="1" applyFont="1" applyFill="1" applyBorder="1" applyAlignment="1" applyProtection="1">
      <alignment vertical="center" wrapText="1"/>
      <protection locked="0"/>
    </xf>
    <xf numFmtId="0" fontId="50" fillId="0" borderId="49" xfId="0" applyNumberFormat="1" applyFont="1" applyFill="1" applyBorder="1" applyAlignment="1" applyProtection="1">
      <alignment vertical="center" wrapText="1"/>
      <protection hidden="1"/>
    </xf>
    <xf numFmtId="49" fontId="50" fillId="0" borderId="49" xfId="0" applyNumberFormat="1" applyFont="1" applyFill="1" applyBorder="1" applyAlignment="1" applyProtection="1">
      <alignment vertical="center" wrapText="1"/>
      <protection locked="0"/>
    </xf>
    <xf numFmtId="49" fontId="50" fillId="0" borderId="69" xfId="0" applyNumberFormat="1" applyFont="1" applyFill="1" applyBorder="1" applyAlignment="1" applyProtection="1">
      <alignment vertical="center" wrapText="1"/>
      <protection locked="0"/>
    </xf>
    <xf numFmtId="0" fontId="56" fillId="0" borderId="70" xfId="0" applyFont="1" applyFill="1" applyBorder="1" applyAlignment="1" applyProtection="1">
      <alignment vertical="center"/>
      <protection locked="0"/>
    </xf>
    <xf numFmtId="0" fontId="56" fillId="0" borderId="71" xfId="0" applyFont="1" applyFill="1" applyBorder="1" applyAlignment="1" applyProtection="1">
      <alignment horizontal="left" vertical="center"/>
      <protection locked="0"/>
    </xf>
    <xf numFmtId="0" fontId="57" fillId="0" borderId="67" xfId="0" applyFont="1" applyFill="1" applyBorder="1" applyAlignment="1" applyProtection="1">
      <alignment vertical="center"/>
      <protection hidden="1"/>
    </xf>
    <xf numFmtId="0" fontId="57" fillId="0" borderId="49" xfId="0" applyFont="1" applyFill="1" applyBorder="1" applyAlignment="1" applyProtection="1">
      <alignment vertical="center"/>
      <protection hidden="1"/>
    </xf>
    <xf numFmtId="49" fontId="56" fillId="0" borderId="49" xfId="0" applyNumberFormat="1" applyFont="1" applyFill="1" applyBorder="1" applyAlignment="1" applyProtection="1">
      <alignment vertical="center"/>
      <protection locked="0"/>
    </xf>
    <xf numFmtId="0" fontId="50" fillId="0" borderId="72" xfId="0" applyFont="1" applyFill="1" applyBorder="1" applyAlignment="1" applyProtection="1">
      <alignment vertical="center"/>
      <protection locked="0"/>
    </xf>
    <xf numFmtId="165" fontId="56" fillId="0" borderId="73" xfId="0" applyNumberFormat="1" applyFont="1" applyFill="1" applyBorder="1" applyAlignment="1" applyProtection="1">
      <alignment horizontal="left" vertical="center"/>
      <protection locked="0"/>
    </xf>
    <xf numFmtId="0" fontId="56" fillId="0" borderId="49" xfId="0" applyNumberFormat="1" applyFont="1" applyFill="1" applyBorder="1" applyAlignment="1" applyProtection="1">
      <alignment vertical="center"/>
      <protection locked="0"/>
    </xf>
    <xf numFmtId="0" fontId="50" fillId="0" borderId="72" xfId="0" applyNumberFormat="1" applyFont="1" applyFill="1" applyBorder="1" applyAlignment="1" applyProtection="1">
      <alignment vertical="center"/>
      <protection locked="0"/>
    </xf>
    <xf numFmtId="165" fontId="56" fillId="0" borderId="74" xfId="0" applyNumberFormat="1" applyFont="1" applyFill="1" applyBorder="1" applyAlignment="1" applyProtection="1">
      <alignment horizontal="left" vertical="center"/>
      <protection locked="0"/>
    </xf>
    <xf numFmtId="14" fontId="56" fillId="0" borderId="75" xfId="0" applyNumberFormat="1" applyFont="1" applyFill="1" applyBorder="1" applyAlignment="1" applyProtection="1">
      <alignment vertical="center"/>
      <protection locked="0"/>
    </xf>
    <xf numFmtId="14" fontId="50" fillId="0" borderId="76" xfId="0" applyNumberFormat="1" applyFont="1" applyFill="1" applyBorder="1" applyAlignment="1" applyProtection="1">
      <alignment vertical="center"/>
      <protection locked="0"/>
    </xf>
    <xf numFmtId="0" fontId="42" fillId="0" borderId="0" xfId="0" applyFont="1" applyFill="1" applyAlignment="1" applyProtection="1">
      <alignment vertical="center"/>
      <protection locked="0"/>
    </xf>
    <xf numFmtId="0" fontId="42" fillId="0" borderId="33" xfId="0" applyNumberFormat="1" applyFont="1" applyFill="1" applyBorder="1" applyAlignment="1" applyProtection="1">
      <alignment horizontal="center" vertical="center"/>
      <protection locked="0"/>
    </xf>
    <xf numFmtId="0" fontId="42" fillId="0" borderId="33" xfId="0" applyFont="1" applyFill="1" applyBorder="1" applyAlignment="1" applyProtection="1">
      <alignment horizontal="center" vertical="center"/>
      <protection locked="0"/>
    </xf>
    <xf numFmtId="0" fontId="3" fillId="0" borderId="33" xfId="8" applyNumberFormat="1" applyFont="1" applyFill="1" applyBorder="1" applyAlignment="1" applyProtection="1">
      <alignment horizontal="left" vertical="center" wrapText="1"/>
      <protection locked="0"/>
    </xf>
    <xf numFmtId="166" fontId="42" fillId="0" borderId="33" xfId="0" applyNumberFormat="1" applyFont="1" applyFill="1" applyBorder="1" applyAlignment="1" applyProtection="1">
      <alignment horizontal="center" vertical="center"/>
      <protection locked="0"/>
    </xf>
    <xf numFmtId="2" fontId="42" fillId="0" borderId="33" xfId="0" applyNumberFormat="1" applyFont="1" applyFill="1" applyBorder="1" applyAlignment="1" applyProtection="1">
      <alignment horizontal="center" vertical="center"/>
      <protection locked="0"/>
    </xf>
    <xf numFmtId="4" fontId="4" fillId="0" borderId="33" xfId="8" applyNumberFormat="1" applyFont="1" applyFill="1" applyBorder="1" applyAlignment="1" applyProtection="1">
      <alignment horizontal="center" vertical="center"/>
      <protection locked="0"/>
    </xf>
    <xf numFmtId="164" fontId="4" fillId="0" borderId="77" xfId="6" applyNumberFormat="1" applyFont="1" applyFill="1" applyBorder="1" applyAlignment="1" applyProtection="1">
      <alignment horizontal="right" vertical="center"/>
    </xf>
    <xf numFmtId="0" fontId="42" fillId="0" borderId="0" xfId="0" applyFont="1" applyBorder="1" applyAlignment="1" applyProtection="1">
      <alignment vertical="center"/>
      <protection locked="0"/>
    </xf>
    <xf numFmtId="0" fontId="3" fillId="0" borderId="52" xfId="8" applyNumberFormat="1" applyFont="1" applyFill="1" applyBorder="1" applyAlignment="1" applyProtection="1">
      <alignment horizontal="left" vertical="center" wrapText="1"/>
      <protection locked="0"/>
    </xf>
    <xf numFmtId="0" fontId="42" fillId="0" borderId="0" xfId="0" applyFont="1" applyBorder="1" applyAlignment="1" applyProtection="1">
      <alignment horizontal="center" vertical="center"/>
      <protection locked="0"/>
    </xf>
    <xf numFmtId="0" fontId="5" fillId="0" borderId="19" xfId="8" applyNumberFormat="1" applyFont="1" applyFill="1" applyBorder="1" applyAlignment="1" applyProtection="1">
      <alignment horizontal="left" vertical="center" wrapText="1" shrinkToFit="1"/>
      <protection locked="0"/>
    </xf>
    <xf numFmtId="0" fontId="3" fillId="0" borderId="22" xfId="8" applyNumberFormat="1" applyFont="1" applyFill="1" applyBorder="1" applyAlignment="1" applyProtection="1">
      <alignment horizontal="left" vertical="center" wrapText="1" shrinkToFit="1"/>
      <protection locked="0"/>
    </xf>
    <xf numFmtId="49" fontId="42" fillId="0" borderId="33" xfId="0" applyNumberFormat="1" applyFont="1" applyFill="1" applyBorder="1" applyAlignment="1" applyProtection="1">
      <alignment horizontal="center" vertical="center"/>
      <protection locked="0"/>
    </xf>
    <xf numFmtId="164" fontId="4" fillId="0" borderId="77" xfId="8" applyNumberFormat="1" applyFont="1" applyFill="1" applyBorder="1" applyAlignment="1" applyProtection="1">
      <alignment horizontal="right" vertical="center"/>
    </xf>
    <xf numFmtId="164" fontId="4" fillId="0" borderId="77" xfId="8" applyNumberFormat="1" applyFont="1" applyFill="1" applyBorder="1" applyAlignment="1" applyProtection="1">
      <alignment horizontal="right" vertical="center"/>
      <protection locked="0"/>
    </xf>
    <xf numFmtId="0" fontId="3" fillId="0" borderId="33" xfId="6" applyFont="1" applyBorder="1" applyAlignment="1" applyProtection="1">
      <alignment horizontal="left" vertical="center" wrapText="1"/>
      <protection locked="0"/>
    </xf>
    <xf numFmtId="4" fontId="4" fillId="0" borderId="33" xfId="6" applyNumberFormat="1" applyFont="1" applyBorder="1" applyAlignment="1" applyProtection="1">
      <alignment horizontal="center" vertical="center"/>
      <protection locked="0"/>
    </xf>
    <xf numFmtId="164" fontId="4" fillId="0" borderId="77" xfId="6" applyNumberFormat="1" applyFont="1" applyBorder="1" applyAlignment="1" applyProtection="1">
      <alignment horizontal="right" vertical="center"/>
      <protection locked="0"/>
    </xf>
    <xf numFmtId="0" fontId="3" fillId="0" borderId="52" xfId="6" applyFont="1" applyBorder="1" applyAlignment="1" applyProtection="1">
      <alignment horizontal="left" vertical="center" wrapText="1"/>
      <protection locked="0"/>
    </xf>
    <xf numFmtId="0" fontId="5" fillId="0" borderId="19" xfId="6" applyFont="1" applyBorder="1" applyAlignment="1" applyProtection="1">
      <alignment horizontal="left" vertical="center" wrapText="1" shrinkToFit="1"/>
      <protection locked="0"/>
    </xf>
    <xf numFmtId="0" fontId="3" fillId="0" borderId="22" xfId="6" applyFont="1" applyBorder="1" applyAlignment="1" applyProtection="1">
      <alignment horizontal="left" vertical="center" wrapText="1" shrinkToFit="1"/>
      <protection locked="0"/>
    </xf>
    <xf numFmtId="0" fontId="29" fillId="3" borderId="78" xfId="9" applyFont="1" applyFill="1" applyBorder="1" applyAlignment="1">
      <alignment horizontal="center" vertical="center" wrapText="1"/>
    </xf>
    <xf numFmtId="0" fontId="29" fillId="3" borderId="79" xfId="9" applyFont="1" applyFill="1" applyBorder="1" applyAlignment="1">
      <alignment horizontal="center" vertical="center" wrapText="1"/>
    </xf>
    <xf numFmtId="0" fontId="29" fillId="3" borderId="80" xfId="9" applyFont="1" applyFill="1" applyBorder="1" applyAlignment="1">
      <alignment horizontal="center" vertical="center" wrapText="1"/>
    </xf>
    <xf numFmtId="49" fontId="30" fillId="0" borderId="81" xfId="9" applyNumberFormat="1" applyFont="1" applyBorder="1" applyAlignment="1">
      <alignment horizontal="center" vertical="center" wrapText="1"/>
    </xf>
    <xf numFmtId="49" fontId="30" fillId="0" borderId="82" xfId="9" applyNumberFormat="1" applyFont="1" applyBorder="1" applyAlignment="1">
      <alignment horizontal="center" vertical="center" wrapText="1"/>
    </xf>
    <xf numFmtId="0" fontId="36" fillId="0" borderId="0" xfId="9" applyFont="1" applyAlignment="1">
      <alignment horizontal="center" vertical="center"/>
    </xf>
    <xf numFmtId="0" fontId="37" fillId="0" borderId="0" xfId="9" applyFont="1" applyAlignment="1">
      <alignment horizontal="center" vertical="center"/>
    </xf>
    <xf numFmtId="0" fontId="58" fillId="0" borderId="83" xfId="0" applyFont="1" applyFill="1" applyBorder="1" applyAlignment="1">
      <alignment horizontal="center" vertical="center" wrapText="1"/>
    </xf>
    <xf numFmtId="0" fontId="58" fillId="0" borderId="84" xfId="0" applyFont="1" applyFill="1" applyBorder="1" applyAlignment="1">
      <alignment horizontal="center" vertical="center" wrapText="1"/>
    </xf>
    <xf numFmtId="0" fontId="40" fillId="6" borderId="85" xfId="0" applyFont="1" applyFill="1" applyBorder="1" applyAlignment="1">
      <alignment horizontal="center" vertical="center"/>
    </xf>
    <xf numFmtId="0" fontId="40" fillId="6" borderId="8" xfId="0" applyFont="1" applyFill="1" applyBorder="1" applyAlignment="1">
      <alignment horizontal="center" vertical="center"/>
    </xf>
    <xf numFmtId="0" fontId="58" fillId="0" borderId="86" xfId="0" applyFont="1" applyFill="1" applyBorder="1" applyAlignment="1">
      <alignment horizontal="left" vertical="center" wrapText="1"/>
    </xf>
    <xf numFmtId="0" fontId="58" fillId="0" borderId="87" xfId="0" applyFont="1" applyFill="1" applyBorder="1" applyAlignment="1">
      <alignment horizontal="left" vertical="center" wrapText="1"/>
    </xf>
    <xf numFmtId="0" fontId="58" fillId="0" borderId="50" xfId="0" applyFont="1" applyFill="1" applyBorder="1" applyAlignment="1">
      <alignment horizontal="left" vertical="center" wrapText="1"/>
    </xf>
    <xf numFmtId="0" fontId="58" fillId="0" borderId="69" xfId="0" applyFont="1" applyFill="1" applyBorder="1" applyAlignment="1">
      <alignment horizontal="left" vertical="center" wrapText="1"/>
    </xf>
    <xf numFmtId="0" fontId="58" fillId="0" borderId="83" xfId="0" applyFont="1" applyFill="1" applyBorder="1" applyAlignment="1">
      <alignment horizontal="left" vertical="center" wrapText="1"/>
    </xf>
    <xf numFmtId="0" fontId="58" fillId="0" borderId="84" xfId="0" applyFont="1" applyFill="1" applyBorder="1" applyAlignment="1">
      <alignment horizontal="left" vertical="center" wrapText="1"/>
    </xf>
    <xf numFmtId="0" fontId="49" fillId="9" borderId="50" xfId="0" applyFont="1" applyFill="1" applyBorder="1" applyAlignment="1" applyProtection="1">
      <alignment horizontal="center" vertical="center" wrapText="1"/>
      <protection hidden="1"/>
    </xf>
    <xf numFmtId="0" fontId="49" fillId="9" borderId="72" xfId="0" applyFont="1" applyFill="1" applyBorder="1" applyAlignment="1" applyProtection="1">
      <alignment horizontal="center" vertical="center" wrapText="1"/>
      <protection hidden="1"/>
    </xf>
    <xf numFmtId="49" fontId="48" fillId="9" borderId="96" xfId="0" applyNumberFormat="1" applyFont="1" applyFill="1" applyBorder="1" applyAlignment="1" applyProtection="1">
      <alignment horizontal="left" vertical="center"/>
      <protection hidden="1"/>
    </xf>
    <xf numFmtId="0" fontId="48" fillId="9" borderId="27" xfId="0" applyFont="1" applyFill="1" applyBorder="1" applyAlignment="1" applyProtection="1">
      <alignment horizontal="left" vertical="center"/>
      <protection hidden="1"/>
    </xf>
    <xf numFmtId="0" fontId="49" fillId="9" borderId="97" xfId="0" applyFont="1" applyFill="1" applyBorder="1" applyAlignment="1" applyProtection="1">
      <alignment horizontal="center" vertical="center" wrapText="1"/>
      <protection hidden="1"/>
    </xf>
    <xf numFmtId="0" fontId="49" fillId="9" borderId="98" xfId="0" applyFont="1" applyFill="1" applyBorder="1" applyAlignment="1" applyProtection="1">
      <alignment horizontal="center" vertical="center" wrapText="1"/>
      <protection hidden="1"/>
    </xf>
    <xf numFmtId="0" fontId="49" fillId="9" borderId="19" xfId="0" applyFont="1" applyFill="1" applyBorder="1" applyAlignment="1" applyProtection="1">
      <alignment horizontal="center" vertical="center" wrapText="1"/>
      <protection hidden="1"/>
    </xf>
    <xf numFmtId="0" fontId="49" fillId="9" borderId="22" xfId="0" applyFont="1" applyFill="1" applyBorder="1" applyAlignment="1" applyProtection="1">
      <alignment horizontal="center" vertical="center" wrapText="1"/>
      <protection hidden="1"/>
    </xf>
    <xf numFmtId="0" fontId="49" fillId="9" borderId="19" xfId="0" applyFont="1" applyFill="1" applyBorder="1" applyAlignment="1" applyProtection="1">
      <alignment horizontal="center" vertical="center"/>
      <protection hidden="1"/>
    </xf>
    <xf numFmtId="0" fontId="49" fillId="9" borderId="22" xfId="0" applyFont="1" applyFill="1" applyBorder="1" applyAlignment="1" applyProtection="1">
      <alignment horizontal="center" vertical="center"/>
      <protection hidden="1"/>
    </xf>
    <xf numFmtId="0" fontId="57" fillId="0" borderId="89" xfId="0" applyFont="1" applyFill="1" applyBorder="1" applyAlignment="1" applyProtection="1">
      <alignment horizontal="left" vertical="center"/>
      <protection hidden="1"/>
    </xf>
    <xf numFmtId="0" fontId="57" fillId="0" borderId="65" xfId="0" applyFont="1" applyFill="1" applyBorder="1" applyAlignment="1" applyProtection="1">
      <alignment horizontal="left" vertical="center"/>
      <protection hidden="1"/>
    </xf>
    <xf numFmtId="165" fontId="50" fillId="0" borderId="54" xfId="0" applyNumberFormat="1" applyFont="1" applyFill="1" applyBorder="1" applyAlignment="1" applyProtection="1">
      <alignment horizontal="left" vertical="center"/>
      <protection hidden="1"/>
    </xf>
    <xf numFmtId="165" fontId="50" fillId="0" borderId="65" xfId="0" applyNumberFormat="1" applyFont="1" applyFill="1" applyBorder="1" applyAlignment="1" applyProtection="1">
      <alignment horizontal="left" vertical="center"/>
      <protection hidden="1"/>
    </xf>
    <xf numFmtId="165" fontId="50" fillId="0" borderId="73" xfId="0" applyNumberFormat="1" applyFont="1" applyFill="1" applyBorder="1" applyAlignment="1" applyProtection="1">
      <alignment horizontal="left" vertical="center"/>
      <protection hidden="1"/>
    </xf>
    <xf numFmtId="0" fontId="57" fillId="0" borderId="50" xfId="0" applyFont="1" applyFill="1" applyBorder="1" applyAlignment="1" applyProtection="1">
      <alignment horizontal="left" vertical="center"/>
      <protection hidden="1"/>
    </xf>
    <xf numFmtId="0" fontId="57" fillId="0" borderId="49" xfId="0" applyFont="1" applyFill="1" applyBorder="1" applyAlignment="1" applyProtection="1">
      <alignment horizontal="left" vertical="center"/>
      <protection hidden="1"/>
    </xf>
    <xf numFmtId="0" fontId="57" fillId="0" borderId="34" xfId="0" applyFont="1" applyFill="1" applyBorder="1" applyAlignment="1" applyProtection="1">
      <alignment horizontal="left" vertical="center"/>
      <protection hidden="1"/>
    </xf>
    <xf numFmtId="0" fontId="57" fillId="0" borderId="0" xfId="0" applyFont="1" applyFill="1" applyBorder="1" applyAlignment="1" applyProtection="1">
      <alignment horizontal="left" vertical="center"/>
      <protection hidden="1"/>
    </xf>
    <xf numFmtId="49" fontId="47" fillId="0" borderId="0" xfId="0" applyNumberFormat="1" applyFont="1" applyAlignment="1" applyProtection="1">
      <alignment horizontal="left" vertical="center"/>
      <protection locked="0"/>
    </xf>
    <xf numFmtId="49" fontId="47" fillId="0" borderId="74" xfId="0" applyNumberFormat="1" applyFont="1" applyBorder="1" applyAlignment="1" applyProtection="1">
      <alignment horizontal="left" vertical="center"/>
      <protection locked="0"/>
    </xf>
    <xf numFmtId="0" fontId="57" fillId="0" borderId="54" xfId="0" applyFont="1" applyFill="1" applyBorder="1" applyAlignment="1" applyProtection="1">
      <alignment horizontal="left" vertical="center"/>
      <protection hidden="1"/>
    </xf>
    <xf numFmtId="0" fontId="57" fillId="0" borderId="67" xfId="0" applyFont="1" applyFill="1" applyBorder="1" applyAlignment="1" applyProtection="1">
      <alignment horizontal="left" vertical="center"/>
      <protection hidden="1"/>
    </xf>
    <xf numFmtId="0" fontId="57" fillId="0" borderId="93" xfId="0" applyFont="1" applyFill="1" applyBorder="1" applyAlignment="1" applyProtection="1">
      <alignment horizontal="left" vertical="center"/>
      <protection hidden="1"/>
    </xf>
    <xf numFmtId="0" fontId="57" fillId="0" borderId="94" xfId="0" applyFont="1" applyFill="1" applyBorder="1" applyAlignment="1" applyProtection="1">
      <alignment horizontal="left" vertical="center"/>
      <protection hidden="1"/>
    </xf>
    <xf numFmtId="0" fontId="57" fillId="0" borderId="61" xfId="0" applyFont="1" applyFill="1" applyBorder="1" applyAlignment="1" applyProtection="1">
      <alignment horizontal="left" vertical="center"/>
      <protection hidden="1"/>
    </xf>
    <xf numFmtId="0" fontId="50" fillId="0" borderId="49" xfId="0" applyNumberFormat="1" applyFont="1" applyFill="1" applyBorder="1" applyAlignment="1" applyProtection="1">
      <alignment horizontal="left" vertical="center" wrapText="1"/>
      <protection hidden="1"/>
    </xf>
    <xf numFmtId="0" fontId="50" fillId="0" borderId="69" xfId="0" applyNumberFormat="1" applyFont="1" applyFill="1" applyBorder="1" applyAlignment="1" applyProtection="1">
      <alignment horizontal="left" vertical="center" wrapText="1"/>
      <protection hidden="1"/>
    </xf>
    <xf numFmtId="0" fontId="57" fillId="0" borderId="95" xfId="0" applyFont="1" applyFill="1" applyBorder="1" applyAlignment="1" applyProtection="1">
      <alignment horizontal="left" vertical="center"/>
      <protection hidden="1"/>
    </xf>
    <xf numFmtId="49" fontId="61" fillId="0" borderId="49" xfId="0" applyNumberFormat="1" applyFont="1" applyFill="1" applyBorder="1" applyAlignment="1" applyProtection="1">
      <alignment horizontal="left" vertical="center"/>
      <protection hidden="1"/>
    </xf>
    <xf numFmtId="49" fontId="61" fillId="0" borderId="69" xfId="0" applyNumberFormat="1" applyFont="1" applyFill="1" applyBorder="1" applyAlignment="1" applyProtection="1">
      <alignment horizontal="left" vertical="center"/>
      <protection hidden="1"/>
    </xf>
    <xf numFmtId="0" fontId="59" fillId="0" borderId="88" xfId="0" applyFont="1" applyFill="1" applyBorder="1" applyAlignment="1" applyProtection="1">
      <alignment horizontal="left" vertical="top" wrapText="1"/>
      <protection hidden="1"/>
    </xf>
    <xf numFmtId="0" fontId="59" fillId="0" borderId="61" xfId="0" applyFont="1" applyFill="1" applyBorder="1" applyAlignment="1" applyProtection="1">
      <alignment horizontal="left" vertical="top" wrapText="1"/>
      <protection hidden="1"/>
    </xf>
    <xf numFmtId="0" fontId="52" fillId="0" borderId="89" xfId="0" applyFont="1" applyFill="1" applyBorder="1" applyAlignment="1" applyProtection="1">
      <alignment horizontal="left" vertical="top"/>
    </xf>
    <xf numFmtId="0" fontId="52" fillId="0" borderId="65" xfId="0" applyFont="1" applyFill="1" applyBorder="1" applyAlignment="1" applyProtection="1">
      <alignment horizontal="left" vertical="top"/>
    </xf>
    <xf numFmtId="0" fontId="52" fillId="6" borderId="90" xfId="0" applyFont="1" applyFill="1" applyBorder="1" applyAlignment="1" applyProtection="1">
      <alignment horizontal="center" vertical="center" wrapText="1"/>
      <protection hidden="1"/>
    </xf>
    <xf numFmtId="0" fontId="52" fillId="6" borderId="91" xfId="0" applyFont="1" applyFill="1" applyBorder="1" applyAlignment="1" applyProtection="1">
      <alignment horizontal="center" vertical="center" wrapText="1"/>
      <protection hidden="1"/>
    </xf>
    <xf numFmtId="7" fontId="52" fillId="6" borderId="25" xfId="0" applyNumberFormat="1" applyFont="1" applyFill="1" applyBorder="1" applyAlignment="1" applyProtection="1">
      <alignment horizontal="right" vertical="center"/>
      <protection hidden="1"/>
    </xf>
    <xf numFmtId="7" fontId="52" fillId="6" borderId="64" xfId="0" applyNumberFormat="1" applyFont="1" applyFill="1" applyBorder="1" applyAlignment="1" applyProtection="1">
      <alignment horizontal="right" vertical="center"/>
      <protection hidden="1"/>
    </xf>
    <xf numFmtId="49" fontId="60" fillId="0" borderId="49" xfId="0" applyNumberFormat="1" applyFont="1" applyFill="1" applyBorder="1" applyAlignment="1" applyProtection="1">
      <alignment horizontal="left" vertical="top"/>
      <protection locked="0"/>
    </xf>
    <xf numFmtId="0" fontId="44" fillId="13" borderId="92" xfId="0" applyFont="1" applyFill="1" applyBorder="1" applyAlignment="1" applyProtection="1">
      <alignment horizontal="center" vertical="center"/>
      <protection hidden="1"/>
    </xf>
    <xf numFmtId="0" fontId="44" fillId="13" borderId="64" xfId="0" applyFont="1" applyFill="1" applyBorder="1" applyAlignment="1" applyProtection="1">
      <alignment horizontal="center" vertical="center"/>
      <protection hidden="1"/>
    </xf>
  </cellXfs>
  <cellStyles count="13">
    <cellStyle name="Normální" xfId="0" builtinId="0"/>
    <cellStyle name="Normální 10" xfId="1"/>
    <cellStyle name="Normální 19" xfId="2"/>
    <cellStyle name="Normální 2" xfId="3"/>
    <cellStyle name="Normální 3" xfId="4"/>
    <cellStyle name="Normální 3 2" xfId="5"/>
    <cellStyle name="Normální 3 2 2" xfId="6"/>
    <cellStyle name="normální 3 3" xfId="7"/>
    <cellStyle name="Normální 3 4" xfId="8"/>
    <cellStyle name="Normální 4" xfId="9"/>
    <cellStyle name="Normální 5" xfId="10"/>
    <cellStyle name="normální_celek" xfId="11"/>
    <cellStyle name="normální_pom" xfId="12"/>
  </cellStyles>
  <dxfs count="100">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s>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8</xdr:col>
      <xdr:colOff>33618</xdr:colOff>
      <xdr:row>2</xdr:row>
      <xdr:rowOff>78441</xdr:rowOff>
    </xdr:from>
    <xdr:to>
      <xdr:col>8</xdr:col>
      <xdr:colOff>694765</xdr:colOff>
      <xdr:row>2</xdr:row>
      <xdr:rowOff>526676</xdr:rowOff>
    </xdr:to>
    <xdr:sp macro="[0]!A_polozka" textlink="">
      <xdr:nvSpPr>
        <xdr:cNvPr id="2" name="TextovéPole 1">
          <a:extLst>
            <a:ext uri="{FF2B5EF4-FFF2-40B4-BE49-F238E27FC236}">
              <a16:creationId xmlns:a16="http://schemas.microsoft.com/office/drawing/2014/main" id="{00000000-0008-0000-0000-000004000000}"/>
            </a:ext>
          </a:extLst>
        </xdr:cNvPr>
        <xdr:cNvSpPr txBox="1"/>
      </xdr:nvSpPr>
      <xdr:spPr>
        <a:xfrm>
          <a:off x="9149043" y="1192866"/>
          <a:ext cx="661147" cy="44823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100" b="1"/>
            <a:t>Vložit </a:t>
          </a:r>
        </a:p>
        <a:p>
          <a:pPr algn="ctr"/>
          <a:r>
            <a:rPr lang="cs-CZ" sz="1100" b="1"/>
            <a:t>položku</a:t>
          </a:r>
        </a:p>
      </xdr:txBody>
    </xdr:sp>
    <xdr:clientData/>
  </xdr:twoCellAnchor>
  <xdr:twoCellAnchor>
    <xdr:from>
      <xdr:col>10</xdr:col>
      <xdr:colOff>33616</xdr:colOff>
      <xdr:row>2</xdr:row>
      <xdr:rowOff>56030</xdr:rowOff>
    </xdr:from>
    <xdr:to>
      <xdr:col>11</xdr:col>
      <xdr:colOff>1243853</xdr:colOff>
      <xdr:row>2</xdr:row>
      <xdr:rowOff>519997</xdr:rowOff>
    </xdr:to>
    <xdr:sp macro="[0]!B_soucetdil" textlink="">
      <xdr:nvSpPr>
        <xdr:cNvPr id="3" name="TextovéPole 2">
          <a:extLst>
            <a:ext uri="{FF2B5EF4-FFF2-40B4-BE49-F238E27FC236}">
              <a16:creationId xmlns:a16="http://schemas.microsoft.com/office/drawing/2014/main" id="{00000000-0008-0000-0000-000005000000}"/>
            </a:ext>
          </a:extLst>
        </xdr:cNvPr>
        <xdr:cNvSpPr txBox="1"/>
      </xdr:nvSpPr>
      <xdr:spPr>
        <a:xfrm>
          <a:off x="10549216" y="1170455"/>
          <a:ext cx="2067487" cy="463967"/>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9</xdr:col>
      <xdr:colOff>33617</xdr:colOff>
      <xdr:row>2</xdr:row>
      <xdr:rowOff>78441</xdr:rowOff>
    </xdr:from>
    <xdr:to>
      <xdr:col>9</xdr:col>
      <xdr:colOff>649942</xdr:colOff>
      <xdr:row>2</xdr:row>
      <xdr:rowOff>515471</xdr:rowOff>
    </xdr:to>
    <xdr:sp macro="[0]!Vložit_Díl" textlink="">
      <xdr:nvSpPr>
        <xdr:cNvPr id="4" name="TextovéPole 3">
          <a:extLst>
            <a:ext uri="{FF2B5EF4-FFF2-40B4-BE49-F238E27FC236}">
              <a16:creationId xmlns:a16="http://schemas.microsoft.com/office/drawing/2014/main" id="{00000000-0008-0000-0000-000006000000}"/>
            </a:ext>
          </a:extLst>
        </xdr:cNvPr>
        <xdr:cNvSpPr txBox="1"/>
      </xdr:nvSpPr>
      <xdr:spPr>
        <a:xfrm>
          <a:off x="9872942" y="1192866"/>
          <a:ext cx="616325" cy="43703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3.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23"/>
  <sheetViews>
    <sheetView showGridLines="0" tabSelected="1" view="pageBreakPreview" zoomScaleNormal="100" zoomScaleSheetLayoutView="100" workbookViewId="0">
      <selection activeCell="D6" sqref="D6"/>
    </sheetView>
  </sheetViews>
  <sheetFormatPr defaultRowHeight="12.75" x14ac:dyDescent="0.2"/>
  <cols>
    <col min="1" max="1" width="7.28515625" style="126" customWidth="1"/>
    <col min="2" max="2" width="10.140625" style="126" bestFit="1" customWidth="1"/>
    <col min="3" max="3" width="73.85546875" style="126" customWidth="1"/>
    <col min="4" max="4" width="14.42578125" style="126" customWidth="1"/>
    <col min="5" max="5" width="27.7109375" style="127" customWidth="1"/>
    <col min="6" max="6" width="33.140625" style="126" customWidth="1"/>
    <col min="7" max="16384" width="9.140625" style="126"/>
  </cols>
  <sheetData>
    <row r="1" spans="1:7" s="72" customFormat="1" ht="21" thickBot="1" x14ac:dyDescent="0.25">
      <c r="A1" s="67" t="s">
        <v>77</v>
      </c>
      <c r="B1" s="68"/>
      <c r="C1" s="69"/>
      <c r="D1" s="70"/>
      <c r="E1" s="71" t="s">
        <v>78</v>
      </c>
      <c r="F1" s="71" t="s">
        <v>79</v>
      </c>
    </row>
    <row r="2" spans="1:7" s="72" customFormat="1" ht="41.25" customHeight="1" thickTop="1" thickBot="1" x14ac:dyDescent="0.25">
      <c r="A2" s="185" t="s">
        <v>80</v>
      </c>
      <c r="B2" s="186"/>
      <c r="C2" s="186"/>
      <c r="D2" s="187"/>
      <c r="E2" s="73">
        <f>E6+E8+E10+E12</f>
        <v>0</v>
      </c>
      <c r="F2" s="74">
        <f>F4+F9+F11</f>
        <v>0</v>
      </c>
    </row>
    <row r="3" spans="1:7" s="72" customFormat="1" ht="36" customHeight="1" thickTop="1" thickBot="1" x14ac:dyDescent="0.25">
      <c r="A3" s="188" t="s">
        <v>81</v>
      </c>
      <c r="B3" s="189"/>
      <c r="C3" s="75" t="s">
        <v>82</v>
      </c>
      <c r="D3" s="76" t="s">
        <v>83</v>
      </c>
      <c r="E3" s="77" t="s">
        <v>84</v>
      </c>
      <c r="F3" s="78" t="s">
        <v>85</v>
      </c>
    </row>
    <row r="4" spans="1:7" s="85" customFormat="1" ht="20.25" customHeight="1" thickBot="1" x14ac:dyDescent="0.3">
      <c r="A4" s="79" t="s">
        <v>86</v>
      </c>
      <c r="B4" s="80"/>
      <c r="C4" s="81"/>
      <c r="D4" s="82"/>
      <c r="E4" s="83"/>
      <c r="F4" s="84">
        <f>ROUND(SUM(F5:F8),2)</f>
        <v>0</v>
      </c>
      <c r="G4" s="72"/>
    </row>
    <row r="5" spans="1:7" s="72" customFormat="1" ht="19.5" x14ac:dyDescent="0.25">
      <c r="A5" s="86"/>
      <c r="B5" s="87" t="s">
        <v>87</v>
      </c>
      <c r="C5" s="88" t="s">
        <v>88</v>
      </c>
      <c r="D5" s="89"/>
      <c r="E5" s="90"/>
      <c r="F5" s="91">
        <f>SUM(E6:E6)</f>
        <v>0</v>
      </c>
    </row>
    <row r="6" spans="1:7" s="98" customFormat="1" ht="16.5" customHeight="1" thickBot="1" x14ac:dyDescent="0.3">
      <c r="A6" s="92" t="s">
        <v>89</v>
      </c>
      <c r="B6" s="93" t="s">
        <v>113</v>
      </c>
      <c r="C6" s="94" t="s">
        <v>90</v>
      </c>
      <c r="D6" s="95" t="s">
        <v>91</v>
      </c>
      <c r="E6" s="96">
        <f>'Požadavky na výkon a funkci'!E1</f>
        <v>0</v>
      </c>
      <c r="F6" s="97"/>
    </row>
    <row r="7" spans="1:7" s="98" customFormat="1" ht="20.25" customHeight="1" x14ac:dyDescent="0.25">
      <c r="A7" s="99"/>
      <c r="B7" s="100"/>
      <c r="C7" s="101" t="s">
        <v>19</v>
      </c>
      <c r="D7" s="102"/>
      <c r="E7" s="103"/>
      <c r="F7" s="91">
        <f>SUM(E8)</f>
        <v>0</v>
      </c>
    </row>
    <row r="8" spans="1:7" s="98" customFormat="1" ht="16.5" customHeight="1" thickBot="1" x14ac:dyDescent="0.3">
      <c r="A8" s="92" t="s">
        <v>92</v>
      </c>
      <c r="B8" s="104" t="s">
        <v>93</v>
      </c>
      <c r="C8" s="105" t="s">
        <v>19</v>
      </c>
      <c r="D8" s="106"/>
      <c r="E8" s="96">
        <f>'SO 98-98'!K2</f>
        <v>0</v>
      </c>
      <c r="F8" s="97"/>
    </row>
    <row r="9" spans="1:7" s="112" customFormat="1" ht="20.25" customHeight="1" x14ac:dyDescent="0.25">
      <c r="A9" s="107" t="s">
        <v>94</v>
      </c>
      <c r="B9" s="108"/>
      <c r="C9" s="109"/>
      <c r="D9" s="110"/>
      <c r="E9" s="111"/>
      <c r="F9" s="84">
        <f>SUM(E10:E10)</f>
        <v>0</v>
      </c>
      <c r="G9" s="98"/>
    </row>
    <row r="10" spans="1:7" s="98" customFormat="1" ht="16.5" customHeight="1" thickBot="1" x14ac:dyDescent="0.3">
      <c r="A10" s="113"/>
      <c r="B10" s="114"/>
      <c r="C10" s="115" t="s">
        <v>103</v>
      </c>
      <c r="D10" s="95"/>
      <c r="E10" s="96"/>
      <c r="F10" s="97"/>
    </row>
    <row r="11" spans="1:7" s="112" customFormat="1" ht="20.25" customHeight="1" x14ac:dyDescent="0.25">
      <c r="A11" s="107" t="s">
        <v>95</v>
      </c>
      <c r="B11" s="108"/>
      <c r="C11" s="109"/>
      <c r="D11" s="110"/>
      <c r="E11" s="111"/>
      <c r="F11" s="84">
        <f>SUM(E12)</f>
        <v>0</v>
      </c>
      <c r="G11" s="98"/>
    </row>
    <row r="12" spans="1:7" s="98" customFormat="1" ht="17.25" customHeight="1" x14ac:dyDescent="0.25">
      <c r="A12" s="113"/>
      <c r="B12" s="116"/>
      <c r="C12" s="115" t="s">
        <v>96</v>
      </c>
      <c r="D12" s="95"/>
      <c r="E12" s="96"/>
      <c r="F12" s="97"/>
    </row>
    <row r="13" spans="1:7" s="98" customFormat="1" ht="16.5" customHeight="1" thickBot="1" x14ac:dyDescent="0.3">
      <c r="A13" s="113"/>
      <c r="B13" s="116"/>
      <c r="C13" s="117" t="s">
        <v>97</v>
      </c>
      <c r="D13" s="95"/>
      <c r="E13" s="118"/>
      <c r="F13" s="97"/>
    </row>
    <row r="14" spans="1:7" s="98" customFormat="1" ht="27.75" customHeight="1" thickTop="1" thickBot="1" x14ac:dyDescent="0.3">
      <c r="A14" s="119"/>
      <c r="B14" s="120"/>
      <c r="C14" s="121" t="s">
        <v>98</v>
      </c>
      <c r="D14" s="122"/>
      <c r="E14" s="123">
        <f>ROUND(SUM(F5:F11),2)</f>
        <v>0</v>
      </c>
      <c r="F14" s="124"/>
    </row>
    <row r="18" spans="1:6" ht="15" x14ac:dyDescent="0.25">
      <c r="A18" s="125" t="s">
        <v>99</v>
      </c>
      <c r="B18" s="125"/>
    </row>
    <row r="20" spans="1:6" ht="15" x14ac:dyDescent="0.2">
      <c r="D20" s="128" t="s">
        <v>100</v>
      </c>
      <c r="E20" s="129"/>
      <c r="F20" s="130"/>
    </row>
    <row r="22" spans="1:6" ht="15" x14ac:dyDescent="0.2">
      <c r="E22" s="190" t="s">
        <v>101</v>
      </c>
      <c r="F22" s="190"/>
    </row>
    <row r="23" spans="1:6" ht="15" x14ac:dyDescent="0.2">
      <c r="E23" s="191" t="s">
        <v>102</v>
      </c>
      <c r="F23" s="191"/>
    </row>
  </sheetData>
  <protectedRanges>
    <protectedRange sqref="C6 A6" name="Oblast2_4_3"/>
  </protectedRanges>
  <mergeCells count="4">
    <mergeCell ref="A2:D2"/>
    <mergeCell ref="A3:B3"/>
    <mergeCell ref="E22:F22"/>
    <mergeCell ref="E23:F23"/>
  </mergeCells>
  <conditionalFormatting sqref="E12:E13">
    <cfRule type="cellIs" dxfId="2" priority="2" operator="equal">
      <formula>0</formula>
    </cfRule>
  </conditionalFormatting>
  <conditionalFormatting sqref="E10">
    <cfRule type="cellIs" dxfId="0" priority="1" operator="equal">
      <formula>0</formula>
    </cfRule>
  </conditionalFormatting>
  <dataValidations count="2">
    <dataValidation allowBlank="1" showInputMessage="1" showErrorMessage="1" prompt="Číslo PS ve formátu_x000a_PS-XX-XX-XX" sqref="B6"/>
    <dataValidation allowBlank="1" showInputMessage="1" showErrorMessage="1" prompt="Název provozního souboru BEZ čísla PS." sqref="C6"/>
  </dataValidations>
  <printOptions horizontalCentered="1"/>
  <pageMargins left="0.78740157480314965" right="0.78740157480314965" top="0.59055118110236227" bottom="0.55118110236220474" header="0.43307086614173229" footer="0.39370078740157483"/>
  <pageSetup paperSize="9" scale="73" fitToHeight="0" orientation="landscape" horizontalDpi="300" verticalDpi="98" r:id="rId1"/>
  <headerFooter alignWithMargins="0">
    <oddHeader>&amp;C&amp;"Arial CE,Tučné"&amp;14Rekapitulace ceny</oddHeader>
    <oddFooter>Stránka &amp;P z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
    <pageSetUpPr fitToPage="1"/>
  </sheetPr>
  <dimension ref="A1:E7"/>
  <sheetViews>
    <sheetView zoomScaleNormal="100" zoomScaleSheetLayoutView="100" workbookViewId="0">
      <pane ySplit="6" topLeftCell="A7" activePane="bottomLeft" state="frozen"/>
      <selection pane="bottomLeft" activeCell="E7" sqref="E7"/>
    </sheetView>
  </sheetViews>
  <sheetFormatPr defaultRowHeight="15" x14ac:dyDescent="0.25"/>
  <cols>
    <col min="1" max="1" width="13.42578125" style="3" customWidth="1"/>
    <col min="2" max="2" width="30.140625" style="4" customWidth="1"/>
    <col min="3" max="3" width="115.85546875" style="4" customWidth="1"/>
    <col min="4" max="4" width="26.140625" style="4" customWidth="1"/>
    <col min="5" max="5" width="23.42578125" style="3" customWidth="1"/>
  </cols>
  <sheetData>
    <row r="1" spans="1:5" ht="39" customHeight="1" thickBot="1" x14ac:dyDescent="0.3">
      <c r="A1" s="194" t="s">
        <v>4</v>
      </c>
      <c r="B1" s="195"/>
      <c r="C1" s="195"/>
      <c r="D1" s="12" t="s">
        <v>5</v>
      </c>
      <c r="E1" s="14">
        <f>SUM(E7:E7)</f>
        <v>0</v>
      </c>
    </row>
    <row r="2" spans="1:5" s="2" customFormat="1" ht="21.75" customHeight="1" x14ac:dyDescent="0.25">
      <c r="A2" s="19"/>
      <c r="B2" s="20"/>
      <c r="C2" s="200" t="s">
        <v>10</v>
      </c>
      <c r="D2" s="201"/>
      <c r="E2" s="21"/>
    </row>
    <row r="3" spans="1:5" s="2" customFormat="1" ht="21.75" customHeight="1" x14ac:dyDescent="0.25">
      <c r="A3" s="22"/>
      <c r="B3" s="23"/>
      <c r="C3" s="198" t="s">
        <v>9</v>
      </c>
      <c r="D3" s="199"/>
      <c r="E3" s="24"/>
    </row>
    <row r="4" spans="1:5" s="2" customFormat="1" ht="21.75" customHeight="1" thickBot="1" x14ac:dyDescent="0.3">
      <c r="A4" s="25"/>
      <c r="B4" s="26"/>
      <c r="C4" s="196" t="s">
        <v>8</v>
      </c>
      <c r="D4" s="197"/>
      <c r="E4" s="27"/>
    </row>
    <row r="5" spans="1:5" s="2" customFormat="1" ht="21.75" customHeight="1" x14ac:dyDescent="0.25">
      <c r="A5" s="5"/>
      <c r="B5" s="6"/>
      <c r="C5" s="192" t="s">
        <v>2</v>
      </c>
      <c r="D5" s="193"/>
      <c r="E5" s="11"/>
    </row>
    <row r="6" spans="1:5" s="2" customFormat="1" ht="36" customHeight="1" thickBot="1" x14ac:dyDescent="0.3">
      <c r="A6" s="8" t="s">
        <v>0</v>
      </c>
      <c r="B6" s="7" t="s">
        <v>1</v>
      </c>
      <c r="C6" s="9" t="s">
        <v>3</v>
      </c>
      <c r="D6" s="10" t="s">
        <v>7</v>
      </c>
      <c r="E6" s="13" t="s">
        <v>6</v>
      </c>
    </row>
    <row r="7" spans="1:5" s="1" customFormat="1" ht="315.75" thickTop="1" x14ac:dyDescent="0.25">
      <c r="A7" s="15" t="s">
        <v>12</v>
      </c>
      <c r="B7" s="16" t="s">
        <v>11</v>
      </c>
      <c r="C7" s="28" t="s">
        <v>104</v>
      </c>
      <c r="D7" s="17" t="s">
        <v>112</v>
      </c>
      <c r="E7" s="18"/>
    </row>
  </sheetData>
  <mergeCells count="5">
    <mergeCell ref="C5:D5"/>
    <mergeCell ref="A1:C1"/>
    <mergeCell ref="C4:D4"/>
    <mergeCell ref="C3:D3"/>
    <mergeCell ref="C2:D2"/>
  </mergeCells>
  <printOptions headings="1"/>
  <pageMargins left="0.23622047244094491" right="0.23622047244094491" top="0.74803149606299213" bottom="0.74803149606299213" header="0.31496062992125984" footer="0.31496062992125984"/>
  <pageSetup paperSize="9" scale="67" fitToHeight="0" orientation="landscape" r:id="rId1"/>
  <headerFooter>
    <oddFooter>Stránka &amp;P z &amp;N</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1">
    <pageSetUpPr fitToPage="1"/>
  </sheetPr>
  <dimension ref="A1:O43"/>
  <sheetViews>
    <sheetView showGridLines="0" topLeftCell="B7" zoomScale="85" zoomScaleNormal="85" zoomScaleSheetLayoutView="85" workbookViewId="0">
      <selection activeCell="K36" sqref="K36"/>
    </sheetView>
  </sheetViews>
  <sheetFormatPr defaultRowHeight="11.25" x14ac:dyDescent="0.2"/>
  <cols>
    <col min="1" max="1" width="3.140625" style="65" hidden="1" customWidth="1"/>
    <col min="2" max="2" width="8.5703125" style="65" customWidth="1"/>
    <col min="3" max="3" width="10.5703125" style="65" customWidth="1"/>
    <col min="4" max="4" width="10" style="65" customWidth="1"/>
    <col min="5" max="5" width="11.42578125" style="65" customWidth="1"/>
    <col min="6" max="6" width="74.140625" style="65" customWidth="1"/>
    <col min="7" max="7" width="9" style="66" customWidth="1"/>
    <col min="8" max="8" width="13" style="66" customWidth="1"/>
    <col min="9" max="9" width="10.85546875" style="66" customWidth="1"/>
    <col min="10" max="10" width="10.140625" style="66" customWidth="1"/>
    <col min="11" max="11" width="12.85546875" style="66" customWidth="1"/>
    <col min="12" max="12" width="19" style="66" customWidth="1"/>
    <col min="13" max="14" width="28.28515625" style="65" customWidth="1"/>
    <col min="15" max="15" width="9.140625" style="65" customWidth="1"/>
    <col min="16" max="16384" width="9.140625" style="65"/>
  </cols>
  <sheetData>
    <row r="1" spans="1:15" s="29" customFormat="1" ht="30.75" customHeight="1" thickTop="1" thickBot="1" x14ac:dyDescent="0.3">
      <c r="B1" s="233" t="s">
        <v>13</v>
      </c>
      <c r="C1" s="234"/>
      <c r="D1" s="234"/>
      <c r="E1" s="132"/>
      <c r="F1" s="132" t="s">
        <v>14</v>
      </c>
      <c r="G1" s="132"/>
      <c r="H1" s="133"/>
      <c r="I1" s="134"/>
      <c r="J1" s="135"/>
      <c r="K1" s="135"/>
      <c r="L1" s="136" t="str">
        <f>D3</f>
        <v>SO 98-98</v>
      </c>
      <c r="M1" s="30"/>
    </row>
    <row r="2" spans="1:15" s="29" customFormat="1" ht="57" customHeight="1" thickTop="1" thickBot="1" x14ac:dyDescent="0.3">
      <c r="B2" s="235" t="s">
        <v>15</v>
      </c>
      <c r="C2" s="236"/>
      <c r="D2" s="137"/>
      <c r="E2" s="138"/>
      <c r="F2" s="139" t="s">
        <v>10</v>
      </c>
      <c r="G2" s="140"/>
      <c r="H2" s="141"/>
      <c r="I2" s="237" t="s">
        <v>16</v>
      </c>
      <c r="J2" s="238"/>
      <c r="K2" s="239">
        <f>SUMIFS(L:L,B:B,"SOUČET")</f>
        <v>0</v>
      </c>
      <c r="L2" s="240"/>
    </row>
    <row r="3" spans="1:15" s="29" customFormat="1" ht="42.75" customHeight="1" thickTop="1" thickBot="1" x14ac:dyDescent="0.3">
      <c r="B3" s="142" t="s">
        <v>17</v>
      </c>
      <c r="C3" s="143"/>
      <c r="D3" s="241" t="s">
        <v>18</v>
      </c>
      <c r="E3" s="241"/>
      <c r="F3" s="144" t="s">
        <v>19</v>
      </c>
      <c r="G3" s="145"/>
      <c r="H3" s="146"/>
      <c r="I3" s="31"/>
      <c r="J3" s="32"/>
      <c r="K3" s="242"/>
      <c r="L3" s="243"/>
    </row>
    <row r="4" spans="1:15" s="29" customFormat="1" ht="18" customHeight="1" thickTop="1" x14ac:dyDescent="0.25">
      <c r="B4" s="224" t="s">
        <v>20</v>
      </c>
      <c r="C4" s="218"/>
      <c r="D4" s="225"/>
      <c r="E4" s="147" t="s">
        <v>21</v>
      </c>
      <c r="F4" s="148" t="s">
        <v>114</v>
      </c>
      <c r="G4" s="149"/>
      <c r="H4" s="150"/>
      <c r="I4" s="226" t="s">
        <v>22</v>
      </c>
      <c r="J4" s="227"/>
      <c r="K4" s="151"/>
      <c r="L4" s="152"/>
    </row>
    <row r="5" spans="1:15" s="29" customFormat="1" ht="18" customHeight="1" x14ac:dyDescent="0.25">
      <c r="B5" s="153" t="s">
        <v>23</v>
      </c>
      <c r="C5" s="154"/>
      <c r="D5" s="154"/>
      <c r="E5" s="147" t="s">
        <v>24</v>
      </c>
      <c r="F5" s="228" t="str">
        <f>IF((E5="Stádium 2"),"  Dokumentace pro územní řízení - DUR",(IF((E5="Stádium 3"),"  Projektová dokumentace (DOS/DSP)","")))</f>
        <v xml:space="preserve">  Projektová dokumentace (DOS/DSP)</v>
      </c>
      <c r="G5" s="228"/>
      <c r="H5" s="229"/>
      <c r="I5" s="230" t="s">
        <v>25</v>
      </c>
      <c r="J5" s="225"/>
      <c r="K5" s="155" t="s">
        <v>26</v>
      </c>
      <c r="L5" s="156"/>
    </row>
    <row r="6" spans="1:15" s="29" customFormat="1" ht="18" customHeight="1" x14ac:dyDescent="0.2">
      <c r="B6" s="153" t="s">
        <v>27</v>
      </c>
      <c r="C6" s="154"/>
      <c r="D6" s="154"/>
      <c r="E6" s="155" t="s">
        <v>115</v>
      </c>
      <c r="F6" s="231"/>
      <c r="G6" s="231"/>
      <c r="H6" s="232"/>
      <c r="I6" s="230" t="s">
        <v>28</v>
      </c>
      <c r="J6" s="225"/>
      <c r="K6" s="155" t="s">
        <v>29</v>
      </c>
      <c r="L6" s="156"/>
      <c r="O6" s="33"/>
    </row>
    <row r="7" spans="1:15" s="29" customFormat="1" ht="18" customHeight="1" x14ac:dyDescent="0.2">
      <c r="B7" s="212" t="s">
        <v>30</v>
      </c>
      <c r="C7" s="213"/>
      <c r="D7" s="213"/>
      <c r="E7" s="157">
        <v>44652</v>
      </c>
      <c r="F7" s="214" t="s">
        <v>31</v>
      </c>
      <c r="G7" s="215"/>
      <c r="H7" s="216"/>
      <c r="I7" s="217" t="s">
        <v>32</v>
      </c>
      <c r="J7" s="218"/>
      <c r="K7" s="158">
        <v>2021</v>
      </c>
      <c r="L7" s="159"/>
      <c r="O7" s="34"/>
    </row>
    <row r="8" spans="1:15" s="29" customFormat="1" ht="19.5" customHeight="1" thickBot="1" x14ac:dyDescent="0.3">
      <c r="B8" s="219" t="s">
        <v>33</v>
      </c>
      <c r="C8" s="220"/>
      <c r="D8" s="220"/>
      <c r="E8" s="160">
        <v>44805</v>
      </c>
      <c r="F8" s="35" t="s">
        <v>105</v>
      </c>
      <c r="G8" s="221" t="s">
        <v>106</v>
      </c>
      <c r="H8" s="222"/>
      <c r="I8" s="223" t="s">
        <v>34</v>
      </c>
      <c r="J8" s="213"/>
      <c r="K8" s="161">
        <v>44243</v>
      </c>
      <c r="L8" s="162"/>
    </row>
    <row r="9" spans="1:15" s="29" customFormat="1" ht="9.75" customHeight="1" x14ac:dyDescent="0.25">
      <c r="B9" s="204" t="str">
        <f>F2</f>
        <v>Zavedení ASVC v úseku Rokycany (mimo) - Mirošov – Nezvěstice (mimo)</v>
      </c>
      <c r="C9" s="205"/>
      <c r="D9" s="205"/>
      <c r="E9" s="205"/>
      <c r="F9" s="205"/>
      <c r="G9" s="205"/>
      <c r="H9" s="205"/>
      <c r="I9" s="205"/>
      <c r="J9" s="205"/>
      <c r="K9" s="36" t="str">
        <f>$I$5</f>
        <v>ISPROFIN:</v>
      </c>
      <c r="L9" s="37" t="str">
        <f>K5</f>
        <v>532 353 0037</v>
      </c>
    </row>
    <row r="10" spans="1:15" s="29" customFormat="1" ht="15" customHeight="1" x14ac:dyDescent="0.25">
      <c r="B10" s="206" t="s">
        <v>35</v>
      </c>
      <c r="C10" s="208" t="s">
        <v>36</v>
      </c>
      <c r="D10" s="208" t="s">
        <v>37</v>
      </c>
      <c r="E10" s="208" t="s">
        <v>38</v>
      </c>
      <c r="F10" s="210" t="s">
        <v>39</v>
      </c>
      <c r="G10" s="210" t="s">
        <v>40</v>
      </c>
      <c r="H10" s="210" t="s">
        <v>41</v>
      </c>
      <c r="I10" s="208" t="s">
        <v>42</v>
      </c>
      <c r="J10" s="208" t="s">
        <v>43</v>
      </c>
      <c r="K10" s="202" t="s">
        <v>44</v>
      </c>
      <c r="L10" s="203"/>
    </row>
    <row r="11" spans="1:15" s="29" customFormat="1" ht="15" customHeight="1" x14ac:dyDescent="0.25">
      <c r="B11" s="206"/>
      <c r="C11" s="208"/>
      <c r="D11" s="208"/>
      <c r="E11" s="208"/>
      <c r="F11" s="210"/>
      <c r="G11" s="210"/>
      <c r="H11" s="210"/>
      <c r="I11" s="208"/>
      <c r="J11" s="208"/>
      <c r="K11" s="202"/>
      <c r="L11" s="203"/>
    </row>
    <row r="12" spans="1:15" s="29" customFormat="1" ht="12.75" customHeight="1" thickBot="1" x14ac:dyDescent="0.3">
      <c r="B12" s="207"/>
      <c r="C12" s="209"/>
      <c r="D12" s="209"/>
      <c r="E12" s="209"/>
      <c r="F12" s="211"/>
      <c r="G12" s="211"/>
      <c r="H12" s="211"/>
      <c r="I12" s="209"/>
      <c r="J12" s="209"/>
      <c r="K12" s="131" t="s">
        <v>45</v>
      </c>
      <c r="L12" s="38" t="s">
        <v>46</v>
      </c>
    </row>
    <row r="13" spans="1:15" s="45" customFormat="1" ht="15" customHeight="1" thickBot="1" x14ac:dyDescent="0.3">
      <c r="A13" s="39" t="s">
        <v>47</v>
      </c>
      <c r="B13" s="40" t="s">
        <v>48</v>
      </c>
      <c r="C13" s="41">
        <v>1</v>
      </c>
      <c r="D13" s="42"/>
      <c r="E13" s="42"/>
      <c r="F13" s="43" t="s">
        <v>49</v>
      </c>
      <c r="G13" s="41"/>
      <c r="H13" s="41"/>
      <c r="I13" s="41"/>
      <c r="J13" s="41"/>
      <c r="K13" s="41"/>
      <c r="L13" s="44"/>
    </row>
    <row r="14" spans="1:15" s="45" customFormat="1" ht="13.5" customHeight="1" thickBot="1" x14ac:dyDescent="0.3">
      <c r="A14" s="163" t="s">
        <v>50</v>
      </c>
      <c r="B14" s="46">
        <f>1+MAX($B$13:B13)</f>
        <v>1</v>
      </c>
      <c r="C14" s="164" t="str">
        <f>CONCATENATE("VSEOB00",B14)</f>
        <v>VSEOB001</v>
      </c>
      <c r="D14" s="48"/>
      <c r="E14" s="165" t="s">
        <v>51</v>
      </c>
      <c r="F14" s="166" t="s">
        <v>52</v>
      </c>
      <c r="G14" s="165" t="s">
        <v>53</v>
      </c>
      <c r="H14" s="167">
        <v>1</v>
      </c>
      <c r="I14" s="165"/>
      <c r="J14" s="168" t="str">
        <f>IF(I14=0,"",I14*H14)</f>
        <v/>
      </c>
      <c r="K14" s="169"/>
      <c r="L14" s="170">
        <f>ROUND((ROUND(H14,3))*(ROUND(K14,2)),2)</f>
        <v>0</v>
      </c>
    </row>
    <row r="15" spans="1:15" s="45" customFormat="1" ht="12.75" customHeight="1" x14ac:dyDescent="0.25">
      <c r="A15" s="163" t="s">
        <v>54</v>
      </c>
      <c r="B15" s="51"/>
      <c r="C15" s="171"/>
      <c r="D15" s="171"/>
      <c r="E15" s="171"/>
      <c r="F15" s="172" t="s">
        <v>55</v>
      </c>
      <c r="G15" s="173"/>
      <c r="H15" s="173"/>
      <c r="I15" s="173"/>
      <c r="J15" s="173"/>
      <c r="K15" s="173"/>
      <c r="L15" s="53"/>
    </row>
    <row r="16" spans="1:15" s="45" customFormat="1" ht="12.75" customHeight="1" x14ac:dyDescent="0.25">
      <c r="A16" s="163" t="s">
        <v>56</v>
      </c>
      <c r="B16" s="51"/>
      <c r="C16" s="171"/>
      <c r="D16" s="171"/>
      <c r="E16" s="171"/>
      <c r="F16" s="174" t="s">
        <v>57</v>
      </c>
      <c r="G16" s="173"/>
      <c r="H16" s="173"/>
      <c r="I16" s="173"/>
      <c r="J16" s="173"/>
      <c r="K16" s="173"/>
      <c r="L16" s="53"/>
    </row>
    <row r="17" spans="1:12" s="45" customFormat="1" ht="81" customHeight="1" thickBot="1" x14ac:dyDescent="0.3">
      <c r="A17" s="163" t="s">
        <v>58</v>
      </c>
      <c r="B17" s="54"/>
      <c r="C17" s="55"/>
      <c r="D17" s="55"/>
      <c r="E17" s="55"/>
      <c r="F17" s="175" t="s">
        <v>59</v>
      </c>
      <c r="G17" s="56"/>
      <c r="H17" s="56"/>
      <c r="I17" s="56"/>
      <c r="J17" s="56"/>
      <c r="K17" s="56"/>
      <c r="L17" s="57"/>
    </row>
    <row r="18" spans="1:12" s="45" customFormat="1" ht="13.5" customHeight="1" thickBot="1" x14ac:dyDescent="0.3">
      <c r="A18" s="163" t="s">
        <v>50</v>
      </c>
      <c r="B18" s="46">
        <f>1+MAX($B$13:B17)</f>
        <v>2</v>
      </c>
      <c r="C18" s="176" t="str">
        <f>CONCATENATE("VSEOB00",B18)</f>
        <v>VSEOB002</v>
      </c>
      <c r="D18" s="48"/>
      <c r="E18" s="165" t="s">
        <v>51</v>
      </c>
      <c r="F18" s="166" t="s">
        <v>60</v>
      </c>
      <c r="G18" s="165" t="s">
        <v>53</v>
      </c>
      <c r="H18" s="167">
        <v>1</v>
      </c>
      <c r="I18" s="165"/>
      <c r="J18" s="168" t="str">
        <f>IF(I18=0,"",I18*H18)</f>
        <v/>
      </c>
      <c r="K18" s="169"/>
      <c r="L18" s="177">
        <f>ROUND((ROUND(H18,3))*(ROUND(K18,2)),2)</f>
        <v>0</v>
      </c>
    </row>
    <row r="19" spans="1:12" s="45" customFormat="1" ht="12.75" customHeight="1" x14ac:dyDescent="0.25">
      <c r="A19" s="163" t="s">
        <v>54</v>
      </c>
      <c r="B19" s="51"/>
      <c r="C19" s="171"/>
      <c r="D19" s="171"/>
      <c r="E19" s="171"/>
      <c r="F19" s="172" t="s">
        <v>61</v>
      </c>
      <c r="G19" s="173"/>
      <c r="H19" s="173"/>
      <c r="I19" s="173"/>
      <c r="J19" s="173"/>
      <c r="K19" s="173"/>
      <c r="L19" s="53"/>
    </row>
    <row r="20" spans="1:12" s="45" customFormat="1" ht="12.75" customHeight="1" x14ac:dyDescent="0.25">
      <c r="A20" s="163" t="s">
        <v>56</v>
      </c>
      <c r="B20" s="51"/>
      <c r="C20" s="171"/>
      <c r="D20" s="171"/>
      <c r="E20" s="171"/>
      <c r="F20" s="174" t="s">
        <v>57</v>
      </c>
      <c r="G20" s="173"/>
      <c r="H20" s="173"/>
      <c r="I20" s="173"/>
      <c r="J20" s="173"/>
      <c r="K20" s="173"/>
      <c r="L20" s="53"/>
    </row>
    <row r="21" spans="1:12" s="45" customFormat="1" ht="42.75" customHeight="1" thickBot="1" x14ac:dyDescent="0.3">
      <c r="A21" s="163" t="s">
        <v>58</v>
      </c>
      <c r="B21" s="54"/>
      <c r="C21" s="55"/>
      <c r="D21" s="55"/>
      <c r="E21" s="55"/>
      <c r="F21" s="175" t="s">
        <v>62</v>
      </c>
      <c r="G21" s="56"/>
      <c r="H21" s="56"/>
      <c r="I21" s="56"/>
      <c r="J21" s="56"/>
      <c r="K21" s="56"/>
      <c r="L21" s="57"/>
    </row>
    <row r="22" spans="1:12" s="45" customFormat="1" ht="13.5" customHeight="1" thickBot="1" x14ac:dyDescent="0.3">
      <c r="A22" s="163" t="s">
        <v>50</v>
      </c>
      <c r="B22" s="46">
        <f>1+MAX($B$17:B21)</f>
        <v>3</v>
      </c>
      <c r="C22" s="176" t="str">
        <f>CONCATENATE("VSEOB00",B22)</f>
        <v>VSEOB003</v>
      </c>
      <c r="D22" s="48"/>
      <c r="E22" s="165" t="s">
        <v>51</v>
      </c>
      <c r="F22" s="166" t="s">
        <v>63</v>
      </c>
      <c r="G22" s="165" t="s">
        <v>53</v>
      </c>
      <c r="H22" s="167">
        <v>1</v>
      </c>
      <c r="I22" s="165"/>
      <c r="J22" s="168" t="str">
        <f>IF(I22=0,"",I22*H22)</f>
        <v/>
      </c>
      <c r="K22" s="169"/>
      <c r="L22" s="178">
        <f>ROUND((ROUND(H22,3))*(ROUND(K22,2)),2)</f>
        <v>0</v>
      </c>
    </row>
    <row r="23" spans="1:12" s="45" customFormat="1" ht="12.75" customHeight="1" x14ac:dyDescent="0.25">
      <c r="A23" s="163" t="s">
        <v>54</v>
      </c>
      <c r="B23" s="51"/>
      <c r="C23" s="171"/>
      <c r="D23" s="171"/>
      <c r="E23" s="171"/>
      <c r="F23" s="172" t="s">
        <v>64</v>
      </c>
      <c r="G23" s="173"/>
      <c r="H23" s="173"/>
      <c r="I23" s="173"/>
      <c r="J23" s="173"/>
      <c r="K23" s="173"/>
      <c r="L23" s="53"/>
    </row>
    <row r="24" spans="1:12" s="45" customFormat="1" ht="12.75" customHeight="1" x14ac:dyDescent="0.25">
      <c r="A24" s="163" t="s">
        <v>56</v>
      </c>
      <c r="B24" s="51"/>
      <c r="C24" s="171"/>
      <c r="D24" s="171"/>
      <c r="E24" s="171"/>
      <c r="F24" s="174" t="s">
        <v>57</v>
      </c>
      <c r="G24" s="173"/>
      <c r="H24" s="173"/>
      <c r="I24" s="173"/>
      <c r="J24" s="173"/>
      <c r="K24" s="173"/>
      <c r="L24" s="53"/>
    </row>
    <row r="25" spans="1:12" s="45" customFormat="1" ht="51.75" customHeight="1" thickBot="1" x14ac:dyDescent="0.3">
      <c r="A25" s="163" t="s">
        <v>58</v>
      </c>
      <c r="B25" s="54"/>
      <c r="C25" s="55"/>
      <c r="D25" s="55"/>
      <c r="E25" s="55"/>
      <c r="F25" s="175" t="s">
        <v>65</v>
      </c>
      <c r="G25" s="56"/>
      <c r="H25" s="56"/>
      <c r="I25" s="56"/>
      <c r="J25" s="56"/>
      <c r="K25" s="56"/>
      <c r="L25" s="57"/>
    </row>
    <row r="26" spans="1:12" ht="13.5" thickBot="1" x14ac:dyDescent="0.25">
      <c r="A26" s="59" t="s">
        <v>66</v>
      </c>
      <c r="B26" s="60" t="s">
        <v>67</v>
      </c>
      <c r="C26" s="61" t="s">
        <v>68</v>
      </c>
      <c r="D26" s="62"/>
      <c r="E26" s="62"/>
      <c r="F26" s="63" t="s">
        <v>49</v>
      </c>
      <c r="G26" s="61"/>
      <c r="H26" s="61"/>
      <c r="I26" s="61"/>
      <c r="J26" s="61"/>
      <c r="K26" s="61"/>
      <c r="L26" s="64">
        <f>SUM(L14:L25)</f>
        <v>0</v>
      </c>
    </row>
    <row r="27" spans="1:12" ht="13.5" thickBot="1" x14ac:dyDescent="0.25">
      <c r="A27" s="39" t="s">
        <v>47</v>
      </c>
      <c r="B27" s="40" t="s">
        <v>48</v>
      </c>
      <c r="C27" s="41">
        <v>2</v>
      </c>
      <c r="D27" s="42"/>
      <c r="E27" s="42"/>
      <c r="F27" s="43" t="s">
        <v>69</v>
      </c>
      <c r="G27" s="41"/>
      <c r="H27" s="41"/>
      <c r="I27" s="41"/>
      <c r="J27" s="41"/>
      <c r="K27" s="41"/>
      <c r="L27" s="44"/>
    </row>
    <row r="28" spans="1:12" s="45" customFormat="1" ht="13.5" customHeight="1" thickBot="1" x14ac:dyDescent="0.3">
      <c r="A28" s="163" t="s">
        <v>50</v>
      </c>
      <c r="B28" s="46">
        <f>1+MAX($B$13:B27)</f>
        <v>4</v>
      </c>
      <c r="C28" s="176" t="str">
        <f>CONCATENATE("VSEOB00",B28)</f>
        <v>VSEOB004</v>
      </c>
      <c r="D28" s="48"/>
      <c r="E28" s="165" t="s">
        <v>51</v>
      </c>
      <c r="F28" s="166" t="s">
        <v>70</v>
      </c>
      <c r="G28" s="165" t="s">
        <v>53</v>
      </c>
      <c r="H28" s="167">
        <v>1</v>
      </c>
      <c r="I28" s="165"/>
      <c r="J28" s="168" t="str">
        <f>IF(I28=0,"",I28*H28)</f>
        <v/>
      </c>
      <c r="K28" s="169"/>
      <c r="L28" s="178">
        <f>ROUND((ROUND(H28,3))*(ROUND(K28,2)),2)</f>
        <v>0</v>
      </c>
    </row>
    <row r="29" spans="1:12" s="45" customFormat="1" ht="12.75" customHeight="1" x14ac:dyDescent="0.25">
      <c r="A29" s="163" t="s">
        <v>54</v>
      </c>
      <c r="B29" s="51"/>
      <c r="C29" s="171"/>
      <c r="D29" s="171"/>
      <c r="E29" s="171"/>
      <c r="F29" s="172" t="s">
        <v>71</v>
      </c>
      <c r="G29" s="173"/>
      <c r="H29" s="173"/>
      <c r="I29" s="173"/>
      <c r="J29" s="173"/>
      <c r="K29" s="173"/>
      <c r="L29" s="53"/>
    </row>
    <row r="30" spans="1:12" s="45" customFormat="1" ht="12.75" customHeight="1" x14ac:dyDescent="0.25">
      <c r="A30" s="163" t="s">
        <v>56</v>
      </c>
      <c r="B30" s="51"/>
      <c r="C30" s="171"/>
      <c r="D30" s="171"/>
      <c r="E30" s="171"/>
      <c r="F30" s="174" t="s">
        <v>57</v>
      </c>
      <c r="G30" s="173"/>
      <c r="H30" s="173"/>
      <c r="I30" s="173"/>
      <c r="J30" s="173"/>
      <c r="K30" s="173"/>
      <c r="L30" s="53"/>
    </row>
    <row r="31" spans="1:12" s="45" customFormat="1" ht="75" customHeight="1" thickBot="1" x14ac:dyDescent="0.3">
      <c r="A31" s="163" t="s">
        <v>58</v>
      </c>
      <c r="B31" s="54"/>
      <c r="C31" s="55"/>
      <c r="D31" s="55"/>
      <c r="E31" s="55"/>
      <c r="F31" s="175" t="s">
        <v>72</v>
      </c>
      <c r="G31" s="56"/>
      <c r="H31" s="56"/>
      <c r="I31" s="56"/>
      <c r="J31" s="56"/>
      <c r="K31" s="56"/>
      <c r="L31" s="57"/>
    </row>
    <row r="32" spans="1:12" s="45" customFormat="1" ht="13.5" customHeight="1" thickBot="1" x14ac:dyDescent="0.3">
      <c r="A32" s="45" t="s">
        <v>50</v>
      </c>
      <c r="B32" s="46">
        <f>1+MAX($B$13:B31)</f>
        <v>5</v>
      </c>
      <c r="C32" s="58" t="s">
        <v>73</v>
      </c>
      <c r="D32" s="48"/>
      <c r="E32" s="47" t="s">
        <v>51</v>
      </c>
      <c r="F32" s="179" t="s">
        <v>74</v>
      </c>
      <c r="G32" s="47" t="s">
        <v>53</v>
      </c>
      <c r="H32" s="49">
        <v>1</v>
      </c>
      <c r="I32" s="47"/>
      <c r="J32" s="50" t="str">
        <f>IF(I32=0,"",I32*H32)</f>
        <v/>
      </c>
      <c r="K32" s="180"/>
      <c r="L32" s="181">
        <f>ROUND((ROUND(H32,3))*(ROUND(K32,2)),2)</f>
        <v>0</v>
      </c>
    </row>
    <row r="33" spans="1:12" s="45" customFormat="1" ht="12.75" customHeight="1" x14ac:dyDescent="0.25">
      <c r="A33" s="45" t="s">
        <v>54</v>
      </c>
      <c r="B33" s="51"/>
      <c r="F33" s="182" t="s">
        <v>75</v>
      </c>
      <c r="G33" s="52"/>
      <c r="H33" s="52"/>
      <c r="I33" s="52"/>
      <c r="J33" s="52"/>
      <c r="K33" s="52"/>
      <c r="L33" s="53"/>
    </row>
    <row r="34" spans="1:12" s="45" customFormat="1" ht="12.75" customHeight="1" x14ac:dyDescent="0.25">
      <c r="A34" s="45" t="s">
        <v>56</v>
      </c>
      <c r="B34" s="51"/>
      <c r="F34" s="183" t="s">
        <v>57</v>
      </c>
      <c r="G34" s="52"/>
      <c r="H34" s="52"/>
      <c r="I34" s="52"/>
      <c r="J34" s="52"/>
      <c r="K34" s="52"/>
      <c r="L34" s="53"/>
    </row>
    <row r="35" spans="1:12" s="45" customFormat="1" ht="60" customHeight="1" thickBot="1" x14ac:dyDescent="0.3">
      <c r="A35" s="45" t="s">
        <v>58</v>
      </c>
      <c r="B35" s="54"/>
      <c r="C35" s="55"/>
      <c r="D35" s="55"/>
      <c r="E35" s="55"/>
      <c r="F35" s="184" t="s">
        <v>76</v>
      </c>
      <c r="G35" s="56"/>
      <c r="H35" s="56"/>
      <c r="I35" s="56"/>
      <c r="J35" s="56"/>
      <c r="K35" s="56"/>
      <c r="L35" s="57"/>
    </row>
    <row r="36" spans="1:12" s="45" customFormat="1" ht="13.5" customHeight="1" thickBot="1" x14ac:dyDescent="0.3">
      <c r="A36" s="45" t="s">
        <v>50</v>
      </c>
      <c r="B36" s="46">
        <f>1+MAX($B$13:B35)</f>
        <v>6</v>
      </c>
      <c r="C36" s="58" t="s">
        <v>107</v>
      </c>
      <c r="D36" s="48"/>
      <c r="E36" s="47" t="s">
        <v>51</v>
      </c>
      <c r="F36" s="179" t="s">
        <v>108</v>
      </c>
      <c r="G36" s="47" t="s">
        <v>53</v>
      </c>
      <c r="H36" s="49">
        <v>2</v>
      </c>
      <c r="I36" s="47"/>
      <c r="J36" s="50" t="str">
        <f>IF(I36=0,"",I36*H36)</f>
        <v/>
      </c>
      <c r="K36" s="180"/>
      <c r="L36" s="181">
        <f>ROUND((ROUND(H36,3))*(ROUND(K36,2)),2)</f>
        <v>0</v>
      </c>
    </row>
    <row r="37" spans="1:12" s="45" customFormat="1" ht="12.75" customHeight="1" x14ac:dyDescent="0.25">
      <c r="A37" s="45" t="s">
        <v>54</v>
      </c>
      <c r="B37" s="51"/>
      <c r="F37" s="182" t="s">
        <v>109</v>
      </c>
      <c r="G37" s="52"/>
      <c r="H37" s="52"/>
      <c r="I37" s="52"/>
      <c r="J37" s="52"/>
      <c r="K37" s="52"/>
      <c r="L37" s="53"/>
    </row>
    <row r="38" spans="1:12" s="45" customFormat="1" ht="12.75" customHeight="1" x14ac:dyDescent="0.25">
      <c r="A38" s="45" t="s">
        <v>56</v>
      </c>
      <c r="B38" s="51"/>
      <c r="F38" s="183" t="s">
        <v>110</v>
      </c>
      <c r="G38" s="52"/>
      <c r="H38" s="52"/>
      <c r="I38" s="52"/>
      <c r="J38" s="52"/>
      <c r="K38" s="52"/>
      <c r="L38" s="53"/>
    </row>
    <row r="39" spans="1:12" s="45" customFormat="1" ht="23.25" thickBot="1" x14ac:dyDescent="0.3">
      <c r="A39" s="45" t="s">
        <v>58</v>
      </c>
      <c r="B39" s="54"/>
      <c r="C39" s="55"/>
      <c r="D39" s="55"/>
      <c r="E39" s="55"/>
      <c r="F39" s="184" t="s">
        <v>111</v>
      </c>
      <c r="G39" s="56"/>
      <c r="H39" s="56"/>
      <c r="I39" s="56"/>
      <c r="J39" s="56"/>
      <c r="K39" s="56"/>
      <c r="L39" s="57"/>
    </row>
    <row r="40" spans="1:12" ht="13.5" thickBot="1" x14ac:dyDescent="0.25">
      <c r="A40" s="59" t="s">
        <v>66</v>
      </c>
      <c r="B40" s="60" t="s">
        <v>67</v>
      </c>
      <c r="C40" s="61" t="s">
        <v>68</v>
      </c>
      <c r="D40" s="62"/>
      <c r="E40" s="62"/>
      <c r="F40" s="63" t="s">
        <v>69</v>
      </c>
      <c r="G40" s="61"/>
      <c r="H40" s="61"/>
      <c r="I40" s="61"/>
      <c r="J40" s="61"/>
      <c r="K40" s="61"/>
      <c r="L40" s="64">
        <f>SUM(L28:L39)</f>
        <v>0</v>
      </c>
    </row>
    <row r="41" spans="1:12" ht="12.75" customHeight="1" x14ac:dyDescent="0.2"/>
    <row r="42" spans="1:12" ht="12.75" customHeight="1" x14ac:dyDescent="0.2"/>
    <row r="43" spans="1:12" ht="60" customHeight="1" x14ac:dyDescent="0.2"/>
  </sheetData>
  <sheetProtection formatCells="0" formatColumns="0" formatRows="0" insertColumns="0" insertRows="0" deleteColumns="0" deleteRows="0" sort="0" autoFilter="0"/>
  <autoFilter ref="A12:L12"/>
  <mergeCells count="29">
    <mergeCell ref="B1:D1"/>
    <mergeCell ref="B2:C2"/>
    <mergeCell ref="I2:J2"/>
    <mergeCell ref="K2:L2"/>
    <mergeCell ref="D3:E3"/>
    <mergeCell ref="K3:L3"/>
    <mergeCell ref="B4:D4"/>
    <mergeCell ref="I4:J4"/>
    <mergeCell ref="F5:H5"/>
    <mergeCell ref="I5:J5"/>
    <mergeCell ref="F6:H6"/>
    <mergeCell ref="I6:J6"/>
    <mergeCell ref="B7:D7"/>
    <mergeCell ref="F7:H7"/>
    <mergeCell ref="I7:J7"/>
    <mergeCell ref="B8:D8"/>
    <mergeCell ref="G8:H8"/>
    <mergeCell ref="I8:J8"/>
    <mergeCell ref="K10:L11"/>
    <mergeCell ref="B9:J9"/>
    <mergeCell ref="B10:B12"/>
    <mergeCell ref="C10:C12"/>
    <mergeCell ref="D10:D12"/>
    <mergeCell ref="E10:E12"/>
    <mergeCell ref="F10:F12"/>
    <mergeCell ref="G10:G12"/>
    <mergeCell ref="H10:H12"/>
    <mergeCell ref="I10:I12"/>
    <mergeCell ref="J10:J12"/>
  </mergeCells>
  <conditionalFormatting sqref="F6">
    <cfRule type="expression" dxfId="99" priority="97">
      <formula>$E$5="Ostatní"</formula>
    </cfRule>
    <cfRule type="expression" dxfId="98" priority="98">
      <formula>$E$6="Ostatní"</formula>
    </cfRule>
  </conditionalFormatting>
  <conditionalFormatting sqref="F2">
    <cfRule type="expression" dxfId="97" priority="96">
      <formula>IF($F$2="Název stavby","Vybarvit",IF($F$2="","Vybarvit",""))="Vybarvit"</formula>
    </cfRule>
  </conditionalFormatting>
  <conditionalFormatting sqref="F3">
    <cfRule type="expression" dxfId="96" priority="94">
      <formula>IF($F$3="Název SO/PS","Vybarvit",IF($F$3="","Vybarvit",""))="Vybarvit"</formula>
    </cfRule>
  </conditionalFormatting>
  <conditionalFormatting sqref="K4">
    <cfRule type="expression" dxfId="95" priority="93">
      <formula>$K$4=""</formula>
    </cfRule>
  </conditionalFormatting>
  <conditionalFormatting sqref="L4">
    <cfRule type="expression" dxfId="94" priority="92">
      <formula>$L$4=""</formula>
    </cfRule>
  </conditionalFormatting>
  <conditionalFormatting sqref="E6">
    <cfRule type="expression" dxfId="93" priority="91">
      <formula>$E$6=""</formula>
    </cfRule>
  </conditionalFormatting>
  <conditionalFormatting sqref="E5">
    <cfRule type="expression" dxfId="92" priority="90">
      <formula>$E$5=""</formula>
    </cfRule>
  </conditionalFormatting>
  <conditionalFormatting sqref="E4">
    <cfRule type="expression" dxfId="91" priority="89">
      <formula>$E$4=""</formula>
    </cfRule>
  </conditionalFormatting>
  <conditionalFormatting sqref="C13">
    <cfRule type="expression" dxfId="90" priority="88">
      <formula>C13=""</formula>
    </cfRule>
  </conditionalFormatting>
  <conditionalFormatting sqref="F13">
    <cfRule type="expression" dxfId="89" priority="87">
      <formula>F13="Název dílu"</formula>
    </cfRule>
  </conditionalFormatting>
  <conditionalFormatting sqref="C18">
    <cfRule type="expression" dxfId="88" priority="74">
      <formula>C18=""</formula>
    </cfRule>
  </conditionalFormatting>
  <conditionalFormatting sqref="C14">
    <cfRule type="expression" dxfId="87" priority="86">
      <formula>C14=""</formula>
    </cfRule>
  </conditionalFormatting>
  <conditionalFormatting sqref="K18">
    <cfRule type="expression" dxfId="86" priority="64">
      <formula>K18=""</formula>
    </cfRule>
  </conditionalFormatting>
  <conditionalFormatting sqref="F14">
    <cfRule type="expression" dxfId="85" priority="84">
      <formula>F14=""</formula>
    </cfRule>
  </conditionalFormatting>
  <conditionalFormatting sqref="G18">
    <cfRule type="expression" dxfId="84" priority="68">
      <formula>G18=""</formula>
    </cfRule>
  </conditionalFormatting>
  <conditionalFormatting sqref="F24">
    <cfRule type="expression" dxfId="83" priority="59">
      <formula>F24=""</formula>
    </cfRule>
  </conditionalFormatting>
  <conditionalFormatting sqref="H18">
    <cfRule type="expression" dxfId="82" priority="67">
      <formula>H18=""</formula>
    </cfRule>
  </conditionalFormatting>
  <conditionalFormatting sqref="I18">
    <cfRule type="expression" dxfId="81" priority="66">
      <formula>I18=""</formula>
    </cfRule>
  </conditionalFormatting>
  <conditionalFormatting sqref="J18">
    <cfRule type="expression" dxfId="80" priority="65">
      <formula>J18=""</formula>
    </cfRule>
  </conditionalFormatting>
  <conditionalFormatting sqref="I22">
    <cfRule type="expression" dxfId="79" priority="55">
      <formula>I22=""</formula>
    </cfRule>
  </conditionalFormatting>
  <conditionalFormatting sqref="D18">
    <cfRule type="expression" dxfId="78" priority="63">
      <formula>D18=""</formula>
    </cfRule>
  </conditionalFormatting>
  <conditionalFormatting sqref="K22">
    <cfRule type="expression" dxfId="77" priority="53">
      <formula>K22=""</formula>
    </cfRule>
  </conditionalFormatting>
  <conditionalFormatting sqref="D22">
    <cfRule type="expression" dxfId="76" priority="52">
      <formula>D22=""</formula>
    </cfRule>
  </conditionalFormatting>
  <conditionalFormatting sqref="F20">
    <cfRule type="expression" dxfId="75" priority="70">
      <formula>F20=""</formula>
    </cfRule>
  </conditionalFormatting>
  <conditionalFormatting sqref="F21">
    <cfRule type="expression" dxfId="74" priority="69">
      <formula>F21=""</formula>
    </cfRule>
  </conditionalFormatting>
  <conditionalFormatting sqref="F25">
    <cfRule type="expression" dxfId="73" priority="58">
      <formula>F25=""</formula>
    </cfRule>
  </conditionalFormatting>
  <conditionalFormatting sqref="G22">
    <cfRule type="expression" dxfId="72" priority="57">
      <formula>G22=""</formula>
    </cfRule>
  </conditionalFormatting>
  <conditionalFormatting sqref="H22">
    <cfRule type="expression" dxfId="71" priority="56">
      <formula>H22=""</formula>
    </cfRule>
  </conditionalFormatting>
  <conditionalFormatting sqref="J22">
    <cfRule type="expression" dxfId="70" priority="54">
      <formula>J22=""</formula>
    </cfRule>
  </conditionalFormatting>
  <conditionalFormatting sqref="C26">
    <cfRule type="expression" dxfId="69" priority="51">
      <formula>C26=""</formula>
    </cfRule>
  </conditionalFormatting>
  <conditionalFormatting sqref="E22">
    <cfRule type="expression" dxfId="68" priority="62">
      <formula>E22=""</formula>
    </cfRule>
  </conditionalFormatting>
  <conditionalFormatting sqref="E14">
    <cfRule type="expression" dxfId="67" priority="85">
      <formula>E14=""</formula>
    </cfRule>
  </conditionalFormatting>
  <conditionalFormatting sqref="F23">
    <cfRule type="expression" dxfId="66" priority="60">
      <formula>F23=""</formula>
    </cfRule>
  </conditionalFormatting>
  <conditionalFormatting sqref="F15">
    <cfRule type="expression" dxfId="65" priority="83">
      <formula>F15=""</formula>
    </cfRule>
  </conditionalFormatting>
  <conditionalFormatting sqref="F16">
    <cfRule type="expression" dxfId="64" priority="82">
      <formula>F16=""</formula>
    </cfRule>
  </conditionalFormatting>
  <conditionalFormatting sqref="F17">
    <cfRule type="expression" dxfId="63" priority="81">
      <formula>F17=""</formula>
    </cfRule>
  </conditionalFormatting>
  <conditionalFormatting sqref="G14">
    <cfRule type="expression" dxfId="62" priority="80">
      <formula>G14=""</formula>
    </cfRule>
  </conditionalFormatting>
  <conditionalFormatting sqref="H14">
    <cfRule type="expression" dxfId="61" priority="79">
      <formula>H14=""</formula>
    </cfRule>
  </conditionalFormatting>
  <conditionalFormatting sqref="I14">
    <cfRule type="expression" dxfId="60" priority="78">
      <formula>I14=""</formula>
    </cfRule>
  </conditionalFormatting>
  <conditionalFormatting sqref="J14">
    <cfRule type="expression" dxfId="59" priority="77">
      <formula>J14=""</formula>
    </cfRule>
  </conditionalFormatting>
  <conditionalFormatting sqref="K14">
    <cfRule type="expression" dxfId="58" priority="76">
      <formula>K14=""</formula>
    </cfRule>
  </conditionalFormatting>
  <conditionalFormatting sqref="D14">
    <cfRule type="expression" dxfId="57" priority="75">
      <formula>D14=""</formula>
    </cfRule>
  </conditionalFormatting>
  <conditionalFormatting sqref="E18">
    <cfRule type="expression" dxfId="56" priority="73">
      <formula>E18=""</formula>
    </cfRule>
  </conditionalFormatting>
  <conditionalFormatting sqref="F18">
    <cfRule type="expression" dxfId="55" priority="72">
      <formula>F18=""</formula>
    </cfRule>
  </conditionalFormatting>
  <conditionalFormatting sqref="F19">
    <cfRule type="expression" dxfId="54" priority="71">
      <formula>F19=""</formula>
    </cfRule>
  </conditionalFormatting>
  <conditionalFormatting sqref="F22">
    <cfRule type="expression" dxfId="53" priority="61">
      <formula>F22=""</formula>
    </cfRule>
  </conditionalFormatting>
  <conditionalFormatting sqref="C27">
    <cfRule type="expression" dxfId="52" priority="49">
      <formula>C27=""</formula>
    </cfRule>
  </conditionalFormatting>
  <conditionalFormatting sqref="F26">
    <cfRule type="expression" dxfId="51" priority="50">
      <formula>F26="Název dílu"</formula>
    </cfRule>
  </conditionalFormatting>
  <conditionalFormatting sqref="F27">
    <cfRule type="expression" dxfId="50" priority="48">
      <formula>F27="Název dílu"</formula>
    </cfRule>
  </conditionalFormatting>
  <conditionalFormatting sqref="F29">
    <cfRule type="expression" dxfId="49" priority="46">
      <formula>F29=""</formula>
    </cfRule>
  </conditionalFormatting>
  <conditionalFormatting sqref="F31">
    <cfRule type="expression" dxfId="48" priority="44">
      <formula>F31=""</formula>
    </cfRule>
  </conditionalFormatting>
  <conditionalFormatting sqref="H28">
    <cfRule type="expression" dxfId="47" priority="42">
      <formula>H28=""</formula>
    </cfRule>
  </conditionalFormatting>
  <conditionalFormatting sqref="I28">
    <cfRule type="expression" dxfId="46" priority="41">
      <formula>I28=""</formula>
    </cfRule>
  </conditionalFormatting>
  <conditionalFormatting sqref="E28">
    <cfRule type="expression" dxfId="45" priority="37">
      <formula>E28=""</formula>
    </cfRule>
  </conditionalFormatting>
  <conditionalFormatting sqref="G28">
    <cfRule type="expression" dxfId="44" priority="43">
      <formula>G28=""</formula>
    </cfRule>
  </conditionalFormatting>
  <conditionalFormatting sqref="J28">
    <cfRule type="expression" dxfId="43" priority="40">
      <formula>J28=""</formula>
    </cfRule>
  </conditionalFormatting>
  <conditionalFormatting sqref="K28">
    <cfRule type="expression" dxfId="42" priority="39">
      <formula>K28=""</formula>
    </cfRule>
  </conditionalFormatting>
  <conditionalFormatting sqref="D28">
    <cfRule type="expression" dxfId="41" priority="38">
      <formula>D28=""</formula>
    </cfRule>
  </conditionalFormatting>
  <conditionalFormatting sqref="F30">
    <cfRule type="expression" dxfId="40" priority="45">
      <formula>F30=""</formula>
    </cfRule>
  </conditionalFormatting>
  <conditionalFormatting sqref="F28">
    <cfRule type="expression" dxfId="39" priority="47">
      <formula>F28=""</formula>
    </cfRule>
  </conditionalFormatting>
  <conditionalFormatting sqref="C40">
    <cfRule type="expression" dxfId="38" priority="36">
      <formula>C40=""</formula>
    </cfRule>
  </conditionalFormatting>
  <conditionalFormatting sqref="F40">
    <cfRule type="expression" dxfId="37" priority="35">
      <formula>F40="Název dílu"</formula>
    </cfRule>
  </conditionalFormatting>
  <conditionalFormatting sqref="C22">
    <cfRule type="expression" dxfId="36" priority="34">
      <formula>C22=""</formula>
    </cfRule>
  </conditionalFormatting>
  <conditionalFormatting sqref="C28">
    <cfRule type="expression" dxfId="35" priority="33">
      <formula>C28=""</formula>
    </cfRule>
  </conditionalFormatting>
  <conditionalFormatting sqref="E8">
    <cfRule type="expression" dxfId="34" priority="32">
      <formula>$E$8=""</formula>
    </cfRule>
  </conditionalFormatting>
  <conditionalFormatting sqref="E7">
    <cfRule type="expression" dxfId="33" priority="31">
      <formula>$E$7=""</formula>
    </cfRule>
  </conditionalFormatting>
  <conditionalFormatting sqref="F8">
    <cfRule type="expression" dxfId="32" priority="30">
      <formula>IF($F$8="Obchodní název firmy/společnosti, v případě fyzické osoby podnikající  IČO","Vybarvit",IF($F$8="","Vybarvit",""))="Vybarvit"</formula>
    </cfRule>
  </conditionalFormatting>
  <conditionalFormatting sqref="G8:H8">
    <cfRule type="expression" dxfId="31" priority="29">
      <formula>IF($G$8="Titul Jméno Příjmení","Vybarvit",IF($G$8="","Vybarvit",""))="Vybarvit"</formula>
    </cfRule>
  </conditionalFormatting>
  <conditionalFormatting sqref="K8">
    <cfRule type="expression" dxfId="30" priority="28">
      <formula>$K$8=""</formula>
    </cfRule>
  </conditionalFormatting>
  <conditionalFormatting sqref="K7">
    <cfRule type="expression" dxfId="29" priority="27">
      <formula>$K$7=""</formula>
    </cfRule>
  </conditionalFormatting>
  <conditionalFormatting sqref="K6">
    <cfRule type="expression" dxfId="28" priority="26">
      <formula>$K$6=""</formula>
    </cfRule>
  </conditionalFormatting>
  <conditionalFormatting sqref="K5">
    <cfRule type="expression" dxfId="27" priority="25">
      <formula>$K$5=""</formula>
    </cfRule>
  </conditionalFormatting>
  <conditionalFormatting sqref="F33">
    <cfRule type="expression" dxfId="26" priority="23">
      <formula>F33=""</formula>
    </cfRule>
  </conditionalFormatting>
  <conditionalFormatting sqref="C32">
    <cfRule type="expression" dxfId="25" priority="13">
      <formula>C32=""</formula>
    </cfRule>
  </conditionalFormatting>
  <conditionalFormatting sqref="F35">
    <cfRule type="expression" dxfId="24" priority="21">
      <formula>F35=""</formula>
    </cfRule>
  </conditionalFormatting>
  <conditionalFormatting sqref="H32">
    <cfRule type="expression" dxfId="23" priority="19">
      <formula>H32=""</formula>
    </cfRule>
  </conditionalFormatting>
  <conditionalFormatting sqref="I32">
    <cfRule type="expression" dxfId="22" priority="18">
      <formula>I32=""</formula>
    </cfRule>
  </conditionalFormatting>
  <conditionalFormatting sqref="E32">
    <cfRule type="expression" dxfId="21" priority="14">
      <formula>E32=""</formula>
    </cfRule>
  </conditionalFormatting>
  <conditionalFormatting sqref="G32">
    <cfRule type="expression" dxfId="20" priority="20">
      <formula>G32=""</formula>
    </cfRule>
  </conditionalFormatting>
  <conditionalFormatting sqref="J32">
    <cfRule type="expression" dxfId="19" priority="17">
      <formula>J32=""</formula>
    </cfRule>
  </conditionalFormatting>
  <conditionalFormatting sqref="K32">
    <cfRule type="expression" dxfId="18" priority="16">
      <formula>K32=""</formula>
    </cfRule>
  </conditionalFormatting>
  <conditionalFormatting sqref="D32">
    <cfRule type="expression" dxfId="17" priority="15">
      <formula>D32=""</formula>
    </cfRule>
  </conditionalFormatting>
  <conditionalFormatting sqref="F34">
    <cfRule type="expression" dxfId="16" priority="22">
      <formula>F34=""</formula>
    </cfRule>
  </conditionalFormatting>
  <conditionalFormatting sqref="F32">
    <cfRule type="expression" dxfId="15" priority="24">
      <formula>F32=""</formula>
    </cfRule>
  </conditionalFormatting>
  <conditionalFormatting sqref="F37">
    <cfRule type="expression" dxfId="14" priority="11">
      <formula>F37=""</formula>
    </cfRule>
  </conditionalFormatting>
  <conditionalFormatting sqref="C36">
    <cfRule type="expression" dxfId="13" priority="1">
      <formula>C36=""</formula>
    </cfRule>
  </conditionalFormatting>
  <conditionalFormatting sqref="F39">
    <cfRule type="expression" dxfId="12" priority="9">
      <formula>F39=""</formula>
    </cfRule>
  </conditionalFormatting>
  <conditionalFormatting sqref="H36">
    <cfRule type="expression" dxfId="11" priority="7">
      <formula>H36=""</formula>
    </cfRule>
  </conditionalFormatting>
  <conditionalFormatting sqref="I36">
    <cfRule type="expression" dxfId="10" priority="6">
      <formula>I36=""</formula>
    </cfRule>
  </conditionalFormatting>
  <conditionalFormatting sqref="E36">
    <cfRule type="expression" dxfId="9" priority="2">
      <formula>E36=""</formula>
    </cfRule>
  </conditionalFormatting>
  <conditionalFormatting sqref="G36">
    <cfRule type="expression" dxfId="8" priority="8">
      <formula>G36=""</formula>
    </cfRule>
  </conditionalFormatting>
  <conditionalFormatting sqref="J36">
    <cfRule type="expression" dxfId="7" priority="5">
      <formula>J36=""</formula>
    </cfRule>
  </conditionalFormatting>
  <conditionalFormatting sqref="K36">
    <cfRule type="expression" dxfId="6" priority="4">
      <formula>K36=""</formula>
    </cfRule>
  </conditionalFormatting>
  <conditionalFormatting sqref="D36">
    <cfRule type="expression" dxfId="5" priority="3">
      <formula>D36=""</formula>
    </cfRule>
  </conditionalFormatting>
  <conditionalFormatting sqref="F38">
    <cfRule type="expression" dxfId="4" priority="10">
      <formula>F38=""</formula>
    </cfRule>
  </conditionalFormatting>
  <conditionalFormatting sqref="F36">
    <cfRule type="expression" dxfId="3" priority="12">
      <formula>F36=""</formula>
    </cfRule>
  </conditionalFormatting>
  <dataValidations count="10">
    <dataValidation type="date" allowBlank="1" showInputMessage="1" showErrorMessage="1" error="Rozmezí let 2017 - 2050" promptTitle="Vložit rok" prompt="ve formátu:_x000a_rrrr" sqref="K7">
      <formula1>2017</formula1>
      <formula2>2050</formula2>
    </dataValidation>
    <dataValidation allowBlank="1" showInputMessage="1" showErrorMessage="1" promptTitle="Číselné označení SO/PS " prompt="musí být uvedeno i v názvu listu SO (nebo PS) XX-XX-XX._x000a_Každé SO/PS musí být zpracováno v samostatném formuláři." sqref="D3"/>
    <dataValidation type="date" allowBlank="1" showInputMessage="1" showErrorMessage="1" errorTitle="Špatný formát data" error="_x000a_Nutno zadat ve formátu:_x000a_dd.mm.rrr_x000a_nebo_x000a_mm/rrrr" promptTitle="den.měsíc.rok: dd.mm.rrrr" prompt="_x000a_Uvede se předpokládaná doba zahájení realizace konkrétního SO/PS dle Harmonogramu výstavby (den.měsíc.rok - např. 01.12.2020), který je uveden v příslušné části dokumentace stavby." sqref="E7">
      <formula1>42370</formula1>
      <formula2>55153</formula2>
    </dataValidation>
    <dataValidation type="date" allowBlank="1" showInputMessage="1" showErrorMessage="1" errorTitle="Špatnž formát data" error="_x000a_Nutno zadat ve formátu:_x000a_dd.mm.rrr_x000a_nebo_x000a_mm/rrrr" promptTitle="den.měsíc.rok: dd.mm.rrrr" prompt="_x000a_Uvede se předpokládaná doba ukončení realizace konkrétního SO/PS dle Harmonogramu výstavby (den.měsíc.rok - např. 01.12.2020), který je uveden v příslušné části dokumentace stavby." sqref="E8">
      <formula1>42370</formula1>
      <formula2>55153</formula2>
    </dataValidation>
    <dataValidation allowBlank="1" showInputMessage="1" showErrorMessage="1" promptTitle="S-kód" prompt="Číslo pod kterým je stavba evidovaná v systému SŽDC." sqref="K6"/>
    <dataValidation type="date" allowBlank="1" showInputMessage="1" showErrorMessage="1" errorTitle="Špatný datum" error="Datum musí být v rozmezí_x000a_od 1.1.2016_x000a_do 31.12.2050" promptTitle="Vložit datum" prompt="ve formátu: dd.mm.rrrr" sqref="K8">
      <formula1>42370</formula1>
      <formula2>55153</formula2>
    </dataValidation>
    <dataValidation type="list" allowBlank="1" showInputMessage="1" showErrorMessage="1" error="Nutno vybrat klasifikaci dle předvolby!"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formula1>"801,802,803,811,812, 813, 814,815, 817, 821,822, 823,824,825,826,827,828,831,832,833,838,839"</formula1>
    </dataValidation>
    <dataValidation type="list" allowBlank="1" showInputMessage="1" showErrorMessage="1" errorTitle="Neexitující stupeň dokumentace!" error="Nutno vybrat stupeň dokumentace dle předvolby!" promptTitle="Výběr stádia dle seznamu:" prompt="Stádium 3_x000a_Stádium 2" sqref="E5">
      <formula1>"Stádium 2,Stádium 3"</formula1>
    </dataValidation>
    <dataValidation type="date" allowBlank="1" showInputMessage="1" showErrorMessage="1" sqref="L8">
      <formula1>42370</formula1>
      <formula2>55153</formula2>
    </dataValidation>
    <dataValidation type="list" allowBlank="1" showInputMessage="1" showErrorMessage="1" errorTitle="Špatné označení majetku" error="_x000a_Nutno vybrat dle předvolby!_x000a_SŽDC nebo Ostatní." promptTitle="Výběr dle předvolby:" prompt="_x000a_SŽDC s.o._x000a_Ostatní" sqref="E6">
      <formula1>"SŽ s.o., Ostatní"</formula1>
    </dataValidation>
  </dataValidations>
  <pageMargins left="0.70866141732283472" right="0.70866141732283472" top="0.74803149606299213" bottom="0.74803149606299213" header="0.31496062992125984" footer="0.31496062992125984"/>
  <pageSetup paperSize="9" scale="69" fitToHeight="0" orientation="landscape" blackAndWhite="1" r:id="rId1"/>
  <headerFooter>
    <oddHeader xml:space="preserve">&amp;L&amp;"Arial,Tučné"&amp;10FORMULÁŘ SO/PS
</oddHeader>
    <oddFooter>&amp;L&amp;"Arial,Obyčejné"&amp;10SO 98-98&amp;R&amp;"Arial,Obyčejné"&amp;10&amp;P/&amp;N</oddFooter>
  </headerFooter>
  <rowBreaks count="1" manualBreakCount="1">
    <brk id="26" max="16383" man="1"/>
  </rowBreaks>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3</vt:i4>
      </vt:variant>
      <vt:variant>
        <vt:lpstr>Pojmenované oblasti</vt:lpstr>
      </vt:variant>
      <vt:variant>
        <vt:i4>6</vt:i4>
      </vt:variant>
    </vt:vector>
  </HeadingPairs>
  <TitlesOfParts>
    <vt:vector size="9" baseType="lpstr">
      <vt:lpstr>Rekapitulace</vt:lpstr>
      <vt:lpstr>Požadavky na výkon a funkci</vt:lpstr>
      <vt:lpstr>SO 98-98</vt:lpstr>
      <vt:lpstr>'Požadavky na výkon a funkci'!Názvy_tisku</vt:lpstr>
      <vt:lpstr>Rekapitulace!Názvy_tisku</vt:lpstr>
      <vt:lpstr>'SO 98-98'!Názvy_tisku</vt:lpstr>
      <vt:lpstr>'Požadavky na výkon a funkci'!Oblast_tisku</vt:lpstr>
      <vt:lpstr>Rekapitulace!Oblast_tisku</vt:lpstr>
      <vt:lpstr>'SO 98-98'!Oblast_tisku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Salavová Mariana, Ing.</dc:creator>
  <cp:lastModifiedBy>Janko Milan, Ing.</cp:lastModifiedBy>
  <cp:lastPrinted>2021-05-12T13:22:36Z</cp:lastPrinted>
  <dcterms:created xsi:type="dcterms:W3CDTF">2013-02-13T09:10:53Z</dcterms:created>
  <dcterms:modified xsi:type="dcterms:W3CDTF">2021-07-26T07:50:13Z</dcterms:modified>
</cp:coreProperties>
</file>