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X:\2018\029_Rekonstrukce podjezdu v Novém Městě nad Metují na silnici III_30821\_TISK\soutez-zhotovitele\"/>
    </mc:Choice>
  </mc:AlternateContent>
  <bookViews>
    <workbookView xWindow="0" yWindow="0" windowWidth="21570" windowHeight="7965"/>
  </bookViews>
  <sheets>
    <sheet name="SO 02_R" sheetId="1" r:id="rId1"/>
  </sheets>
  <definedNames>
    <definedName name="_xlnm._FilterDatabase" localSheetId="0" hidden="1">'SO 02_R'!$A$7:$I$7</definedName>
    <definedName name="_xlnm.Print_Area" localSheetId="0">'SO 02_R'!$B$1:$I$131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8" i="1" l="1"/>
  <c r="I124" i="1"/>
  <c r="I120" i="1"/>
  <c r="I116" i="1"/>
  <c r="I112" i="1"/>
  <c r="I108" i="1"/>
  <c r="I104" i="1"/>
  <c r="I99" i="1"/>
  <c r="I95" i="1"/>
  <c r="I91" i="1"/>
  <c r="I87" i="1"/>
  <c r="I83" i="1"/>
  <c r="I79" i="1"/>
  <c r="I75" i="1"/>
  <c r="I71" i="1"/>
  <c r="I67" i="1"/>
  <c r="I63" i="1"/>
  <c r="I59" i="1"/>
  <c r="I54" i="1"/>
  <c r="I53" i="1" s="1"/>
  <c r="I49" i="1"/>
  <c r="I45" i="1"/>
  <c r="I41" i="1"/>
  <c r="I37" i="1"/>
  <c r="I33" i="1"/>
  <c r="I29" i="1"/>
  <c r="I25" i="1"/>
  <c r="I21" i="1"/>
  <c r="I17" i="1"/>
  <c r="I13" i="1"/>
  <c r="I9" i="1"/>
  <c r="I103" i="1" l="1"/>
  <c r="I58" i="1"/>
  <c r="I8" i="1"/>
  <c r="I3" i="1" s="1"/>
</calcChain>
</file>

<file path=xl/sharedStrings.xml><?xml version="1.0" encoding="utf-8"?>
<sst xmlns="http://schemas.openxmlformats.org/spreadsheetml/2006/main" count="339" uniqueCount="161">
  <si>
    <t>ASPE10</t>
  </si>
  <si>
    <t>Firma: EXprojekt s.r.o.</t>
  </si>
  <si>
    <t>Příloha k formuláři pro ocenění nabídky</t>
  </si>
  <si>
    <t>S</t>
  </si>
  <si>
    <t>Stavba:</t>
  </si>
  <si>
    <t>029-2018</t>
  </si>
  <si>
    <t>Rekonstrukce podjezdu v Novém Městě nad Metují na silnice III_30821</t>
  </si>
  <si>
    <t>SO 02</t>
  </si>
  <si>
    <t>O</t>
  </si>
  <si>
    <t>Rozpočet:</t>
  </si>
  <si>
    <t>Železniční svršek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</si>
  <si>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</si>
  <si>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</si>
  <si>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</si>
  <si>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</si>
  <si>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</si>
  <si>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</si>
  <si>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</si>
  <si>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</si>
  <si>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</si>
  <si>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</si>
  <si>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</si>
  <si>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</si>
  <si>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</si>
  <si>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</si>
  <si>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</si>
  <si>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</si>
  <si>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</si>
  <si>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</si>
  <si>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</si>
  <si>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</si>
  <si>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</si>
  <si>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</si>
  <si>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014102R</t>
  </si>
  <si>
    <t xml:space="preserve">POPLATKY ZA LIKVIDACI ODPADU - železný šrot                                                               </t>
  </si>
  <si>
    <t>T</t>
  </si>
  <si>
    <t>PP</t>
  </si>
  <si>
    <t>kolejnice, drobné kolejivo, spojovací a upevňovací součásti</t>
  </si>
  <si>
    <t>VV</t>
  </si>
  <si>
    <t>1: Dle technické zprávy, výkresových příloh projektové dokumentace, TKP staveb státních drah a výkazů materiálu projektu a souhrnných částí dokumentace stavby.
2: (2ks*100m*49kg+2ks*(164+8,2)ks*10kg)/1000</t>
  </si>
  <si>
    <t>TS</t>
  </si>
  <si>
    <t>zahrnuje veškeré poplatky provozovateli skládky související s uložením odpadu na skládce.</t>
  </si>
  <si>
    <t>015150R</t>
  </si>
  <si>
    <t>POPLATKY ZA LIKVIDACŮ ODPADŮ NEKONTAMINOVANÝCH - 17 05 08  ŠTĚRK Z KOLEJIŠTĚ (ODPAD PO RECYKLACI)</t>
  </si>
  <si>
    <t>uložení na skládku oo</t>
  </si>
  <si>
    <t>1: Dle technické zprávy, výkresových příloh projektové dokumentace, TKP staveb státních drah a výkazů materiálu projektu a souhrnných částí dokumentace stavby.
2: 0,7*100m*3m2*2,1t/m3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</si>
  <si>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</si>
  <si>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015210</t>
  </si>
  <si>
    <t>POPLATKY ZA LIKVIDACŮ ODPADŮ NEKONTAMINOVANÝCH - 17 01 01  ŽELEZNIČNÍ PRAŽCE BETONOVÉ</t>
  </si>
  <si>
    <t>1: Dle technické zprávy, výkresových příloh projektové dokumentace, TKP staveb státních drah a výkazů materiálu projektu a souhrnných částí dokumentace stavby.
2: 0,24t*(100m*0,05+100m)/0,611m</t>
  </si>
  <si>
    <t>1. Položka obsahuje:_x000D_
 – dodávku a uložení vyměňovaného materiálu, ať nového, regenerovaného nebo vyzískaného_x000D_
 – doplnění podložek, spojkových šroubů, svěrkových šroubů, matic a dvojitých pružných kroužků apod._x000D_
 – naložení a odvoz demontovaného materiálu do skladu nebo na likvidaci_x000D_
 – příplatky za ztížené podmínky při práci v koleji, např. překážky po stranách koleje, práci v tunelu ap._x000D_
2. Položka neobsahuje:_x000D_
 – poplatek za likvidaci odpadů (nacení se dle SSD 0)_x000D_
3. Způsob měření:_x000D_
Udává se počet kusů kompletní konstrukce nebo práce.</t>
  </si>
  <si>
    <t>.</t>
  </si>
  <si>
    <t>015250</t>
  </si>
  <si>
    <t>POPLATKY ZA LIKVIDACŮ ODPADŮ NEKONTAMINOVANÝCH - 17 02 03  POLYETYLÉNOVÉ  PODLOŽKY (ŽEL. SVRŠEK)</t>
  </si>
  <si>
    <t>1: Dle technické zprávy, výkresových příloh projektové dokumentace, TKP staveb státních drah a výkazů materiálu projektu a souhrnných částí dokumentace stavby.
2: 2ks*0,00008t/0,611m*(100m*0,2+100m)</t>
  </si>
  <si>
    <t>015260</t>
  </si>
  <si>
    <t>POPLATKY ZA LIKVIDACŮ ODPADŮ NEKONTAMINOVANÝCH - 07 02 99  PRYŽOVÉ PODLOŽKY (ŽEL. SVRŠEK)</t>
  </si>
  <si>
    <t>1: Dle technické zprávy, výkresových příloh projektové dokumentace, TKP staveb státních drah a výkazů materiálu projektu a souhrnných částí dokumentace stavby.
2: 2ks*0,000182t/0,611m*(100m*0,2+100m)</t>
  </si>
  <si>
    <t>015510</t>
  </si>
  <si>
    <t>POPLATKY ZA LIKVIDACŮ ODPADŮ NEBEZPEČNÝCH - 17 05 07*  LOKÁLNĚ ZNEČIŠTĚNÝ ŠTĚRK A ZEMINA Z KOLEJIŠTĚ (VÝHYBKY)</t>
  </si>
  <si>
    <t>1: Dle technické zprávy, výkresových příloh projektové dokumentace, TKP staveb státních drah a výkazů materiálu projektu a souhrnných částí dokumentace stavby.
2: 0,3*100*3m2*2,1t/m3</t>
  </si>
  <si>
    <t>02811R</t>
  </si>
  <si>
    <t xml:space="preserve">PRŮZKUMNÉ PRÁCE GEOTECHNICKÉ NA POVRCHU                                                             </t>
  </si>
  <si>
    <t>ks</t>
  </si>
  <si>
    <t>Statická zatěžovací zkouška</t>
  </si>
  <si>
    <t>1: Dle technické zprávy, výkresových příloh projektové dokumentace, TKP staveb státních drah a výkazů materiálu projektu a souhrnných částí dokumentace stavby.
2: 2ks</t>
  </si>
  <si>
    <t>zahrnuje veškeré náklady spojené s objednatelem požadovanými pracemi</t>
  </si>
  <si>
    <t>KUS</t>
  </si>
  <si>
    <t>rozbor kolejového lože</t>
  </si>
  <si>
    <t>1: Dle technické zprávy, výkresových příloh projektové dokumentace, TKP staveb státních drah a výkazů materiálu projektu a souhrnných částí dokumentace stavby.
2: 2</t>
  </si>
  <si>
    <t>029111R</t>
  </si>
  <si>
    <t>OSTATNÍ POŽADAVKY - GEODETICKÉ ZAMĚŘENÍ - DÉLKOVÉ</t>
  </si>
  <si>
    <t>HM</t>
  </si>
  <si>
    <t>029509R</t>
  </si>
  <si>
    <t>OSTATNÍ POŽADAVKY - KONTROLA GPK MĚŘICÍM VOZEM</t>
  </si>
  <si>
    <t>KM</t>
  </si>
  <si>
    <t>1: Dle technické zprávy, výkresových příloh projektové dokumentace, TKP staveb státních drah a výkazů materiálu projektu a souhrnných částí dokumentace stavby.
2: 0,200km</t>
  </si>
  <si>
    <t>02952R</t>
  </si>
  <si>
    <t>OSTATNÍ POŽADAVKY - KONTROLA PROSTOROVÉ PRŮCHODNOSTI</t>
  </si>
  <si>
    <t>Zemní práce:</t>
  </si>
  <si>
    <t>18120</t>
  </si>
  <si>
    <t xml:space="preserve">ÚPRAVA PLÁNĚ SE ZHUTNĚNÍM V HORNINĚ TŘ. II                                                          </t>
  </si>
  <si>
    <t>M2</t>
  </si>
  <si>
    <t>1: Dle technické zprávy, výkresových příloh projektové dokumentace, TKP staveb státních drah a výkazů materiálu projektu a souhrnných částí dokumentace stavby.
2: 100m*6,4m*2</t>
  </si>
  <si>
    <t>položka zahrnuje úpravu pláně včetně vyrovnání výškových rozdílů. Míru zhutnění určuje projekt.</t>
  </si>
  <si>
    <t>Komunikace:</t>
  </si>
  <si>
    <t>501101</t>
  </si>
  <si>
    <t>ZŘÍZENÍ KONSTRUKČNÍ VRSTVY TĚLESA ŽELEZNIČNÍHO SPODKU ZE ŠTĚRKODRTI NOVÉ</t>
  </si>
  <si>
    <t>M3</t>
  </si>
  <si>
    <t>1: Dle technické zprávy, výkresových příloh projektové dokumentace, TKP staveb státních drah a výkazů materiálu projektu a souhrnných částí dokumentace stavby.
2: 100m*1m2</t>
  </si>
  <si>
    <t>1. Položka obsahuje:_x000D_
 – nákup a dodání štěrkodrtě v požadované kvalitě podle zadávací dokumentace_x000D_
 – očištění podkladu, případně zřízení spojovací vrstvy_x000D_
 – uložení štěrkodrtě dle předepsaného technologického předpisu_x000D_
 – zřízení podkladní nebo konstrukční vrstvy ze štěrkodrtě bez rozlišení šířky, pokládání vrstvy po etapách, případně dílčích vrstvách, včetně pracovních spar a spojů_x000D_
 – hutnění na předepsanou míru hutnění_x000D_
 – průkazní zkoušky, kontrolní zkoušky a kontrolní měření_x000D_
 – úpravu napojení, ukončení a těsnění podél odvodňovacích zařízení, vpustí, šachet apod._x000D_
 – těsnění, tmelení a výplň spar a otvorů_x000D_
 – ošetření úložiště po celou dobu práce v něm vč. klimatických opatření_x000D_
 – ztížení v okolí inženýrských vedení, konstrukcí a objektů a jejich dočasné zajištění_x000D_
 – ztížení provádění včetně hutnění ve ztížených podmínkách a stísněných prostorech_x000D_
 – úpravu povrchu vrstvy_x000D_
2. Položka neobsahuje:_x000D_
 X_x000D_
3. Způsob měření:_x000D_
Měří se metr krychlový.</t>
  </si>
  <si>
    <t>512550</t>
  </si>
  <si>
    <t>KOLEJOVÉ LOŽE - ZŘÍZENÍ Z KAMENIVA HRUBÉHO DRCENÉHO (ŠTĚRK)</t>
  </si>
  <si>
    <t>1: Dle technické zprávy, výkresových příloh projektové dokumentace, TKP staveb státních drah a výkazů materiálu projektu a souhrnných částí dokumentace stavby.
2: 100m*2,3m2</t>
  </si>
  <si>
    <t>1. Položka obsahuje:_x000D_
 – dodávku, dopravu a uložení kameniva předepsané specifikace a frakce v požadované míře zhutnění_x000D_
2. Položka neobsahuje:_x000D_
 X_x000D_
3. Způsob měření:_x000D_
Měří se objem kolejového lože v projektovaném profilu.</t>
  </si>
  <si>
    <t>513550</t>
  </si>
  <si>
    <t>KOLEJOVÉ LOŽE - DOPLNĚNÍ Z KAMENIVA HRUBÉHO DRCENÉHO (ŠTĚRK)</t>
  </si>
  <si>
    <t>1: Dle technické zprávy, výkresových příloh projektové dokumentace, TKP staveb státních drah a výkazů materiálu projektu a souhrnných částí dokumentace stavby.
2: 0,25m2*100m</t>
  </si>
  <si>
    <t>528252</t>
  </si>
  <si>
    <t>KOLEJ 49 E1, ROZD. "D", BEZSTYKOVÁ, PR. BET. BEZPODKLADNICOVÝ, UP. PRUŽNÉ</t>
  </si>
  <si>
    <t>M</t>
  </si>
  <si>
    <t>1: Dle technické zprávy, výkresových příloh projektové dokumentace, TKP staveb státních drah a výkazů materiálu projektu a souhrnných částí dokumentace stavby.
2: 100m</t>
  </si>
  <si>
    <t>1. Položka obsahuje:_x000D_
 – defektoskopické zkoušky kolejnic, jsou-li vyžadovány_x000D_
 – dodávku uvedeného typu kolejnic, pražců (popř. mostnic), upevňovadel a drobného kolejiva v uvedeném rozdělení koleje pro normální rozchod kolejí (1435 mm)_x000D_
 – montáž kolejových polí ze součástí železničního svršku uvedených typů na montážní základně, popř. přímo na staveništi nebo strojní linkou_x000D_
 – dopravu smontovaných kolejových polí nebo součástí z montážní základny na místo určení, pokud si to zvolená technologie pokládky vyžaduje_x000D_
 – zřízení koleje pomocí kolejových polí za použití vhodného kladecího prostředku_x000D_
 – sespojkování kolejových polí bez jejich svaření_x000D_
  – směrovou a výškovou úpravu koleje do předepsané polohy včetně stabilizace kolejového lože_x000D_
 – očištění a naolejování spojkových a svěrkových šroubů před zahájením provozu_x000D_
 – pomocné a dokončovací práce_x000D_
 – případné ztížení práce při překážách na jedné nebo obou stranách, v tunelu i při rekonstrukcích_x000D_
2. Položka neobsahuje:_x000D_
 – zřízení kolejového lože_x000D_
 – svařování kolejnic do bezstykové koleje_x000D_
 – broušení koleje_x000D_
 – případnou dodávku a montáž pražcových kotev_x000D_
 – následnou úpravu směrového a výškového uspořádání koleje_x000D_
3. Způsob měření:_x000D_
Měří se délka koleje ve smyslu ČSN 73 6360, tj. v ose koleje.</t>
  </si>
  <si>
    <t>542121</t>
  </si>
  <si>
    <t>SMĚROVÉ A VÝŠKOVÉ VYROVNÁNÍ KOLEJE NA PRAŽCÍCH BETONOVÝCH DO 0,05 M</t>
  </si>
  <si>
    <t>1: Dle technické zprávy, výkresových příloh projektové dokumentace, TKP staveb státních drah a výkazů materiálu projektu a souhrnných částí dokumentace stavby.
2: 3*200m</t>
  </si>
  <si>
    <t>1. Položka obsahuje:_x000D_
 – podbíjení pražců, vyrovnání nivelety stávající koleje nebo výhybkové konstrukce do 50 mm při zapojování na novostavbu (přechodový úsek)_x000D_
 – příplatky za ztížené podmínky při práci v koleji, např. překážky po stranách koleje, práci v tunelu apod._x000D_
2. Položka neobsahuje:_x000D_
 – případné doplnění štěrkového lože_x000D_
3. Způsob měření:_x000D_
Měří se délka koleje ve smyslu ČSN 73 6360, tj. v ose koleje.</t>
  </si>
  <si>
    <t>543231</t>
  </si>
  <si>
    <t>VÝMĚNA JEDNOTLIVÉHO PRAŽCE BETONOVÉHO PODKLADNICOVÉHO, UPEVNĚNÍ TUHÉ</t>
  </si>
  <si>
    <t>předpoklad 5 %</t>
  </si>
  <si>
    <t>1: Dle technické zprávy, výkresových příloh projektové dokumentace, TKP staveb státních drah a výkazů materiálu projektu a souhrnných částí dokumentace stavby.
2: 8ks</t>
  </si>
  <si>
    <t>543430</t>
  </si>
  <si>
    <t xml:space="preserve">VÝMĚNA PODLOŽEK POD KOLEJNICEMI </t>
  </si>
  <si>
    <t>PÁR</t>
  </si>
  <si>
    <t>předpokládá se 20%</t>
  </si>
  <si>
    <t>1: Dle technické zprávy, výkresových příloh projektové dokumentace, TKP staveb státních drah a výkazů materiálu projektu a souhrnných částí dokumentace stavby.
2: 33</t>
  </si>
  <si>
    <t>1. Položka obsahuje:_x000D_
 – dodávku a uložení vyměňovaného materiálu, ať nového, regenerovaného nebo vyzískaného_x000D_
 – případné doplnění ostatního drobného kolejiva_x000D_
 – naložení a odvoz demontovaného materiálu do skladu nebo na likvidaci_x000D_
 – příplatky za ztížené podmínky při práci v koleji, např. překážky po stranách koleje, práci v tunelu ap._x000D_
2. Položka neobsahuje:_x000D_
 – poplatek za likvidaci odpadů (nacení se dle SSD 0)_x000D_
3. Způsob měření:_x000D_
Udává se vždy pár, tj. po dvou kusech úložných ploch kolejnice na každém pražci.</t>
  </si>
  <si>
    <t>545121</t>
  </si>
  <si>
    <t>SVAR KOLEJNIC (STEJNÉHO TVARU) 49 E1, T JEDNOTLIVĚ</t>
  </si>
  <si>
    <t>1: Dle technické zprávy, výkresových příloh projektové dokumentace, TKP staveb státních drah a výkazů materiálu projektu a souhrnných částí dokumentace stavby.
2: 5*2ks</t>
  </si>
  <si>
    <t>Jednotlivým svarem se rozumí svar, který splňuje některé z následujících kriterií:_x000D_
–  počet svarů v jednom objektu je menší než 20 ks_x000D_
–  při vevařování lepených izolovaných styků a dilatačních zařízení do kolejí_x000D_
–  závěrný svar při zřizování bezstykové koleje ve smyslu předpisu S3/2_x000D_
Svar, který nesplňuje ani jedno z výše uvedených kriterií, je svar průběžný_x000D_
_x000D_
1. Položka obsahuje:_x000D_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upevňovadel_x000D_
–  úpravu kolejového lože pro nasazení formy, zpětnou úprava do profilu_x000D_
 – svaření kolejnic nebo části výhybek, opracování a obroušení svaru_x000D_
 – úprava koleje nebo výhybkové konstrukce do stavu před svařováním_x000D_
 – příplatky za ztížené podmínky při práci v koleji, např. překážky po stranách koleje, práci v tunelu ap._x000D_
_x000D_
2. Položka neobsahuje:_x000D_
 – případné řezání koleje_x000D_
_x000D_
3. Způsob měření:_x000D_
Udává se počet kusů kompletní konstrukce nebo práce.</t>
  </si>
  <si>
    <t>549311</t>
  </si>
  <si>
    <t>ZRUŠENÍ A ZNOVUZŘÍZENÍ BEZSTYKOVÉ KOLEJE NA NEDEMONTOVANÝCH ÚSECÍCH V KOLEJI</t>
  </si>
  <si>
    <t>1. Položka obsahuje:_x000D_
 – povolení upevňovadel, úprava dilatačních spár a následné utažení upevňovadel_x000D_
 – montážní přípravky na zajištění podmínek daných předpisem SŽDC S 3/2, zejména dodržení upínací teploty_x000D_
 – směrovou a výškovou úpravu koleje_x000D_
 – podbíjení pražců, vyrovnání nivelety koleje nebo výhybkové konstrukce do 50 mm při zapojování na novostavbu (přechodový úsek)_x000D_
 – příplatky za ztížené podmínky při práci v koleji, např. překážky po stranách koleje, práci v tunelu ap._x000D_
2. Položka neobsahuje:_x000D_
 – případné doplnění kolejového lože_x000D_
 – svary_x000D_
3. Způsob měření:_x000D_
Měří se délka koleje ve smyslu ČSN 73 6360, tj. v ose koleje.</t>
  </si>
  <si>
    <t>549331R</t>
  </si>
  <si>
    <t>ZŘÍZENÍ BEZSTYKOVÉ KOLEJE - organizační zajištění prací</t>
  </si>
  <si>
    <t>1. Položka obsahuje:_x000D_
 – úprava dilatačních spár a následné utažení upevňovadel_x000D_
 – montážní přípravky na zajištění podmínek daných předpisem SŽDC S 3/2, zejména dodržení upínací teploty_x000D_
 – směrovou a výškovou úpravu koleje_x000D_
 – podbíjení pražců, vyrovnání nivelety koleje nebo výhybkové konstrukce do 50 mm při zapojování na novostavbu (přechodový úsek)_x000D_
 – příplatky za ztížené podmínky při práci v koleji, např. překážky po stranách koleje, práci v tunelu ap._x000D_
_x000D_
2. Položka neobsahuje:_x000D_
 – případné doplnění kolejového lože_x000D_
 – svary_x000D_
3. Způsob měření:_x000D_
Měří se délka koleje ve smyslu ČSN 73 6360, tj. v ose koleje.</t>
  </si>
  <si>
    <t>549510</t>
  </si>
  <si>
    <t>ŘEZÁNÍ KOLEJNIC BEZ OHLEDU NA TVAR</t>
  </si>
  <si>
    <t>1: Dle technické zprávy, výkresových příloh projektové dokumentace, TKP staveb státních drah a výkazů materiálu projektu a souhrnných částí dokumentace stavby.
2: 2*5ks</t>
  </si>
  <si>
    <t>1. Položka obsahuje:_x000D_
 – veškeré práce a materiály spojené s řezáním kolejnic_x000D_
 – příplatky za ztížené podmínky při práci v koleji, např. překážky po stranách koleje, práci v tunelu apod._x000D_
2. Položka neobsahuje:_x000D_
 X_x000D_
3. Způsob měření:_x000D_
Udává se počet kusů kompletní konstrukce nebo práce.</t>
  </si>
  <si>
    <t>Ostatní práce:</t>
  </si>
  <si>
    <t>923122R</t>
  </si>
  <si>
    <t>HEKTOMETROVNÍK Z UŽITÉHO MATERIÁLU - posun+očíštění a obnova nátěru</t>
  </si>
  <si>
    <t>1: Dle technické zprávy, výkresových příloh projektové dokumentace, TKP staveb státních drah a výkazů materiálu projektu a souhrnných částí dokumentace stavby.
2: 3ks</t>
  </si>
  <si>
    <t>1. Položka obsahuje:_x000D_
 – osazení včetně nutných zemních prací a obetonování_x000D_
 – případnou obnovu nátěru_x000D_
 – odrazky nebo retroreflexní fólie_x000D_
2. Položka neobsahuje:_x000D_
 X_x000D_
3. Způsob měření:_x000D_
Udává se počet kusů kompletní konstrukce nebo práce.</t>
  </si>
  <si>
    <t>923941</t>
  </si>
  <si>
    <t xml:space="preserve">ZAJIŠŤOVACÍ ZNAČKA KONZOLOVÁ (K) VČETNĚ OCELOVÉHO SLOUPKU </t>
  </si>
  <si>
    <t>1: Dle technické zprávy, výkresových příloh projektové dokumentace, TKP staveb státních drah a výkazů materiálu projektu a souhrnných částí dokumentace stavby.
2: 5ks</t>
  </si>
  <si>
    <t>1. Položka obsahuje:_x000D_
 – geodetické zaměření a kontrolu připravenosti pro osazení značky_x000D_
 – dodávku konzolové zajišťovací značky a slopku v požadovaném provedení_x000D_
 – vykopání jamky, osazení a zabetonování sloupku a upevnění podpůrné konstrukce na sloupek_x000D_
 – nalepení nebo uchycení zajišťovací značky a další související práce_x000D_
 – všechny potřebné pomůcky, stroje, nářadí a pomocný materiál_x000D_
 – kontrolní měření_x000D_
 – vyhotovení příslušné dokumentace_x000D_
2. Položka neobsahuje:_x000D_
 X_x000D_
3. Způsob měření:_x000D_
Udává se počet kusů kompletní konstrukce nebo práce.</t>
  </si>
  <si>
    <t>925120</t>
  </si>
  <si>
    <t>DRÁŽNÍ STEZKY Z DRTI TL. PŘES 50 MM</t>
  </si>
  <si>
    <t>1: Dle technické zprávy, výkresových příloh projektové dokumentace, TKP staveb státních drah a výkazů materiálu projektu a souhrnných částí dokumentace stavby.
2: 1,2m*100m</t>
  </si>
  <si>
    <t>1. Položka obsahuje:_x000D_
 – kompletní provedení konstrukce s dodáním materiálu_x000D_
 – urovnání povrchu do předepsaného tvaru, případně i ruční hutnění a výplň nerovností a prohlubní_x000D_
 – zhutnění na předepsanou míru bez ohledu na způsob provádění_x000D_
 – příplatky za ztížené podmínky vyskytující se při zřízení drážních stezek, např. za překážky na straně koleje ap._x000D_
2. Položka neobsahuje:_x000D_
 – výplň pod drážní stezkou mezi kolejovým ložem sousedních kolejí, nacení se položkami ve sd 51_x000D_
3. Způsob měření:_x000D_
Měří se horní pochozí plocha bez ohledu na tvar dosypávek pod drážní stezkou.</t>
  </si>
  <si>
    <t>965010</t>
  </si>
  <si>
    <t xml:space="preserve">ODSTRANĚNÍ KOLEJOVÉHO LOŽE A DRÁŽNÍCH STEZEK </t>
  </si>
  <si>
    <t>Bude použito při tvorbě násepu</t>
  </si>
  <si>
    <t>1: Dle technické zprávy, výkresových příloh projektové dokumentace, TKP staveb státních drah a výkazů materiálu projektu a souhrnných částí dokumentace stavby.
2: 3m2*100m</t>
  </si>
  <si>
    <t>1. Položka obsahuje:_x000D_
 – odstranění kolejového lože ručně nebo mechanizací, a to po nebo bez sejmutí kolejového roštu_x000D_
 – příplatky za ztížené podmínky při práci v kolejišti, např. za překážky na straně koleje apod._x000D_
 – naložení vybouraného materiálu na dopravní prostředek_x000D_
2. Položka neobsahuje:_x000D_
 – odvoz vybouraného materiálu do skladu nebo na likvidaci_x000D_
 – poplatky za likvidaci odpadů, nacení se položkami ze ssd 0_x000D_
3. Způsob měření:_x000D_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</si>
  <si>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</si>
  <si>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</si>
  <si>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>1. Položka obsahuje:_x000D_
 – uvolnění kolejového roštu z kolejového lože_x000D_
 – odstranění kolejnicových propojek, uzemnění a jiného vybavení_x000D_
 – případné rozřezání kolejového roštu_x000D_
 – úplné rozebrání koleje v místě demontáže do kolejových polí a jejich hrubé očištění_x000D_
 – naložení vybouraného materiálu na dopravní prostředek_x000D_
 – odvoz kolejových polí z místa demontáže na montážní základnu_x000D_
 – rozebrání kolejových polí na montážní základně do součástí_x000D_
 – příplatky za ztížené podmínky při práci v kolejišti, např. za překážky na straně koleje apod. _x000D_
 2. Položka neobsahuje:_x000D_
 – odvoz nevyhovujícího materiálu na likvidaci_x000D_
 – poplatky za likvidaci odpadů, nacení se položkami ze ssd 0_x000D_
3. Způsob měření:_x000D_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</si>
  <si>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</si>
  <si>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</si>
  <si>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TKM</t>
  </si>
  <si>
    <t>1: Dle technické zprávy, výkresových příloh projektové dokumentace, TKP staveb státních drah a výkazů materiálu projektu a souhrnných částí dokumentace stavby.
2: (100m*2*0,049t+0,24t*100m/0,611)*35km</t>
  </si>
  <si>
    <t>1. Položka obsahuje:_x000D_
 – naložení na dopravní prostředek, odvoz a složení_x000D_
 – případné překládky na trase_x000D_
2. Položka neobsahuje:_x000D_
 – poplatky za likvidaci odpadů, nacení se položkami ze ssd 0_x000D_
3. Způsob měření:_x000D_
Výměra je sumou součinů tun vybouraného materiálu v původním stavu a k nim příslušných jednotlivých odvozových vzdáleností v kilometrech.</t>
  </si>
  <si>
    <t>965841R</t>
  </si>
  <si>
    <t>DEMONTÁŽ A OPĚTOVNÁ MONTÁŽ JAKÉKOLIV NÁVĚSTI</t>
  </si>
  <si>
    <t>1: Dle technické zprávy, výkresových příloh projektové dokumentace, TKP staveb státních drah a výkazů materiálu projektu a souhrnných částí dokumentace stavby.
2: 1ks</t>
  </si>
  <si>
    <t>1. Položka obsahuje:_x000D_
 – zahrnuje veškeré činnosti, zařízení a materiál nutných k odstranění konstrukce_x000D_
 - zahrnuje veškeré činnosti, zařízení a materiál nutný k montáži návěsti_x000D_
 – naložení vybouraného materiálu na dopravní prostředek_x000D_
 – příplatky za ztížené podmínky při práci v kolejišti, např. za překážky na straně koleje apod._x000D_
2. Položka neobsahuje:_x000D_
 – odvoz vybouraného materiálu do skladu nebo na likvidaci_x000D_
 – poplatky za likvidaci odpadů, nacení se položkami ze ssd 0_x000D_
3. Způsob měření:_x000D_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</si>
</sst>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43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NumberFormat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1" fillId="0" borderId="0" xfId="1" applyFill="1">
      <alignment vertical="center"/>
    </xf>
    <xf numFmtId="0" fontId="2" fillId="0" borderId="0" xfId="1" applyNumberFormat="1" applyFont="1" applyFill="1">
      <alignment vertical="center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5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top" wrapText="1"/>
    </xf>
    <xf numFmtId="49" fontId="7" fillId="6" borderId="2" xfId="1" applyNumberFormat="1" applyFont="1" applyFill="1" applyBorder="1" applyAlignment="1">
      <alignment horizontal="center" vertical="top" wrapText="1"/>
    </xf>
    <xf numFmtId="0" fontId="7" fillId="6" borderId="2" xfId="1" applyFont="1" applyFill="1" applyBorder="1" applyAlignment="1">
      <alignment horizontal="center" vertical="top"/>
    </xf>
    <xf numFmtId="0" fontId="7" fillId="6" borderId="2" xfId="1" applyNumberFormat="1" applyFont="1" applyFill="1" applyBorder="1" applyAlignment="1">
      <alignment horizontal="center" vertical="top" wrapText="1"/>
    </xf>
    <xf numFmtId="4" fontId="7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8" fillId="0" borderId="0" xfId="1" applyFont="1" applyAlignment="1">
      <alignment horizontal="left" vertical="top"/>
    </xf>
    <xf numFmtId="0" fontId="2" fillId="0" borderId="0" xfId="1" applyNumberFormat="1" applyFont="1" applyAlignment="1">
      <alignment vertical="top"/>
    </xf>
    <xf numFmtId="0" fontId="9" fillId="7" borderId="4" xfId="1" applyFont="1" applyFill="1" applyBorder="1" applyAlignment="1">
      <alignment horizontal="left" vertical="top"/>
    </xf>
    <xf numFmtId="0" fontId="9" fillId="7" borderId="4" xfId="1" applyFont="1" applyFill="1" applyBorder="1" applyAlignment="1">
      <alignment horizontal="right" vertical="top"/>
    </xf>
    <xf numFmtId="49" fontId="9" fillId="7" borderId="4" xfId="1" applyNumberFormat="1" applyFont="1" applyFill="1" applyBorder="1" applyAlignment="1">
      <alignment horizontal="right" vertical="top"/>
    </xf>
    <xf numFmtId="0" fontId="9" fillId="7" borderId="4" xfId="1" applyFont="1" applyFill="1" applyBorder="1" applyAlignment="1">
      <alignment vertical="top"/>
    </xf>
    <xf numFmtId="0" fontId="9" fillId="7" borderId="4" xfId="1" applyFont="1" applyFill="1" applyBorder="1" applyAlignment="1">
      <alignment horizontal="center" vertical="top"/>
    </xf>
    <xf numFmtId="164" fontId="9" fillId="7" borderId="4" xfId="1" applyNumberFormat="1" applyFont="1" applyFill="1" applyBorder="1" applyAlignment="1">
      <alignment horizontal="center" vertical="top"/>
    </xf>
    <xf numFmtId="4" fontId="9" fillId="7" borderId="4" xfId="1" applyNumberFormat="1" applyFont="1" applyFill="1" applyBorder="1" applyAlignment="1">
      <alignment horizontal="center" vertical="top"/>
    </xf>
    <xf numFmtId="0" fontId="2" fillId="0" borderId="0" xfId="1" applyFont="1" applyAlignment="1">
      <alignment vertical="top"/>
    </xf>
    <xf numFmtId="0" fontId="8" fillId="0" borderId="2" xfId="1" applyFont="1" applyFill="1" applyBorder="1" applyAlignment="1">
      <alignment horizontal="left" vertical="top"/>
    </xf>
    <xf numFmtId="0" fontId="10" fillId="0" borderId="2" xfId="1" applyFont="1" applyFill="1" applyBorder="1" applyAlignment="1">
      <alignment horizontal="right" vertical="top" wrapText="1"/>
    </xf>
    <xf numFmtId="49" fontId="10" fillId="0" borderId="2" xfId="1" applyNumberFormat="1" applyFont="1" applyFill="1" applyBorder="1" applyAlignment="1">
      <alignment horizontal="right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2" xfId="1" applyFont="1" applyFill="1" applyBorder="1" applyAlignment="1">
      <alignment horizontal="center" vertical="top"/>
    </xf>
    <xf numFmtId="164" fontId="10" fillId="0" borderId="2" xfId="1" applyNumberFormat="1" applyFont="1" applyFill="1" applyBorder="1" applyAlignment="1">
      <alignment horizontal="center" vertical="top"/>
    </xf>
    <xf numFmtId="4" fontId="10" fillId="0" borderId="2" xfId="1" applyNumberFormat="1" applyFont="1" applyFill="1" applyBorder="1" applyAlignment="1">
      <alignment horizontal="center" vertical="top"/>
    </xf>
    <xf numFmtId="0" fontId="1" fillId="0" borderId="0" xfId="1" applyFill="1" applyAlignment="1">
      <alignment vertical="top"/>
    </xf>
    <xf numFmtId="0" fontId="8" fillId="0" borderId="0" xfId="1" applyFont="1" applyFill="1" applyAlignment="1">
      <alignment horizontal="left" vertical="top"/>
    </xf>
    <xf numFmtId="0" fontId="2" fillId="0" borderId="0" xfId="1" applyFont="1" applyFill="1" applyAlignment="1">
      <alignment vertical="top"/>
    </xf>
    <xf numFmtId="0" fontId="8" fillId="0" borderId="5" xfId="1" applyFont="1" applyFill="1" applyBorder="1" applyAlignment="1">
      <alignment horizontal="left" vertical="top"/>
    </xf>
    <xf numFmtId="0" fontId="10" fillId="0" borderId="5" xfId="1" applyFont="1" applyFill="1" applyBorder="1" applyAlignment="1">
      <alignment horizontal="right" vertical="top" wrapText="1"/>
    </xf>
    <xf numFmtId="49" fontId="10" fillId="0" borderId="5" xfId="1" applyNumberFormat="1" applyFont="1" applyFill="1" applyBorder="1" applyAlignment="1">
      <alignment horizontal="right" vertical="top" wrapText="1"/>
    </xf>
    <xf numFmtId="0" fontId="10" fillId="0" borderId="6" xfId="1" applyFont="1" applyFill="1" applyBorder="1" applyAlignment="1">
      <alignment vertical="top" wrapText="1"/>
    </xf>
    <xf numFmtId="0" fontId="10" fillId="0" borderId="7" xfId="1" applyFont="1" applyFill="1" applyBorder="1" applyAlignment="1">
      <alignment horizontal="center" vertical="top"/>
    </xf>
    <xf numFmtId="164" fontId="10" fillId="0" borderId="5" xfId="1" applyNumberFormat="1" applyFont="1" applyFill="1" applyBorder="1" applyAlignment="1">
      <alignment horizontal="center" vertical="top"/>
    </xf>
    <xf numFmtId="4" fontId="10" fillId="0" borderId="5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right" vertical="top" wrapText="1"/>
    </xf>
    <xf numFmtId="49" fontId="10" fillId="0" borderId="0" xfId="1" applyNumberFormat="1" applyFont="1" applyFill="1" applyBorder="1" applyAlignment="1">
      <alignment horizontal="right" vertical="top" wrapText="1"/>
    </xf>
    <xf numFmtId="0" fontId="10" fillId="0" borderId="3" xfId="1" applyFont="1" applyFill="1" applyBorder="1" applyAlignment="1">
      <alignment vertical="top" wrapText="1"/>
    </xf>
    <xf numFmtId="0" fontId="11" fillId="0" borderId="2" xfId="1" applyFont="1" applyFill="1" applyBorder="1" applyAlignment="1">
      <alignment horizontal="left" vertical="top" wrapText="1"/>
    </xf>
    <xf numFmtId="0" fontId="10" fillId="0" borderId="8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horizontal="center" vertical="top"/>
    </xf>
    <xf numFmtId="4" fontId="10" fillId="0" borderId="0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right" vertical="top"/>
    </xf>
    <xf numFmtId="49" fontId="10" fillId="0" borderId="1" xfId="1" applyNumberFormat="1" applyFont="1" applyFill="1" applyBorder="1" applyAlignment="1">
      <alignment horizontal="right" vertical="top"/>
    </xf>
    <xf numFmtId="0" fontId="10" fillId="0" borderId="9" xfId="1" applyFont="1" applyFill="1" applyBorder="1" applyAlignment="1">
      <alignment vertical="top"/>
    </xf>
    <xf numFmtId="0" fontId="10" fillId="0" borderId="10" xfId="1" applyFont="1" applyFill="1" applyBorder="1" applyAlignment="1">
      <alignment horizontal="center" vertical="top"/>
    </xf>
    <xf numFmtId="164" fontId="10" fillId="0" borderId="1" xfId="1" applyNumberFormat="1" applyFont="1" applyFill="1" applyBorder="1" applyAlignment="1">
      <alignment horizontal="center" vertical="top"/>
    </xf>
    <xf numFmtId="4" fontId="10" fillId="0" borderId="1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horizontal="right" vertical="top" wrapText="1"/>
    </xf>
    <xf numFmtId="49" fontId="8" fillId="0" borderId="2" xfId="1" applyNumberFormat="1" applyFont="1" applyFill="1" applyBorder="1" applyAlignment="1">
      <alignment horizontal="right"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center" vertical="top"/>
    </xf>
    <xf numFmtId="164" fontId="8" fillId="0" borderId="2" xfId="1" applyNumberFormat="1" applyFont="1" applyFill="1" applyBorder="1" applyAlignment="1">
      <alignment horizontal="center" vertical="top"/>
    </xf>
    <xf numFmtId="4" fontId="8" fillId="0" borderId="2" xfId="1" applyNumberFormat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right" vertical="top" wrapText="1"/>
    </xf>
    <xf numFmtId="49" fontId="8" fillId="0" borderId="5" xfId="1" applyNumberFormat="1" applyFont="1" applyFill="1" applyBorder="1" applyAlignment="1">
      <alignment horizontal="right"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7" xfId="1" applyFont="1" applyFill="1" applyBorder="1" applyAlignment="1">
      <alignment horizontal="center" vertical="top"/>
    </xf>
    <xf numFmtId="164" fontId="8" fillId="0" borderId="5" xfId="1" applyNumberFormat="1" applyFont="1" applyFill="1" applyBorder="1" applyAlignment="1">
      <alignment horizontal="center" vertical="top"/>
    </xf>
    <xf numFmtId="4" fontId="8" fillId="0" borderId="5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right" vertical="top" wrapText="1"/>
    </xf>
    <xf numFmtId="49" fontId="8" fillId="0" borderId="0" xfId="1" applyNumberFormat="1" applyFont="1" applyFill="1" applyBorder="1" applyAlignment="1">
      <alignment horizontal="right" vertical="top" wrapText="1"/>
    </xf>
    <xf numFmtId="0" fontId="8" fillId="0" borderId="3" xfId="1" applyFont="1" applyFill="1" applyBorder="1" applyAlignment="1">
      <alignment vertical="top" wrapText="1"/>
    </xf>
    <xf numFmtId="0" fontId="12" fillId="0" borderId="2" xfId="1" applyFont="1" applyFill="1" applyBorder="1" applyAlignment="1">
      <alignment horizontal="left" vertical="top" wrapText="1"/>
    </xf>
    <xf numFmtId="0" fontId="8" fillId="0" borderId="8" xfId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4" fontId="8" fillId="0" borderId="0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right" vertical="top"/>
    </xf>
    <xf numFmtId="49" fontId="8" fillId="0" borderId="1" xfId="1" applyNumberFormat="1" applyFont="1" applyFill="1" applyBorder="1" applyAlignment="1">
      <alignment horizontal="right" vertical="top"/>
    </xf>
    <xf numFmtId="0" fontId="8" fillId="0" borderId="9" xfId="1" applyFont="1" applyFill="1" applyBorder="1" applyAlignment="1">
      <alignment vertical="top"/>
    </xf>
    <xf numFmtId="0" fontId="13" fillId="0" borderId="10" xfId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4" fontId="8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" fillId="0" borderId="0" xfId="1" applyFont="1" applyFill="1" applyBorder="1" applyAlignment="1">
      <alignment vertical="top"/>
    </xf>
    <xf numFmtId="0" fontId="11" fillId="0" borderId="2" xfId="1" applyFont="1" applyFill="1" applyBorder="1" applyAlignment="1">
      <alignment vertical="top" wrapText="1"/>
    </xf>
    <xf numFmtId="0" fontId="10" fillId="0" borderId="0" xfId="1" applyFont="1" applyFill="1" applyBorder="1" applyAlignment="1">
      <alignment horizontal="right" vertical="top"/>
    </xf>
    <xf numFmtId="49" fontId="10" fillId="0" borderId="0" xfId="1" applyNumberFormat="1" applyFont="1" applyFill="1" applyBorder="1" applyAlignment="1">
      <alignment horizontal="right" vertical="top"/>
    </xf>
    <xf numFmtId="0" fontId="10" fillId="0" borderId="3" xfId="1" applyFont="1" applyFill="1" applyBorder="1" applyAlignment="1">
      <alignment vertical="top"/>
    </xf>
    <xf numFmtId="0" fontId="10" fillId="0" borderId="11" xfId="1" applyFont="1" applyFill="1" applyBorder="1" applyAlignment="1">
      <alignment vertical="top" wrapText="1"/>
    </xf>
    <xf numFmtId="0" fontId="1" fillId="0" borderId="1" xfId="1" applyFont="1" applyFill="1" applyBorder="1" applyAlignment="1">
      <alignment vertical="top"/>
    </xf>
    <xf numFmtId="3" fontId="8" fillId="0" borderId="0" xfId="1" applyNumberFormat="1" applyFont="1" applyFill="1" applyAlignment="1">
      <alignment horizontal="left" vertical="top"/>
    </xf>
    <xf numFmtId="3" fontId="2" fillId="0" borderId="0" xfId="1" applyNumberFormat="1" applyFont="1" applyFill="1" applyAlignment="1">
      <alignment vertical="top"/>
    </xf>
    <xf numFmtId="0" fontId="9" fillId="7" borderId="1" xfId="1" applyFont="1" applyFill="1" applyBorder="1" applyAlignment="1">
      <alignment horizontal="left" vertical="top"/>
    </xf>
    <xf numFmtId="0" fontId="6" fillId="7" borderId="1" xfId="1" applyFont="1" applyFill="1" applyBorder="1" applyAlignment="1">
      <alignment horizontal="right" vertical="top"/>
    </xf>
    <xf numFmtId="49" fontId="6" fillId="7" borderId="1" xfId="1" applyNumberFormat="1" applyFont="1" applyFill="1" applyBorder="1" applyAlignment="1">
      <alignment horizontal="right" vertical="top"/>
    </xf>
    <xf numFmtId="0" fontId="6" fillId="7" borderId="1" xfId="1" applyFont="1" applyFill="1" applyBorder="1" applyAlignment="1">
      <alignment vertical="top"/>
    </xf>
    <xf numFmtId="0" fontId="6" fillId="7" borderId="4" xfId="1" applyFont="1" applyFill="1" applyBorder="1" applyAlignment="1">
      <alignment horizontal="left" vertical="top"/>
    </xf>
    <xf numFmtId="0" fontId="6" fillId="7" borderId="1" xfId="1" applyFont="1" applyFill="1" applyBorder="1" applyAlignment="1">
      <alignment horizontal="center" vertical="top"/>
    </xf>
    <xf numFmtId="164" fontId="6" fillId="7" borderId="1" xfId="1" applyNumberFormat="1" applyFont="1" applyFill="1" applyBorder="1" applyAlignment="1">
      <alignment horizontal="center" vertical="top"/>
    </xf>
    <xf numFmtId="4" fontId="6" fillId="7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Alignment="1">
      <alignment horizontal="left" vertical="top"/>
    </xf>
    <xf numFmtId="0" fontId="12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/>
    </xf>
    <xf numFmtId="0" fontId="8" fillId="0" borderId="0" xfId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top"/>
    </xf>
    <xf numFmtId="0" fontId="8" fillId="0" borderId="3" xfId="1" applyFont="1" applyFill="1" applyBorder="1" applyAlignment="1">
      <alignment vertical="top"/>
    </xf>
    <xf numFmtId="0" fontId="13" fillId="0" borderId="8" xfId="1" applyFont="1" applyFill="1" applyBorder="1" applyAlignment="1">
      <alignment horizontal="center" vertical="top"/>
    </xf>
    <xf numFmtId="0" fontId="9" fillId="7" borderId="1" xfId="1" applyFont="1" applyFill="1" applyBorder="1" applyAlignment="1">
      <alignment horizontal="right" vertical="top"/>
    </xf>
    <xf numFmtId="49" fontId="9" fillId="7" borderId="1" xfId="1" applyNumberFormat="1" applyFont="1" applyFill="1" applyBorder="1" applyAlignment="1">
      <alignment horizontal="right" vertical="top"/>
    </xf>
    <xf numFmtId="0" fontId="9" fillId="7" borderId="1" xfId="1" applyFont="1" applyFill="1" applyBorder="1" applyAlignment="1">
      <alignment vertical="top"/>
    </xf>
    <xf numFmtId="0" fontId="9" fillId="7" borderId="1" xfId="1" applyFont="1" applyFill="1" applyBorder="1" applyAlignment="1">
      <alignment horizontal="center" vertical="top"/>
    </xf>
    <xf numFmtId="164" fontId="9" fillId="7" borderId="1" xfId="1" applyNumberFormat="1" applyFont="1" applyFill="1" applyBorder="1" applyAlignment="1">
      <alignment horizontal="center" vertical="top"/>
    </xf>
    <xf numFmtId="4" fontId="9" fillId="7" borderId="1" xfId="1" applyNumberFormat="1" applyFont="1" applyFill="1" applyBorder="1" applyAlignment="1">
      <alignment horizontal="center" vertical="top"/>
    </xf>
    <xf numFmtId="0" fontId="8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vertical="top" wrapText="1"/>
    </xf>
    <xf numFmtId="0" fontId="8" fillId="0" borderId="11" xfId="1" applyFont="1" applyFill="1" applyBorder="1" applyAlignment="1">
      <alignment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0" fontId="7" fillId="6" borderId="2" xfId="1" applyFont="1" applyFill="1" applyBorder="1" applyAlignment="1">
      <alignment horizontal="center" vertical="center" wrapText="1"/>
    </xf>
    <xf numFmtId="49" fontId="7" fillId="6" borderId="2" xfId="1" applyNumberFormat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</cellXfs>
  <cellStyles count="2">
    <cellStyle name="Normální" xfId="0" builtinId="0"/>
    <cellStyle name="normální 3" xfId="1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AE131"/>
  <sheetViews>
    <sheetView tabSelected="1" view="pageBreakPreview" zoomScale="90" zoomScaleNormal="90" zoomScaleSheetLayoutView="90" workbookViewId="0">
      <pane ySplit="7" topLeftCell="A77" activePane="bottomLeft" state="frozen"/>
      <selection pane="bottomLeft" activeCell="H128" sqref="H128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34" customWidth="1"/>
    <col min="4" max="4" width="9.7109375" style="1" customWidth="1"/>
    <col min="5" max="5" width="70.7109375" style="135" customWidth="1"/>
    <col min="6" max="6" width="11.7109375" style="1" customWidth="1"/>
    <col min="7" max="9" width="16.7109375" style="1" customWidth="1"/>
    <col min="10" max="10" width="9.140625" style="1"/>
    <col min="11" max="11" width="40.7109375" style="5" customWidth="1"/>
    <col min="12" max="12" width="9.140625" style="1"/>
    <col min="13" max="13" width="11.42578125" style="1" bestFit="1" customWidth="1"/>
    <col min="14" max="14" width="9.140625" style="1"/>
    <col min="15" max="18" width="9.140625" style="1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31" ht="12.75" customHeight="1" x14ac:dyDescent="0.25">
      <c r="A1" s="1" t="s">
        <v>0</v>
      </c>
      <c r="B1" s="2"/>
      <c r="C1" s="3"/>
      <c r="D1" s="2"/>
      <c r="E1" s="4" t="s">
        <v>1</v>
      </c>
      <c r="F1" s="2"/>
      <c r="G1" s="2"/>
      <c r="H1" s="2"/>
      <c r="I1" s="2"/>
    </row>
    <row r="2" spans="1:31" ht="24.95" customHeight="1" x14ac:dyDescent="0.25">
      <c r="B2" s="2"/>
      <c r="C2" s="3"/>
      <c r="D2" s="2"/>
      <c r="E2" s="7" t="s">
        <v>2</v>
      </c>
      <c r="F2" s="2"/>
      <c r="G2" s="2"/>
      <c r="H2" s="8"/>
      <c r="I2" s="8"/>
      <c r="J2" s="9"/>
      <c r="K2" s="10"/>
      <c r="L2" s="11"/>
      <c r="M2" s="11"/>
      <c r="N2" s="11"/>
      <c r="O2" s="11"/>
      <c r="P2" s="11"/>
      <c r="Q2" s="11"/>
      <c r="R2" s="11"/>
      <c r="S2" s="11"/>
      <c r="T2" s="12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15" customHeight="1" x14ac:dyDescent="0.25">
      <c r="A3" s="1" t="s">
        <v>3</v>
      </c>
      <c r="B3" s="13" t="s">
        <v>4</v>
      </c>
      <c r="C3" s="139" t="s">
        <v>5</v>
      </c>
      <c r="D3" s="140"/>
      <c r="E3" s="14" t="s">
        <v>6</v>
      </c>
      <c r="F3" s="2"/>
      <c r="G3" s="15"/>
      <c r="H3" s="16" t="s">
        <v>7</v>
      </c>
      <c r="I3" s="17">
        <f>ROUND(SUMIF($A$8:$A$131,"SD",$I$8:$I$131),2)</f>
        <v>0</v>
      </c>
      <c r="J3" s="18"/>
      <c r="K3" s="19"/>
    </row>
    <row r="4" spans="1:31" ht="15" customHeight="1" x14ac:dyDescent="0.25">
      <c r="A4" s="1" t="s">
        <v>8</v>
      </c>
      <c r="B4" s="20" t="s">
        <v>9</v>
      </c>
      <c r="C4" s="141" t="s">
        <v>7</v>
      </c>
      <c r="D4" s="142"/>
      <c r="E4" s="21" t="s">
        <v>10</v>
      </c>
      <c r="F4" s="8"/>
      <c r="G4" s="8"/>
      <c r="H4" s="22"/>
      <c r="I4" s="22"/>
      <c r="J4" s="18"/>
      <c r="K4" s="23"/>
    </row>
    <row r="5" spans="1:31" ht="12.75" customHeight="1" x14ac:dyDescent="0.25">
      <c r="A5" s="136" t="s">
        <v>11</v>
      </c>
      <c r="B5" s="136" t="s">
        <v>12</v>
      </c>
      <c r="C5" s="137" t="s">
        <v>13</v>
      </c>
      <c r="D5" s="136" t="s">
        <v>14</v>
      </c>
      <c r="E5" s="138" t="s">
        <v>15</v>
      </c>
      <c r="F5" s="136" t="s">
        <v>16</v>
      </c>
      <c r="G5" s="136" t="s">
        <v>17</v>
      </c>
      <c r="H5" s="136" t="s">
        <v>18</v>
      </c>
      <c r="I5" s="136"/>
    </row>
    <row r="6" spans="1:31" ht="12.75" customHeight="1" x14ac:dyDescent="0.25">
      <c r="A6" s="136"/>
      <c r="B6" s="136"/>
      <c r="C6" s="137"/>
      <c r="D6" s="136"/>
      <c r="E6" s="138"/>
      <c r="F6" s="136"/>
      <c r="G6" s="136"/>
      <c r="H6" s="24" t="s">
        <v>19</v>
      </c>
      <c r="I6" s="24" t="s">
        <v>20</v>
      </c>
    </row>
    <row r="7" spans="1:31" s="30" customFormat="1" ht="12.75" customHeight="1" x14ac:dyDescent="0.25">
      <c r="A7" s="25">
        <v>0</v>
      </c>
      <c r="B7" s="25" t="s">
        <v>21</v>
      </c>
      <c r="C7" s="26" t="s">
        <v>22</v>
      </c>
      <c r="D7" s="25" t="s">
        <v>23</v>
      </c>
      <c r="E7" s="27" t="s">
        <v>24</v>
      </c>
      <c r="F7" s="28" t="s">
        <v>25</v>
      </c>
      <c r="G7" s="28" t="s">
        <v>26</v>
      </c>
      <c r="H7" s="28" t="s">
        <v>27</v>
      </c>
      <c r="I7" s="29" t="s">
        <v>28</v>
      </c>
      <c r="K7" s="31"/>
      <c r="T7" s="32"/>
    </row>
    <row r="8" spans="1:31" s="30" customFormat="1" ht="12.75" customHeight="1" x14ac:dyDescent="0.25">
      <c r="A8" s="33" t="s">
        <v>29</v>
      </c>
      <c r="B8" s="34"/>
      <c r="C8" s="35" t="s">
        <v>30</v>
      </c>
      <c r="D8" s="36"/>
      <c r="E8" s="33" t="s">
        <v>31</v>
      </c>
      <c r="F8" s="37"/>
      <c r="G8" s="38"/>
      <c r="H8" s="39"/>
      <c r="I8" s="39">
        <f>SUM($I$9:$I$52)</f>
        <v>0</v>
      </c>
      <c r="K8" s="31"/>
      <c r="T8" s="40"/>
    </row>
    <row r="9" spans="1:31" s="49" customFormat="1" x14ac:dyDescent="0.25">
      <c r="A9" s="41" t="s">
        <v>32</v>
      </c>
      <c r="B9" s="42">
        <v>1</v>
      </c>
      <c r="C9" s="43" t="s">
        <v>33</v>
      </c>
      <c r="D9" s="44"/>
      <c r="E9" s="45" t="s">
        <v>34</v>
      </c>
      <c r="F9" s="46" t="s">
        <v>35</v>
      </c>
      <c r="G9" s="47">
        <v>13.244</v>
      </c>
      <c r="H9" s="48"/>
      <c r="I9" s="48">
        <f>ROUND(G9*H9,2)</f>
        <v>0</v>
      </c>
      <c r="K9" s="50"/>
      <c r="T9" s="51"/>
    </row>
    <row r="10" spans="1:31" s="30" customFormat="1" x14ac:dyDescent="0.25">
      <c r="A10" s="52" t="s">
        <v>36</v>
      </c>
      <c r="B10" s="53"/>
      <c r="C10" s="54"/>
      <c r="D10" s="55"/>
      <c r="E10" s="45" t="s">
        <v>37</v>
      </c>
      <c r="F10" s="56"/>
      <c r="G10" s="57"/>
      <c r="H10" s="58"/>
      <c r="I10" s="58"/>
      <c r="K10" s="31"/>
      <c r="T10" s="40"/>
    </row>
    <row r="11" spans="1:31" s="30" customFormat="1" ht="51" x14ac:dyDescent="0.25">
      <c r="A11" s="59" t="s">
        <v>38</v>
      </c>
      <c r="B11" s="60"/>
      <c r="C11" s="61"/>
      <c r="D11" s="62"/>
      <c r="E11" s="63" t="s">
        <v>39</v>
      </c>
      <c r="F11" s="64"/>
      <c r="G11" s="65"/>
      <c r="H11" s="66"/>
      <c r="I11" s="66"/>
      <c r="K11" s="31"/>
      <c r="T11" s="40"/>
    </row>
    <row r="12" spans="1:31" s="30" customFormat="1" ht="25.5" x14ac:dyDescent="0.25">
      <c r="A12" s="67" t="s">
        <v>40</v>
      </c>
      <c r="B12" s="68"/>
      <c r="C12" s="69"/>
      <c r="D12" s="70"/>
      <c r="E12" s="45" t="s">
        <v>41</v>
      </c>
      <c r="F12" s="71"/>
      <c r="G12" s="72"/>
      <c r="H12" s="73"/>
      <c r="I12" s="73"/>
      <c r="K12" s="31"/>
      <c r="T12" s="40"/>
    </row>
    <row r="13" spans="1:31" s="49" customFormat="1" ht="25.5" x14ac:dyDescent="0.25">
      <c r="A13" s="41" t="s">
        <v>32</v>
      </c>
      <c r="B13" s="42">
        <v>2</v>
      </c>
      <c r="C13" s="43" t="s">
        <v>42</v>
      </c>
      <c r="D13" s="44"/>
      <c r="E13" s="45" t="s">
        <v>43</v>
      </c>
      <c r="F13" s="46" t="s">
        <v>35</v>
      </c>
      <c r="G13" s="47">
        <v>441</v>
      </c>
      <c r="H13" s="48"/>
      <c r="I13" s="48">
        <f>ROUND(G13*H13,2)</f>
        <v>0</v>
      </c>
      <c r="K13" s="50"/>
      <c r="T13" s="51"/>
    </row>
    <row r="14" spans="1:31" s="30" customFormat="1" x14ac:dyDescent="0.25">
      <c r="A14" s="52" t="s">
        <v>36</v>
      </c>
      <c r="B14" s="53"/>
      <c r="C14" s="54"/>
      <c r="D14" s="55"/>
      <c r="E14" s="45" t="s">
        <v>44</v>
      </c>
      <c r="F14" s="56"/>
      <c r="G14" s="57"/>
      <c r="H14" s="58"/>
      <c r="I14" s="58"/>
      <c r="K14" s="31"/>
      <c r="T14" s="40"/>
    </row>
    <row r="15" spans="1:31" s="30" customFormat="1" ht="51" x14ac:dyDescent="0.25">
      <c r="A15" s="59" t="s">
        <v>38</v>
      </c>
      <c r="B15" s="60"/>
      <c r="C15" s="61"/>
      <c r="D15" s="62"/>
      <c r="E15" s="63" t="s">
        <v>45</v>
      </c>
      <c r="F15" s="64"/>
      <c r="G15" s="65"/>
      <c r="H15" s="66"/>
      <c r="I15" s="66"/>
      <c r="K15" s="31"/>
      <c r="T15" s="40"/>
    </row>
    <row r="16" spans="1:31" s="30" customFormat="1" ht="140.25" x14ac:dyDescent="0.25">
      <c r="A16" s="67" t="s">
        <v>40</v>
      </c>
      <c r="B16" s="68"/>
      <c r="C16" s="69"/>
      <c r="D16" s="70"/>
      <c r="E16" s="45" t="s">
        <v>46</v>
      </c>
      <c r="F16" s="71"/>
      <c r="G16" s="72"/>
      <c r="H16" s="73"/>
      <c r="I16" s="73"/>
      <c r="K16" s="31"/>
      <c r="T16" s="40"/>
    </row>
    <row r="17" spans="1:20" s="49" customFormat="1" ht="25.5" x14ac:dyDescent="0.25">
      <c r="A17" s="41" t="s">
        <v>32</v>
      </c>
      <c r="B17" s="74">
        <v>3</v>
      </c>
      <c r="C17" s="75" t="s">
        <v>47</v>
      </c>
      <c r="D17" s="76"/>
      <c r="E17" s="77" t="s">
        <v>48</v>
      </c>
      <c r="F17" s="78" t="s">
        <v>35</v>
      </c>
      <c r="G17" s="79">
        <v>41.244</v>
      </c>
      <c r="H17" s="80"/>
      <c r="I17" s="80">
        <f>ROUND(G17*H17,2)</f>
        <v>0</v>
      </c>
      <c r="K17" s="50"/>
      <c r="T17" s="51"/>
    </row>
    <row r="18" spans="1:20" s="30" customFormat="1" x14ac:dyDescent="0.25">
      <c r="A18" s="52" t="s">
        <v>36</v>
      </c>
      <c r="B18" s="81"/>
      <c r="C18" s="82"/>
      <c r="D18" s="83"/>
      <c r="E18" s="77"/>
      <c r="F18" s="84"/>
      <c r="G18" s="85"/>
      <c r="H18" s="86"/>
      <c r="I18" s="86"/>
      <c r="K18" s="31"/>
      <c r="T18" s="40"/>
    </row>
    <row r="19" spans="1:20" s="30" customFormat="1" ht="51" x14ac:dyDescent="0.25">
      <c r="A19" s="59" t="s">
        <v>38</v>
      </c>
      <c r="B19" s="87"/>
      <c r="C19" s="88"/>
      <c r="D19" s="89"/>
      <c r="E19" s="90" t="s">
        <v>49</v>
      </c>
      <c r="F19" s="91"/>
      <c r="G19" s="92"/>
      <c r="H19" s="93"/>
      <c r="I19" s="93"/>
      <c r="K19" s="31"/>
      <c r="T19" s="40"/>
    </row>
    <row r="20" spans="1:20" s="30" customFormat="1" ht="12.75" customHeight="1" x14ac:dyDescent="0.25">
      <c r="A20" s="67" t="s">
        <v>40</v>
      </c>
      <c r="B20" s="94"/>
      <c r="C20" s="95"/>
      <c r="D20" s="96"/>
      <c r="E20" s="41" t="s">
        <v>50</v>
      </c>
      <c r="F20" s="97" t="s">
        <v>51</v>
      </c>
      <c r="G20" s="98"/>
      <c r="H20" s="99"/>
      <c r="I20" s="99"/>
      <c r="K20" s="31"/>
      <c r="T20" s="40"/>
    </row>
    <row r="21" spans="1:20" s="49" customFormat="1" ht="25.5" x14ac:dyDescent="0.25">
      <c r="A21" s="41" t="s">
        <v>32</v>
      </c>
      <c r="B21" s="74">
        <v>4</v>
      </c>
      <c r="C21" s="75" t="s">
        <v>52</v>
      </c>
      <c r="D21" s="76"/>
      <c r="E21" s="77" t="s">
        <v>53</v>
      </c>
      <c r="F21" s="78" t="s">
        <v>35</v>
      </c>
      <c r="G21" s="79">
        <v>3.1E-2</v>
      </c>
      <c r="H21" s="80"/>
      <c r="I21" s="80">
        <f>ROUND(G21*H21,2)</f>
        <v>0</v>
      </c>
      <c r="K21" s="50"/>
      <c r="T21" s="51"/>
    </row>
    <row r="22" spans="1:20" s="30" customFormat="1" x14ac:dyDescent="0.25">
      <c r="A22" s="52" t="s">
        <v>36</v>
      </c>
      <c r="B22" s="81"/>
      <c r="C22" s="82"/>
      <c r="D22" s="83"/>
      <c r="E22" s="77"/>
      <c r="F22" s="84"/>
      <c r="G22" s="85"/>
      <c r="H22" s="86"/>
      <c r="I22" s="86"/>
      <c r="K22" s="31"/>
      <c r="T22" s="40"/>
    </row>
    <row r="23" spans="1:20" s="30" customFormat="1" ht="51" x14ac:dyDescent="0.25">
      <c r="A23" s="59" t="s">
        <v>38</v>
      </c>
      <c r="B23" s="87"/>
      <c r="C23" s="88"/>
      <c r="D23" s="89"/>
      <c r="E23" s="90" t="s">
        <v>54</v>
      </c>
      <c r="F23" s="91"/>
      <c r="G23" s="92"/>
      <c r="H23" s="93"/>
      <c r="I23" s="93"/>
      <c r="K23" s="31"/>
      <c r="T23" s="40"/>
    </row>
    <row r="24" spans="1:20" s="30" customFormat="1" ht="12.75" customHeight="1" x14ac:dyDescent="0.25">
      <c r="A24" s="67" t="s">
        <v>40</v>
      </c>
      <c r="B24" s="94"/>
      <c r="C24" s="95"/>
      <c r="D24" s="96"/>
      <c r="E24" s="41" t="s">
        <v>50</v>
      </c>
      <c r="F24" s="97" t="s">
        <v>51</v>
      </c>
      <c r="G24" s="98"/>
      <c r="H24" s="99"/>
      <c r="I24" s="99"/>
      <c r="K24" s="31"/>
      <c r="T24" s="40"/>
    </row>
    <row r="25" spans="1:20" s="49" customFormat="1" ht="25.5" x14ac:dyDescent="0.25">
      <c r="A25" s="41" t="s">
        <v>32</v>
      </c>
      <c r="B25" s="74">
        <v>5</v>
      </c>
      <c r="C25" s="75" t="s">
        <v>55</v>
      </c>
      <c r="D25" s="76"/>
      <c r="E25" s="77" t="s">
        <v>56</v>
      </c>
      <c r="F25" s="78" t="s">
        <v>35</v>
      </c>
      <c r="G25" s="79">
        <v>7.0999999999999994E-2</v>
      </c>
      <c r="H25" s="80"/>
      <c r="I25" s="80">
        <f>ROUND(G25*H25,2)</f>
        <v>0</v>
      </c>
      <c r="K25" s="50"/>
      <c r="T25" s="51"/>
    </row>
    <row r="26" spans="1:20" s="30" customFormat="1" x14ac:dyDescent="0.25">
      <c r="A26" s="52" t="s">
        <v>36</v>
      </c>
      <c r="B26" s="81"/>
      <c r="C26" s="82"/>
      <c r="D26" s="83"/>
      <c r="E26" s="77"/>
      <c r="F26" s="84"/>
      <c r="G26" s="85"/>
      <c r="H26" s="86"/>
      <c r="I26" s="86"/>
      <c r="K26" s="31"/>
      <c r="T26" s="40"/>
    </row>
    <row r="27" spans="1:20" s="30" customFormat="1" ht="51" x14ac:dyDescent="0.25">
      <c r="A27" s="59" t="s">
        <v>38</v>
      </c>
      <c r="B27" s="87"/>
      <c r="C27" s="88"/>
      <c r="D27" s="89"/>
      <c r="E27" s="90" t="s">
        <v>57</v>
      </c>
      <c r="F27" s="91"/>
      <c r="G27" s="92"/>
      <c r="H27" s="93"/>
      <c r="I27" s="93"/>
      <c r="K27" s="31"/>
      <c r="T27" s="40"/>
    </row>
    <row r="28" spans="1:20" s="30" customFormat="1" ht="12.75" customHeight="1" x14ac:dyDescent="0.25">
      <c r="A28" s="67" t="s">
        <v>40</v>
      </c>
      <c r="B28" s="94"/>
      <c r="C28" s="95"/>
      <c r="D28" s="96"/>
      <c r="E28" s="41" t="s">
        <v>50</v>
      </c>
      <c r="F28" s="97" t="s">
        <v>51</v>
      </c>
      <c r="G28" s="98"/>
      <c r="H28" s="99"/>
      <c r="I28" s="99"/>
      <c r="K28" s="31"/>
      <c r="T28" s="40"/>
    </row>
    <row r="29" spans="1:20" s="49" customFormat="1" ht="25.5" x14ac:dyDescent="0.25">
      <c r="A29" s="41" t="s">
        <v>32</v>
      </c>
      <c r="B29" s="74">
        <v>6</v>
      </c>
      <c r="C29" s="75" t="s">
        <v>58</v>
      </c>
      <c r="D29" s="76"/>
      <c r="E29" s="77" t="s">
        <v>59</v>
      </c>
      <c r="F29" s="78" t="s">
        <v>35</v>
      </c>
      <c r="G29" s="79">
        <v>189</v>
      </c>
      <c r="H29" s="80"/>
      <c r="I29" s="80">
        <f>ROUND(G29*H29,2)</f>
        <v>0</v>
      </c>
      <c r="K29" s="50"/>
      <c r="T29" s="51"/>
    </row>
    <row r="30" spans="1:20" s="30" customFormat="1" x14ac:dyDescent="0.25">
      <c r="A30" s="52" t="s">
        <v>36</v>
      </c>
      <c r="B30" s="81"/>
      <c r="C30" s="82"/>
      <c r="D30" s="83"/>
      <c r="E30" s="77"/>
      <c r="F30" s="84"/>
      <c r="G30" s="85"/>
      <c r="H30" s="86"/>
      <c r="I30" s="86"/>
      <c r="K30" s="31"/>
      <c r="T30" s="40"/>
    </row>
    <row r="31" spans="1:20" s="30" customFormat="1" ht="51" x14ac:dyDescent="0.25">
      <c r="A31" s="59" t="s">
        <v>38</v>
      </c>
      <c r="B31" s="87"/>
      <c r="C31" s="88"/>
      <c r="D31" s="89"/>
      <c r="E31" s="90" t="s">
        <v>60</v>
      </c>
      <c r="F31" s="91"/>
      <c r="G31" s="92"/>
      <c r="H31" s="93"/>
      <c r="I31" s="93"/>
      <c r="K31" s="31"/>
      <c r="T31" s="40"/>
    </row>
    <row r="32" spans="1:20" s="30" customFormat="1" ht="12.75" customHeight="1" x14ac:dyDescent="0.25">
      <c r="A32" s="67" t="s">
        <v>40</v>
      </c>
      <c r="B32" s="94"/>
      <c r="C32" s="95"/>
      <c r="D32" s="96"/>
      <c r="E32" s="41" t="s">
        <v>46</v>
      </c>
      <c r="F32" s="97" t="s">
        <v>51</v>
      </c>
      <c r="G32" s="98"/>
      <c r="H32" s="99"/>
      <c r="I32" s="99"/>
      <c r="K32" s="31"/>
      <c r="T32" s="40"/>
    </row>
    <row r="33" spans="1:20" s="49" customFormat="1" x14ac:dyDescent="0.25">
      <c r="A33" s="41" t="s">
        <v>32</v>
      </c>
      <c r="B33" s="42">
        <v>7</v>
      </c>
      <c r="C33" s="43" t="s">
        <v>61</v>
      </c>
      <c r="D33" s="44"/>
      <c r="E33" s="45" t="s">
        <v>62</v>
      </c>
      <c r="F33" s="46" t="s">
        <v>63</v>
      </c>
      <c r="G33" s="47">
        <v>2</v>
      </c>
      <c r="H33" s="48"/>
      <c r="I33" s="48">
        <f>ROUND(G33*H33,2)</f>
        <v>0</v>
      </c>
      <c r="K33" s="50"/>
      <c r="T33" s="51"/>
    </row>
    <row r="34" spans="1:20" s="30" customFormat="1" x14ac:dyDescent="0.25">
      <c r="A34" s="52" t="s">
        <v>36</v>
      </c>
      <c r="B34" s="53"/>
      <c r="C34" s="54"/>
      <c r="D34" s="55"/>
      <c r="E34" s="45" t="s">
        <v>64</v>
      </c>
      <c r="F34" s="56"/>
      <c r="G34" s="57"/>
      <c r="H34" s="58"/>
      <c r="I34" s="58"/>
      <c r="K34" s="31"/>
      <c r="T34" s="40"/>
    </row>
    <row r="35" spans="1:20" s="30" customFormat="1" ht="51" x14ac:dyDescent="0.25">
      <c r="A35" s="59" t="s">
        <v>38</v>
      </c>
      <c r="B35" s="60"/>
      <c r="C35" s="61"/>
      <c r="D35" s="62"/>
      <c r="E35" s="63" t="s">
        <v>65</v>
      </c>
      <c r="F35" s="64"/>
      <c r="G35" s="65"/>
      <c r="H35" s="66"/>
      <c r="I35" s="66"/>
      <c r="K35" s="31"/>
      <c r="T35" s="40"/>
    </row>
    <row r="36" spans="1:20" s="30" customFormat="1" x14ac:dyDescent="0.25">
      <c r="A36" s="67" t="s">
        <v>40</v>
      </c>
      <c r="B36" s="68"/>
      <c r="C36" s="69"/>
      <c r="D36" s="70"/>
      <c r="E36" s="45" t="s">
        <v>66</v>
      </c>
      <c r="F36" s="71"/>
      <c r="G36" s="72"/>
      <c r="H36" s="73"/>
      <c r="I36" s="73"/>
      <c r="K36" s="31"/>
      <c r="T36" s="40"/>
    </row>
    <row r="37" spans="1:20" s="49" customFormat="1" x14ac:dyDescent="0.25">
      <c r="A37" s="41" t="s">
        <v>32</v>
      </c>
      <c r="B37" s="42">
        <v>8</v>
      </c>
      <c r="C37" s="43" t="s">
        <v>61</v>
      </c>
      <c r="D37" s="44"/>
      <c r="E37" s="45" t="s">
        <v>62</v>
      </c>
      <c r="F37" s="46" t="s">
        <v>67</v>
      </c>
      <c r="G37" s="47">
        <v>2</v>
      </c>
      <c r="H37" s="48"/>
      <c r="I37" s="48">
        <f>ROUND(G37*H37,2)</f>
        <v>0</v>
      </c>
      <c r="K37" s="50"/>
      <c r="T37" s="51"/>
    </row>
    <row r="38" spans="1:20" s="30" customFormat="1" x14ac:dyDescent="0.25">
      <c r="A38" s="52" t="s">
        <v>36</v>
      </c>
      <c r="B38" s="53"/>
      <c r="C38" s="54"/>
      <c r="D38" s="55"/>
      <c r="E38" s="45" t="s">
        <v>68</v>
      </c>
      <c r="F38" s="56"/>
      <c r="G38" s="57"/>
      <c r="H38" s="58"/>
      <c r="I38" s="58"/>
      <c r="K38" s="31"/>
      <c r="T38" s="40"/>
    </row>
    <row r="39" spans="1:20" s="30" customFormat="1" ht="51" x14ac:dyDescent="0.25">
      <c r="A39" s="59" t="s">
        <v>38</v>
      </c>
      <c r="B39" s="60"/>
      <c r="C39" s="61"/>
      <c r="D39" s="62"/>
      <c r="E39" s="63" t="s">
        <v>69</v>
      </c>
      <c r="F39" s="64"/>
      <c r="G39" s="65"/>
      <c r="H39" s="66"/>
      <c r="I39" s="66"/>
      <c r="K39" s="31"/>
      <c r="T39" s="40"/>
    </row>
    <row r="40" spans="1:20" s="30" customFormat="1" x14ac:dyDescent="0.25">
      <c r="A40" s="67" t="s">
        <v>40</v>
      </c>
      <c r="B40" s="68"/>
      <c r="C40" s="69"/>
      <c r="D40" s="70"/>
      <c r="E40" s="45" t="s">
        <v>66</v>
      </c>
      <c r="F40" s="71"/>
      <c r="G40" s="72"/>
      <c r="H40" s="73"/>
      <c r="I40" s="73"/>
      <c r="K40" s="31"/>
      <c r="T40" s="40"/>
    </row>
    <row r="41" spans="1:20" s="49" customFormat="1" x14ac:dyDescent="0.25">
      <c r="A41" s="100" t="s">
        <v>32</v>
      </c>
      <c r="B41" s="42">
        <v>9</v>
      </c>
      <c r="C41" s="43" t="s">
        <v>70</v>
      </c>
      <c r="D41" s="44"/>
      <c r="E41" s="44" t="s">
        <v>71</v>
      </c>
      <c r="F41" s="46" t="s">
        <v>72</v>
      </c>
      <c r="G41" s="47">
        <v>2</v>
      </c>
      <c r="H41" s="48"/>
      <c r="I41" s="48">
        <f>ROUND(G41*H41,2)</f>
        <v>0</v>
      </c>
      <c r="K41" s="50"/>
      <c r="T41" s="51"/>
    </row>
    <row r="42" spans="1:20" s="30" customFormat="1" x14ac:dyDescent="0.25">
      <c r="A42" s="101" t="s">
        <v>36</v>
      </c>
      <c r="B42" s="60"/>
      <c r="C42" s="61"/>
      <c r="D42" s="62"/>
      <c r="E42" s="44"/>
      <c r="F42" s="64"/>
      <c r="G42" s="65"/>
      <c r="H42" s="66"/>
      <c r="I42" s="66"/>
      <c r="K42" s="31"/>
      <c r="T42" s="40"/>
    </row>
    <row r="43" spans="1:20" s="30" customFormat="1" ht="51" x14ac:dyDescent="0.25">
      <c r="A43" s="101" t="s">
        <v>38</v>
      </c>
      <c r="B43" s="60"/>
      <c r="C43" s="61"/>
      <c r="D43" s="62"/>
      <c r="E43" s="102" t="s">
        <v>65</v>
      </c>
      <c r="F43" s="64"/>
      <c r="G43" s="65"/>
      <c r="H43" s="66"/>
      <c r="I43" s="66"/>
      <c r="K43" s="31"/>
      <c r="T43" s="40"/>
    </row>
    <row r="44" spans="1:20" s="30" customFormat="1" x14ac:dyDescent="0.25">
      <c r="A44" s="101" t="s">
        <v>40</v>
      </c>
      <c r="B44" s="103"/>
      <c r="C44" s="104"/>
      <c r="D44" s="105"/>
      <c r="E44" s="106" t="s">
        <v>66</v>
      </c>
      <c r="F44" s="64"/>
      <c r="G44" s="65"/>
      <c r="H44" s="66"/>
      <c r="I44" s="66"/>
      <c r="K44" s="31"/>
      <c r="T44" s="40"/>
    </row>
    <row r="45" spans="1:20" s="49" customFormat="1" x14ac:dyDescent="0.25">
      <c r="A45" s="100" t="s">
        <v>32</v>
      </c>
      <c r="B45" s="42">
        <v>10</v>
      </c>
      <c r="C45" s="43" t="s">
        <v>73</v>
      </c>
      <c r="D45" s="44"/>
      <c r="E45" s="44" t="s">
        <v>74</v>
      </c>
      <c r="F45" s="46" t="s">
        <v>75</v>
      </c>
      <c r="G45" s="47">
        <v>0.2</v>
      </c>
      <c r="H45" s="48"/>
      <c r="I45" s="48">
        <f>ROUND(G45*H45,2)</f>
        <v>0</v>
      </c>
      <c r="K45" s="50"/>
      <c r="T45" s="51"/>
    </row>
    <row r="46" spans="1:20" s="30" customFormat="1" x14ac:dyDescent="0.25">
      <c r="A46" s="101" t="s">
        <v>36</v>
      </c>
      <c r="B46" s="60"/>
      <c r="C46" s="61"/>
      <c r="D46" s="62"/>
      <c r="E46" s="44"/>
      <c r="F46" s="64"/>
      <c r="G46" s="65"/>
      <c r="H46" s="66"/>
      <c r="I46" s="66"/>
      <c r="K46" s="31"/>
      <c r="T46" s="40"/>
    </row>
    <row r="47" spans="1:20" s="30" customFormat="1" ht="51" x14ac:dyDescent="0.25">
      <c r="A47" s="101" t="s">
        <v>38</v>
      </c>
      <c r="B47" s="60"/>
      <c r="C47" s="61"/>
      <c r="D47" s="62"/>
      <c r="E47" s="102" t="s">
        <v>76</v>
      </c>
      <c r="F47" s="64"/>
      <c r="G47" s="65"/>
      <c r="H47" s="66"/>
      <c r="I47" s="66"/>
      <c r="K47" s="31"/>
      <c r="T47" s="40"/>
    </row>
    <row r="48" spans="1:20" s="30" customFormat="1" x14ac:dyDescent="0.25">
      <c r="A48" s="107" t="s">
        <v>40</v>
      </c>
      <c r="B48" s="68"/>
      <c r="C48" s="69"/>
      <c r="D48" s="70"/>
      <c r="E48" s="44" t="s">
        <v>66</v>
      </c>
      <c r="F48" s="71"/>
      <c r="G48" s="72"/>
      <c r="H48" s="73"/>
      <c r="I48" s="73"/>
      <c r="K48" s="31"/>
      <c r="T48" s="40"/>
    </row>
    <row r="49" spans="1:20" s="49" customFormat="1" x14ac:dyDescent="0.25">
      <c r="A49" s="100" t="s">
        <v>32</v>
      </c>
      <c r="B49" s="42">
        <v>11</v>
      </c>
      <c r="C49" s="43" t="s">
        <v>77</v>
      </c>
      <c r="D49" s="44"/>
      <c r="E49" s="44" t="s">
        <v>78</v>
      </c>
      <c r="F49" s="46" t="s">
        <v>75</v>
      </c>
      <c r="G49" s="47">
        <v>0.2</v>
      </c>
      <c r="H49" s="48"/>
      <c r="I49" s="48">
        <f>ROUND(G49*H49,2)</f>
        <v>0</v>
      </c>
      <c r="K49" s="108"/>
      <c r="T49" s="109"/>
    </row>
    <row r="50" spans="1:20" s="30" customFormat="1" x14ac:dyDescent="0.25">
      <c r="A50" s="101" t="s">
        <v>36</v>
      </c>
      <c r="B50" s="60"/>
      <c r="C50" s="61"/>
      <c r="D50" s="62"/>
      <c r="E50" s="44"/>
      <c r="F50" s="64"/>
      <c r="G50" s="65"/>
      <c r="H50" s="66"/>
      <c r="I50" s="66"/>
      <c r="K50" s="31"/>
      <c r="T50" s="40"/>
    </row>
    <row r="51" spans="1:20" s="30" customFormat="1" ht="51" x14ac:dyDescent="0.25">
      <c r="A51" s="101" t="s">
        <v>38</v>
      </c>
      <c r="B51" s="60"/>
      <c r="C51" s="61"/>
      <c r="D51" s="62"/>
      <c r="E51" s="102" t="s">
        <v>76</v>
      </c>
      <c r="F51" s="64"/>
      <c r="G51" s="65"/>
      <c r="H51" s="66"/>
      <c r="I51" s="66"/>
      <c r="K51" s="31"/>
      <c r="T51" s="40"/>
    </row>
    <row r="52" spans="1:20" s="30" customFormat="1" x14ac:dyDescent="0.25">
      <c r="A52" s="107" t="s">
        <v>40</v>
      </c>
      <c r="B52" s="68"/>
      <c r="C52" s="69"/>
      <c r="D52" s="70"/>
      <c r="E52" s="44" t="s">
        <v>66</v>
      </c>
      <c r="F52" s="71"/>
      <c r="G52" s="72"/>
      <c r="H52" s="73"/>
      <c r="I52" s="73"/>
      <c r="K52" s="31"/>
      <c r="T52" s="40"/>
    </row>
    <row r="53" spans="1:20" s="30" customFormat="1" ht="12.75" customHeight="1" x14ac:dyDescent="0.25">
      <c r="A53" s="33" t="s">
        <v>29</v>
      </c>
      <c r="B53" s="34"/>
      <c r="C53" s="35" t="s">
        <v>21</v>
      </c>
      <c r="D53" s="36"/>
      <c r="E53" s="33" t="s">
        <v>79</v>
      </c>
      <c r="F53" s="37"/>
      <c r="G53" s="38"/>
      <c r="H53" s="39"/>
      <c r="I53" s="39">
        <f>SUM($I$54:$I$57)</f>
        <v>0</v>
      </c>
      <c r="K53" s="31"/>
      <c r="T53" s="40"/>
    </row>
    <row r="54" spans="1:20" s="49" customFormat="1" x14ac:dyDescent="0.25">
      <c r="A54" s="41" t="s">
        <v>32</v>
      </c>
      <c r="B54" s="74">
        <v>12</v>
      </c>
      <c r="C54" s="75" t="s">
        <v>80</v>
      </c>
      <c r="D54" s="76"/>
      <c r="E54" s="77" t="s">
        <v>81</v>
      </c>
      <c r="F54" s="78" t="s">
        <v>82</v>
      </c>
      <c r="G54" s="79">
        <v>1280</v>
      </c>
      <c r="H54" s="80"/>
      <c r="I54" s="80">
        <f>ROUND(G54*H54,2)</f>
        <v>0</v>
      </c>
      <c r="K54" s="50"/>
      <c r="T54" s="51"/>
    </row>
    <row r="55" spans="1:20" s="30" customFormat="1" x14ac:dyDescent="0.25">
      <c r="A55" s="52" t="s">
        <v>36</v>
      </c>
      <c r="B55" s="81"/>
      <c r="C55" s="82"/>
      <c r="D55" s="83"/>
      <c r="E55" s="77"/>
      <c r="F55" s="84"/>
      <c r="G55" s="85"/>
      <c r="H55" s="86"/>
      <c r="I55" s="86"/>
      <c r="K55" s="31"/>
      <c r="T55" s="40"/>
    </row>
    <row r="56" spans="1:20" s="30" customFormat="1" ht="51" x14ac:dyDescent="0.25">
      <c r="A56" s="59" t="s">
        <v>38</v>
      </c>
      <c r="B56" s="87"/>
      <c r="C56" s="88"/>
      <c r="D56" s="89"/>
      <c r="E56" s="90" t="s">
        <v>83</v>
      </c>
      <c r="F56" s="91"/>
      <c r="G56" s="92"/>
      <c r="H56" s="93"/>
      <c r="I56" s="93"/>
      <c r="K56" s="31"/>
      <c r="T56" s="40"/>
    </row>
    <row r="57" spans="1:20" s="30" customFormat="1" ht="12.75" customHeight="1" x14ac:dyDescent="0.25">
      <c r="A57" s="67" t="s">
        <v>40</v>
      </c>
      <c r="B57" s="94"/>
      <c r="C57" s="95"/>
      <c r="D57" s="96"/>
      <c r="E57" s="41" t="s">
        <v>84</v>
      </c>
      <c r="F57" s="97" t="s">
        <v>51</v>
      </c>
      <c r="G57" s="98"/>
      <c r="H57" s="99"/>
      <c r="I57" s="99"/>
      <c r="K57" s="31"/>
      <c r="T57" s="40"/>
    </row>
    <row r="58" spans="1:20" s="30" customFormat="1" ht="12.75" customHeight="1" x14ac:dyDescent="0.25">
      <c r="A58" s="110" t="s">
        <v>29</v>
      </c>
      <c r="B58" s="111"/>
      <c r="C58" s="112" t="s">
        <v>25</v>
      </c>
      <c r="D58" s="113"/>
      <c r="E58" s="114" t="s">
        <v>85</v>
      </c>
      <c r="F58" s="115"/>
      <c r="G58" s="116"/>
      <c r="H58" s="117"/>
      <c r="I58" s="117">
        <f>SUM($I$59:$I$102)</f>
        <v>0</v>
      </c>
      <c r="K58" s="31"/>
      <c r="T58" s="40"/>
    </row>
    <row r="59" spans="1:20" s="49" customFormat="1" ht="25.5" x14ac:dyDescent="0.25">
      <c r="A59" s="41" t="s">
        <v>32</v>
      </c>
      <c r="B59" s="74">
        <v>13</v>
      </c>
      <c r="C59" s="75" t="s">
        <v>86</v>
      </c>
      <c r="D59" s="76"/>
      <c r="E59" s="77" t="s">
        <v>87</v>
      </c>
      <c r="F59" s="78" t="s">
        <v>88</v>
      </c>
      <c r="G59" s="79">
        <v>100</v>
      </c>
      <c r="H59" s="80"/>
      <c r="I59" s="80">
        <f>ROUND(G59*H59,2)</f>
        <v>0</v>
      </c>
      <c r="K59" s="50"/>
      <c r="T59" s="51"/>
    </row>
    <row r="60" spans="1:20" s="30" customFormat="1" x14ac:dyDescent="0.25">
      <c r="A60" s="52" t="s">
        <v>36</v>
      </c>
      <c r="B60" s="81"/>
      <c r="C60" s="82"/>
      <c r="D60" s="83"/>
      <c r="E60" s="77"/>
      <c r="F60" s="84"/>
      <c r="G60" s="85"/>
      <c r="H60" s="86"/>
      <c r="I60" s="86"/>
      <c r="K60" s="31"/>
      <c r="T60" s="40"/>
    </row>
    <row r="61" spans="1:20" s="30" customFormat="1" ht="51" x14ac:dyDescent="0.25">
      <c r="A61" s="59" t="s">
        <v>38</v>
      </c>
      <c r="B61" s="87"/>
      <c r="C61" s="88"/>
      <c r="D61" s="89"/>
      <c r="E61" s="90" t="s">
        <v>89</v>
      </c>
      <c r="F61" s="91"/>
      <c r="G61" s="92"/>
      <c r="H61" s="93"/>
      <c r="I61" s="93"/>
      <c r="K61" s="31"/>
      <c r="T61" s="40"/>
    </row>
    <row r="62" spans="1:20" s="30" customFormat="1" ht="12.75" customHeight="1" x14ac:dyDescent="0.25">
      <c r="A62" s="67" t="s">
        <v>40</v>
      </c>
      <c r="B62" s="94"/>
      <c r="C62" s="95"/>
      <c r="D62" s="96"/>
      <c r="E62" s="41" t="s">
        <v>90</v>
      </c>
      <c r="F62" s="97" t="s">
        <v>51</v>
      </c>
      <c r="G62" s="98"/>
      <c r="H62" s="99"/>
      <c r="I62" s="99"/>
      <c r="K62" s="31"/>
      <c r="T62" s="40"/>
    </row>
    <row r="63" spans="1:20" s="49" customFormat="1" x14ac:dyDescent="0.25">
      <c r="A63" s="41" t="s">
        <v>32</v>
      </c>
      <c r="B63" s="74">
        <v>14</v>
      </c>
      <c r="C63" s="75" t="s">
        <v>91</v>
      </c>
      <c r="D63" s="76"/>
      <c r="E63" s="77" t="s">
        <v>92</v>
      </c>
      <c r="F63" s="78" t="s">
        <v>88</v>
      </c>
      <c r="G63" s="79">
        <v>230</v>
      </c>
      <c r="H63" s="80"/>
      <c r="I63" s="80">
        <f>ROUND(G63*H63,2)</f>
        <v>0</v>
      </c>
      <c r="K63" s="50"/>
      <c r="T63" s="51"/>
    </row>
    <row r="64" spans="1:20" s="30" customFormat="1" x14ac:dyDescent="0.25">
      <c r="A64" s="52" t="s">
        <v>36</v>
      </c>
      <c r="B64" s="81"/>
      <c r="C64" s="82"/>
      <c r="D64" s="83"/>
      <c r="E64" s="77"/>
      <c r="F64" s="84"/>
      <c r="G64" s="85"/>
      <c r="H64" s="86"/>
      <c r="I64" s="86"/>
      <c r="K64" s="31"/>
      <c r="T64" s="40"/>
    </row>
    <row r="65" spans="1:20" s="30" customFormat="1" ht="51" x14ac:dyDescent="0.25">
      <c r="A65" s="59" t="s">
        <v>38</v>
      </c>
      <c r="B65" s="87"/>
      <c r="C65" s="88"/>
      <c r="D65" s="89"/>
      <c r="E65" s="90" t="s">
        <v>93</v>
      </c>
      <c r="F65" s="91"/>
      <c r="G65" s="92"/>
      <c r="H65" s="93"/>
      <c r="I65" s="93"/>
      <c r="K65" s="31"/>
      <c r="T65" s="40"/>
    </row>
    <row r="66" spans="1:20" s="30" customFormat="1" ht="12.75" customHeight="1" x14ac:dyDescent="0.25">
      <c r="A66" s="67" t="s">
        <v>40</v>
      </c>
      <c r="B66" s="94"/>
      <c r="C66" s="95"/>
      <c r="D66" s="96"/>
      <c r="E66" s="41" t="s">
        <v>94</v>
      </c>
      <c r="F66" s="97" t="s">
        <v>51</v>
      </c>
      <c r="G66" s="98"/>
      <c r="H66" s="99"/>
      <c r="I66" s="99"/>
      <c r="K66" s="31"/>
      <c r="T66" s="40"/>
    </row>
    <row r="67" spans="1:20" s="49" customFormat="1" x14ac:dyDescent="0.25">
      <c r="A67" s="41" t="s">
        <v>32</v>
      </c>
      <c r="B67" s="74">
        <v>15</v>
      </c>
      <c r="C67" s="75" t="s">
        <v>95</v>
      </c>
      <c r="D67" s="76"/>
      <c r="E67" s="77" t="s">
        <v>96</v>
      </c>
      <c r="F67" s="78" t="s">
        <v>88</v>
      </c>
      <c r="G67" s="79">
        <v>25</v>
      </c>
      <c r="H67" s="80"/>
      <c r="I67" s="80">
        <f>ROUND(G67*H67,2)</f>
        <v>0</v>
      </c>
      <c r="K67" s="50"/>
      <c r="T67" s="51"/>
    </row>
    <row r="68" spans="1:20" s="30" customFormat="1" x14ac:dyDescent="0.25">
      <c r="A68" s="52" t="s">
        <v>36</v>
      </c>
      <c r="B68" s="81"/>
      <c r="C68" s="82"/>
      <c r="D68" s="83"/>
      <c r="E68" s="77"/>
      <c r="F68" s="84"/>
      <c r="G68" s="85"/>
      <c r="H68" s="86"/>
      <c r="I68" s="86"/>
      <c r="K68" s="31"/>
      <c r="T68" s="40"/>
    </row>
    <row r="69" spans="1:20" s="30" customFormat="1" ht="51" x14ac:dyDescent="0.25">
      <c r="A69" s="59" t="s">
        <v>38</v>
      </c>
      <c r="B69" s="87"/>
      <c r="C69" s="88"/>
      <c r="D69" s="89"/>
      <c r="E69" s="90" t="s">
        <v>97</v>
      </c>
      <c r="F69" s="91"/>
      <c r="G69" s="92"/>
      <c r="H69" s="93"/>
      <c r="I69" s="93"/>
      <c r="K69" s="31"/>
      <c r="T69" s="40"/>
    </row>
    <row r="70" spans="1:20" s="30" customFormat="1" ht="12.75" customHeight="1" x14ac:dyDescent="0.25">
      <c r="A70" s="67" t="s">
        <v>40</v>
      </c>
      <c r="B70" s="94"/>
      <c r="C70" s="95"/>
      <c r="D70" s="96"/>
      <c r="E70" s="41" t="s">
        <v>94</v>
      </c>
      <c r="F70" s="97" t="s">
        <v>51</v>
      </c>
      <c r="G70" s="98"/>
      <c r="H70" s="99"/>
      <c r="I70" s="99"/>
      <c r="K70" s="31"/>
      <c r="T70" s="40"/>
    </row>
    <row r="71" spans="1:20" s="49" customFormat="1" ht="25.5" x14ac:dyDescent="0.25">
      <c r="A71" s="41" t="s">
        <v>32</v>
      </c>
      <c r="B71" s="74">
        <v>16</v>
      </c>
      <c r="C71" s="75" t="s">
        <v>98</v>
      </c>
      <c r="D71" s="76"/>
      <c r="E71" s="77" t="s">
        <v>99</v>
      </c>
      <c r="F71" s="78" t="s">
        <v>100</v>
      </c>
      <c r="G71" s="79">
        <v>100</v>
      </c>
      <c r="H71" s="80"/>
      <c r="I71" s="80">
        <f>ROUND(G71*H71,2)</f>
        <v>0</v>
      </c>
      <c r="K71" s="50"/>
      <c r="T71" s="51"/>
    </row>
    <row r="72" spans="1:20" s="30" customFormat="1" x14ac:dyDescent="0.25">
      <c r="A72" s="52" t="s">
        <v>36</v>
      </c>
      <c r="B72" s="81"/>
      <c r="C72" s="82"/>
      <c r="D72" s="83"/>
      <c r="E72" s="77"/>
      <c r="F72" s="84"/>
      <c r="G72" s="85"/>
      <c r="H72" s="86"/>
      <c r="I72" s="86"/>
      <c r="K72" s="31"/>
      <c r="T72" s="40"/>
    </row>
    <row r="73" spans="1:20" s="30" customFormat="1" ht="51" x14ac:dyDescent="0.25">
      <c r="A73" s="59" t="s">
        <v>38</v>
      </c>
      <c r="B73" s="87"/>
      <c r="C73" s="88"/>
      <c r="D73" s="89"/>
      <c r="E73" s="90" t="s">
        <v>101</v>
      </c>
      <c r="F73" s="91"/>
      <c r="G73" s="92"/>
      <c r="H73" s="93"/>
      <c r="I73" s="93"/>
      <c r="K73" s="31"/>
      <c r="T73" s="40"/>
    </row>
    <row r="74" spans="1:20" s="30" customFormat="1" ht="12.75" customHeight="1" x14ac:dyDescent="0.25">
      <c r="A74" s="67" t="s">
        <v>40</v>
      </c>
      <c r="B74" s="94"/>
      <c r="C74" s="95"/>
      <c r="D74" s="96"/>
      <c r="E74" s="41" t="s">
        <v>102</v>
      </c>
      <c r="F74" s="97" t="s">
        <v>51</v>
      </c>
      <c r="G74" s="98"/>
      <c r="H74" s="99"/>
      <c r="I74" s="99"/>
      <c r="K74" s="31"/>
      <c r="T74" s="40"/>
    </row>
    <row r="75" spans="1:20" s="49" customFormat="1" ht="25.5" x14ac:dyDescent="0.25">
      <c r="A75" s="41" t="s">
        <v>32</v>
      </c>
      <c r="B75" s="74">
        <v>17</v>
      </c>
      <c r="C75" s="75" t="s">
        <v>103</v>
      </c>
      <c r="D75" s="76"/>
      <c r="E75" s="77" t="s">
        <v>104</v>
      </c>
      <c r="F75" s="78" t="s">
        <v>100</v>
      </c>
      <c r="G75" s="79">
        <v>600</v>
      </c>
      <c r="H75" s="80"/>
      <c r="I75" s="80">
        <f>ROUND(G75*H75,2)</f>
        <v>0</v>
      </c>
      <c r="K75" s="118"/>
      <c r="T75" s="51"/>
    </row>
    <row r="76" spans="1:20" s="30" customFormat="1" x14ac:dyDescent="0.25">
      <c r="A76" s="52" t="s">
        <v>36</v>
      </c>
      <c r="B76" s="81"/>
      <c r="C76" s="82"/>
      <c r="D76" s="83"/>
      <c r="E76" s="77"/>
      <c r="F76" s="84"/>
      <c r="G76" s="85"/>
      <c r="H76" s="86"/>
      <c r="I76" s="86"/>
      <c r="K76" s="31"/>
      <c r="T76" s="40"/>
    </row>
    <row r="77" spans="1:20" s="30" customFormat="1" ht="51" x14ac:dyDescent="0.25">
      <c r="A77" s="59" t="s">
        <v>38</v>
      </c>
      <c r="B77" s="87"/>
      <c r="C77" s="88"/>
      <c r="D77" s="89"/>
      <c r="E77" s="90" t="s">
        <v>105</v>
      </c>
      <c r="F77" s="91"/>
      <c r="G77" s="92"/>
      <c r="H77" s="93"/>
      <c r="I77" s="93"/>
      <c r="K77" s="31"/>
      <c r="T77" s="40"/>
    </row>
    <row r="78" spans="1:20" s="30" customFormat="1" ht="12.75" customHeight="1" x14ac:dyDescent="0.25">
      <c r="A78" s="67" t="s">
        <v>40</v>
      </c>
      <c r="B78" s="94"/>
      <c r="C78" s="95"/>
      <c r="D78" s="96"/>
      <c r="E78" s="41" t="s">
        <v>106</v>
      </c>
      <c r="F78" s="97" t="s">
        <v>51</v>
      </c>
      <c r="G78" s="98"/>
      <c r="H78" s="99"/>
      <c r="I78" s="99"/>
      <c r="K78" s="31"/>
      <c r="T78" s="40"/>
    </row>
    <row r="79" spans="1:20" s="49" customFormat="1" ht="25.5" x14ac:dyDescent="0.25">
      <c r="A79" s="41" t="s">
        <v>32</v>
      </c>
      <c r="B79" s="74">
        <v>18</v>
      </c>
      <c r="C79" s="75" t="s">
        <v>107</v>
      </c>
      <c r="D79" s="76"/>
      <c r="E79" s="77" t="s">
        <v>108</v>
      </c>
      <c r="F79" s="78" t="s">
        <v>67</v>
      </c>
      <c r="G79" s="79">
        <v>8</v>
      </c>
      <c r="H79" s="80"/>
      <c r="I79" s="80">
        <f>ROUND(G79*H79,2)</f>
        <v>0</v>
      </c>
      <c r="K79" s="50"/>
      <c r="T79" s="51"/>
    </row>
    <row r="80" spans="1:20" s="30" customFormat="1" x14ac:dyDescent="0.25">
      <c r="A80" s="52" t="s">
        <v>36</v>
      </c>
      <c r="B80" s="81"/>
      <c r="C80" s="82"/>
      <c r="D80" s="83"/>
      <c r="E80" s="77" t="s">
        <v>109</v>
      </c>
      <c r="F80" s="84"/>
      <c r="G80" s="85"/>
      <c r="H80" s="86"/>
      <c r="I80" s="86"/>
      <c r="K80" s="31"/>
      <c r="T80" s="40"/>
    </row>
    <row r="81" spans="1:20" s="30" customFormat="1" ht="51" x14ac:dyDescent="0.25">
      <c r="A81" s="59" t="s">
        <v>38</v>
      </c>
      <c r="B81" s="87"/>
      <c r="C81" s="88"/>
      <c r="D81" s="89"/>
      <c r="E81" s="90" t="s">
        <v>110</v>
      </c>
      <c r="F81" s="91"/>
      <c r="G81" s="92"/>
      <c r="H81" s="93"/>
      <c r="I81" s="93"/>
      <c r="K81" s="31"/>
      <c r="T81" s="40"/>
    </row>
    <row r="82" spans="1:20" s="30" customFormat="1" ht="12.75" customHeight="1" x14ac:dyDescent="0.25">
      <c r="A82" s="67" t="s">
        <v>40</v>
      </c>
      <c r="B82" s="94"/>
      <c r="C82" s="95"/>
      <c r="D82" s="96"/>
      <c r="E82" s="41" t="s">
        <v>50</v>
      </c>
      <c r="F82" s="97" t="s">
        <v>51</v>
      </c>
      <c r="G82" s="98"/>
      <c r="H82" s="99"/>
      <c r="I82" s="99"/>
      <c r="K82" s="31"/>
      <c r="T82" s="40"/>
    </row>
    <row r="83" spans="1:20" s="49" customFormat="1" x14ac:dyDescent="0.25">
      <c r="A83" s="41" t="s">
        <v>32</v>
      </c>
      <c r="B83" s="74">
        <v>19</v>
      </c>
      <c r="C83" s="75" t="s">
        <v>111</v>
      </c>
      <c r="D83" s="76"/>
      <c r="E83" s="77" t="s">
        <v>112</v>
      </c>
      <c r="F83" s="78" t="s">
        <v>113</v>
      </c>
      <c r="G83" s="79">
        <v>33</v>
      </c>
      <c r="H83" s="80"/>
      <c r="I83" s="80">
        <f>ROUND(G83*H83,2)</f>
        <v>0</v>
      </c>
      <c r="K83" s="50"/>
      <c r="T83" s="51"/>
    </row>
    <row r="84" spans="1:20" s="30" customFormat="1" x14ac:dyDescent="0.25">
      <c r="A84" s="52" t="s">
        <v>36</v>
      </c>
      <c r="B84" s="81"/>
      <c r="C84" s="82"/>
      <c r="D84" s="83"/>
      <c r="E84" s="77" t="s">
        <v>114</v>
      </c>
      <c r="F84" s="84"/>
      <c r="G84" s="85"/>
      <c r="H84" s="86"/>
      <c r="I84" s="86"/>
      <c r="K84" s="31"/>
      <c r="T84" s="40"/>
    </row>
    <row r="85" spans="1:20" s="30" customFormat="1" ht="51" x14ac:dyDescent="0.25">
      <c r="A85" s="59" t="s">
        <v>38</v>
      </c>
      <c r="B85" s="87"/>
      <c r="C85" s="88"/>
      <c r="D85" s="89"/>
      <c r="E85" s="90" t="s">
        <v>115</v>
      </c>
      <c r="F85" s="91"/>
      <c r="G85" s="92"/>
      <c r="H85" s="93"/>
      <c r="I85" s="93"/>
      <c r="K85" s="31"/>
      <c r="T85" s="40"/>
    </row>
    <row r="86" spans="1:20" s="30" customFormat="1" ht="12.75" customHeight="1" x14ac:dyDescent="0.25">
      <c r="A86" s="67" t="s">
        <v>40</v>
      </c>
      <c r="B86" s="94"/>
      <c r="C86" s="95"/>
      <c r="D86" s="96"/>
      <c r="E86" s="41" t="s">
        <v>116</v>
      </c>
      <c r="F86" s="97" t="s">
        <v>51</v>
      </c>
      <c r="G86" s="98"/>
      <c r="H86" s="99"/>
      <c r="I86" s="99"/>
      <c r="K86" s="31"/>
      <c r="T86" s="40"/>
    </row>
    <row r="87" spans="1:20" s="49" customFormat="1" x14ac:dyDescent="0.25">
      <c r="A87" s="41" t="s">
        <v>32</v>
      </c>
      <c r="B87" s="74">
        <v>20</v>
      </c>
      <c r="C87" s="75" t="s">
        <v>117</v>
      </c>
      <c r="D87" s="76"/>
      <c r="E87" s="77" t="s">
        <v>118</v>
      </c>
      <c r="F87" s="78" t="s">
        <v>67</v>
      </c>
      <c r="G87" s="79">
        <v>10</v>
      </c>
      <c r="H87" s="80"/>
      <c r="I87" s="80">
        <f>ROUND(G87*H87,2)</f>
        <v>0</v>
      </c>
      <c r="K87" s="50"/>
      <c r="T87" s="51"/>
    </row>
    <row r="88" spans="1:20" s="30" customFormat="1" x14ac:dyDescent="0.25">
      <c r="A88" s="52" t="s">
        <v>36</v>
      </c>
      <c r="B88" s="81"/>
      <c r="C88" s="82"/>
      <c r="D88" s="83"/>
      <c r="E88" s="77"/>
      <c r="F88" s="84"/>
      <c r="G88" s="85"/>
      <c r="H88" s="86"/>
      <c r="I88" s="86"/>
      <c r="K88" s="31"/>
      <c r="T88" s="40"/>
    </row>
    <row r="89" spans="1:20" s="30" customFormat="1" ht="51" x14ac:dyDescent="0.25">
      <c r="A89" s="59" t="s">
        <v>38</v>
      </c>
      <c r="B89" s="87"/>
      <c r="C89" s="88"/>
      <c r="D89" s="89"/>
      <c r="E89" s="90" t="s">
        <v>119</v>
      </c>
      <c r="F89" s="91"/>
      <c r="G89" s="92"/>
      <c r="H89" s="93"/>
      <c r="I89" s="93"/>
      <c r="K89" s="31"/>
      <c r="T89" s="40"/>
    </row>
    <row r="90" spans="1:20" s="30" customFormat="1" ht="12.75" customHeight="1" x14ac:dyDescent="0.25">
      <c r="A90" s="67" t="s">
        <v>40</v>
      </c>
      <c r="B90" s="94"/>
      <c r="C90" s="95"/>
      <c r="D90" s="96"/>
      <c r="E90" s="41" t="s">
        <v>120</v>
      </c>
      <c r="F90" s="97" t="s">
        <v>51</v>
      </c>
      <c r="G90" s="98"/>
      <c r="H90" s="99"/>
      <c r="I90" s="99"/>
      <c r="K90" s="31"/>
      <c r="T90" s="40"/>
    </row>
    <row r="91" spans="1:20" s="49" customFormat="1" ht="25.5" x14ac:dyDescent="0.25">
      <c r="A91" s="100" t="s">
        <v>32</v>
      </c>
      <c r="B91" s="74">
        <v>21</v>
      </c>
      <c r="C91" s="75" t="s">
        <v>121</v>
      </c>
      <c r="D91" s="76"/>
      <c r="E91" s="76" t="s">
        <v>122</v>
      </c>
      <c r="F91" s="78" t="s">
        <v>100</v>
      </c>
      <c r="G91" s="79">
        <v>100</v>
      </c>
      <c r="H91" s="80"/>
      <c r="I91" s="80">
        <f>ROUND(G91*H91,2)</f>
        <v>0</v>
      </c>
      <c r="K91" s="50"/>
      <c r="T91" s="51"/>
    </row>
    <row r="92" spans="1:20" s="30" customFormat="1" x14ac:dyDescent="0.25">
      <c r="A92" s="101" t="s">
        <v>36</v>
      </c>
      <c r="B92" s="87"/>
      <c r="C92" s="88"/>
      <c r="D92" s="89"/>
      <c r="E92" s="76"/>
      <c r="F92" s="91"/>
      <c r="G92" s="92"/>
      <c r="H92" s="93"/>
      <c r="I92" s="93"/>
      <c r="K92" s="31"/>
      <c r="T92" s="40"/>
    </row>
    <row r="93" spans="1:20" s="30" customFormat="1" ht="51" x14ac:dyDescent="0.25">
      <c r="A93" s="101" t="s">
        <v>38</v>
      </c>
      <c r="B93" s="87"/>
      <c r="C93" s="88"/>
      <c r="D93" s="89"/>
      <c r="E93" s="119" t="s">
        <v>101</v>
      </c>
      <c r="F93" s="91"/>
      <c r="G93" s="92"/>
      <c r="H93" s="93"/>
      <c r="I93" s="93"/>
      <c r="K93" s="31"/>
      <c r="T93" s="40"/>
    </row>
    <row r="94" spans="1:20" s="30" customFormat="1" ht="12.75" customHeight="1" x14ac:dyDescent="0.25">
      <c r="A94" s="107" t="s">
        <v>40</v>
      </c>
      <c r="B94" s="94"/>
      <c r="C94" s="95"/>
      <c r="D94" s="96"/>
      <c r="E94" s="120" t="s">
        <v>123</v>
      </c>
      <c r="F94" s="97" t="s">
        <v>51</v>
      </c>
      <c r="G94" s="98"/>
      <c r="H94" s="99"/>
      <c r="I94" s="99"/>
      <c r="K94" s="31"/>
      <c r="T94" s="40"/>
    </row>
    <row r="95" spans="1:20" s="49" customFormat="1" x14ac:dyDescent="0.25">
      <c r="A95" s="100" t="s">
        <v>32</v>
      </c>
      <c r="B95" s="42">
        <v>22</v>
      </c>
      <c r="C95" s="43" t="s">
        <v>124</v>
      </c>
      <c r="D95" s="44"/>
      <c r="E95" s="44" t="s">
        <v>125</v>
      </c>
      <c r="F95" s="46" t="s">
        <v>100</v>
      </c>
      <c r="G95" s="47">
        <v>100</v>
      </c>
      <c r="H95" s="48"/>
      <c r="I95" s="48">
        <f>ROUND(G95*H95,2)</f>
        <v>0</v>
      </c>
      <c r="K95" s="118"/>
      <c r="T95" s="51"/>
    </row>
    <row r="96" spans="1:20" s="30" customFormat="1" x14ac:dyDescent="0.25">
      <c r="A96" s="101" t="s">
        <v>36</v>
      </c>
      <c r="B96" s="60"/>
      <c r="C96" s="61"/>
      <c r="D96" s="62"/>
      <c r="E96" s="44"/>
      <c r="F96" s="64"/>
      <c r="G96" s="65"/>
      <c r="H96" s="66"/>
      <c r="I96" s="66"/>
      <c r="K96" s="31"/>
      <c r="T96" s="40"/>
    </row>
    <row r="97" spans="1:20" s="30" customFormat="1" ht="51" x14ac:dyDescent="0.25">
      <c r="A97" s="101" t="s">
        <v>38</v>
      </c>
      <c r="B97" s="60"/>
      <c r="C97" s="61"/>
      <c r="D97" s="62"/>
      <c r="E97" s="102" t="s">
        <v>101</v>
      </c>
      <c r="F97" s="64"/>
      <c r="G97" s="65"/>
      <c r="H97" s="66"/>
      <c r="I97" s="66"/>
      <c r="K97" s="31"/>
      <c r="T97" s="40"/>
    </row>
    <row r="98" spans="1:20" s="30" customFormat="1" ht="191.25" x14ac:dyDescent="0.25">
      <c r="A98" s="101" t="s">
        <v>40</v>
      </c>
      <c r="B98" s="103"/>
      <c r="C98" s="104"/>
      <c r="D98" s="105"/>
      <c r="E98" s="106" t="s">
        <v>126</v>
      </c>
      <c r="F98" s="64"/>
      <c r="G98" s="65"/>
      <c r="H98" s="66"/>
      <c r="I98" s="66"/>
      <c r="K98" s="31"/>
      <c r="T98" s="40"/>
    </row>
    <row r="99" spans="1:20" s="49" customFormat="1" x14ac:dyDescent="0.25">
      <c r="A99" s="100" t="s">
        <v>32</v>
      </c>
      <c r="B99" s="74">
        <v>23</v>
      </c>
      <c r="C99" s="75" t="s">
        <v>127</v>
      </c>
      <c r="D99" s="76"/>
      <c r="E99" s="76" t="s">
        <v>128</v>
      </c>
      <c r="F99" s="78" t="s">
        <v>67</v>
      </c>
      <c r="G99" s="79">
        <v>10</v>
      </c>
      <c r="H99" s="80"/>
      <c r="I99" s="80">
        <f>ROUND(G99*H99,2)</f>
        <v>0</v>
      </c>
      <c r="K99" s="50"/>
      <c r="T99" s="51"/>
    </row>
    <row r="100" spans="1:20" s="30" customFormat="1" x14ac:dyDescent="0.25">
      <c r="A100" s="101" t="s">
        <v>36</v>
      </c>
      <c r="B100" s="87"/>
      <c r="C100" s="88"/>
      <c r="D100" s="89"/>
      <c r="E100" s="76"/>
      <c r="F100" s="91"/>
      <c r="G100" s="92"/>
      <c r="H100" s="93"/>
      <c r="I100" s="93"/>
      <c r="K100" s="31"/>
      <c r="T100" s="40"/>
    </row>
    <row r="101" spans="1:20" s="30" customFormat="1" ht="51" x14ac:dyDescent="0.25">
      <c r="A101" s="101" t="s">
        <v>38</v>
      </c>
      <c r="B101" s="87"/>
      <c r="C101" s="88"/>
      <c r="D101" s="89"/>
      <c r="E101" s="119" t="s">
        <v>129</v>
      </c>
      <c r="F101" s="91"/>
      <c r="G101" s="92"/>
      <c r="H101" s="93"/>
      <c r="I101" s="93"/>
      <c r="K101" s="31"/>
      <c r="T101" s="40"/>
    </row>
    <row r="102" spans="1:20" s="30" customFormat="1" ht="12.75" customHeight="1" x14ac:dyDescent="0.25">
      <c r="A102" s="101" t="s">
        <v>40</v>
      </c>
      <c r="B102" s="121"/>
      <c r="C102" s="122"/>
      <c r="D102" s="123"/>
      <c r="E102" s="120" t="s">
        <v>130</v>
      </c>
      <c r="F102" s="124" t="s">
        <v>51</v>
      </c>
      <c r="G102" s="92"/>
      <c r="H102" s="93"/>
      <c r="I102" s="93"/>
      <c r="K102" s="31"/>
      <c r="T102" s="40"/>
    </row>
    <row r="103" spans="1:20" s="30" customFormat="1" ht="12.75" customHeight="1" x14ac:dyDescent="0.25">
      <c r="A103" s="110" t="s">
        <v>29</v>
      </c>
      <c r="B103" s="125"/>
      <c r="C103" s="126" t="s">
        <v>27</v>
      </c>
      <c r="D103" s="127"/>
      <c r="E103" s="33" t="s">
        <v>131</v>
      </c>
      <c r="F103" s="128"/>
      <c r="G103" s="129"/>
      <c r="H103" s="130"/>
      <c r="I103" s="130">
        <f>SUM($I$104:$I$131)</f>
        <v>0</v>
      </c>
      <c r="K103" s="31"/>
      <c r="T103" s="40"/>
    </row>
    <row r="104" spans="1:20" s="49" customFormat="1" x14ac:dyDescent="0.25">
      <c r="A104" s="41" t="s">
        <v>32</v>
      </c>
      <c r="B104" s="42">
        <v>24</v>
      </c>
      <c r="C104" s="43" t="s">
        <v>132</v>
      </c>
      <c r="D104" s="44"/>
      <c r="E104" s="45" t="s">
        <v>133</v>
      </c>
      <c r="F104" s="46" t="s">
        <v>67</v>
      </c>
      <c r="G104" s="47">
        <v>3</v>
      </c>
      <c r="H104" s="48"/>
      <c r="I104" s="48">
        <f>ROUND(G104*H104,2)</f>
        <v>0</v>
      </c>
      <c r="K104" s="50"/>
      <c r="T104" s="51"/>
    </row>
    <row r="105" spans="1:20" s="30" customFormat="1" x14ac:dyDescent="0.25">
      <c r="A105" s="52" t="s">
        <v>36</v>
      </c>
      <c r="B105" s="53"/>
      <c r="C105" s="54"/>
      <c r="D105" s="55"/>
      <c r="E105" s="45"/>
      <c r="F105" s="56"/>
      <c r="G105" s="57"/>
      <c r="H105" s="58"/>
      <c r="I105" s="58"/>
      <c r="K105" s="31"/>
      <c r="T105" s="40"/>
    </row>
    <row r="106" spans="1:20" s="30" customFormat="1" ht="51" x14ac:dyDescent="0.25">
      <c r="A106" s="59" t="s">
        <v>38</v>
      </c>
      <c r="B106" s="60"/>
      <c r="C106" s="61"/>
      <c r="D106" s="62"/>
      <c r="E106" s="63" t="s">
        <v>134</v>
      </c>
      <c r="F106" s="64"/>
      <c r="G106" s="65"/>
      <c r="H106" s="66"/>
      <c r="I106" s="66"/>
      <c r="K106" s="31"/>
      <c r="T106" s="40"/>
    </row>
    <row r="107" spans="1:20" s="30" customFormat="1" ht="102" x14ac:dyDescent="0.25">
      <c r="A107" s="67" t="s">
        <v>40</v>
      </c>
      <c r="B107" s="68"/>
      <c r="C107" s="69"/>
      <c r="D107" s="70"/>
      <c r="E107" s="45" t="s">
        <v>135</v>
      </c>
      <c r="F107" s="71"/>
      <c r="G107" s="72"/>
      <c r="H107" s="73"/>
      <c r="I107" s="73"/>
      <c r="K107" s="31"/>
      <c r="T107" s="40"/>
    </row>
    <row r="108" spans="1:20" s="49" customFormat="1" x14ac:dyDescent="0.25">
      <c r="A108" s="100" t="s">
        <v>32</v>
      </c>
      <c r="B108" s="74">
        <v>25</v>
      </c>
      <c r="C108" s="75" t="s">
        <v>136</v>
      </c>
      <c r="D108" s="76"/>
      <c r="E108" s="76" t="s">
        <v>137</v>
      </c>
      <c r="F108" s="78" t="s">
        <v>67</v>
      </c>
      <c r="G108" s="79">
        <v>5</v>
      </c>
      <c r="H108" s="80"/>
      <c r="I108" s="80">
        <f>ROUND(G108*H108,2)</f>
        <v>0</v>
      </c>
      <c r="K108" s="50"/>
      <c r="T108" s="51"/>
    </row>
    <row r="109" spans="1:20" s="30" customFormat="1" x14ac:dyDescent="0.25">
      <c r="A109" s="101" t="s">
        <v>36</v>
      </c>
      <c r="B109" s="87"/>
      <c r="C109" s="88"/>
      <c r="D109" s="89"/>
      <c r="E109" s="76"/>
      <c r="F109" s="91"/>
      <c r="G109" s="92"/>
      <c r="H109" s="93"/>
      <c r="I109" s="93"/>
      <c r="K109" s="31"/>
      <c r="T109" s="40"/>
    </row>
    <row r="110" spans="1:20" s="30" customFormat="1" ht="51" x14ac:dyDescent="0.25">
      <c r="A110" s="101" t="s">
        <v>38</v>
      </c>
      <c r="B110" s="87"/>
      <c r="C110" s="88"/>
      <c r="D110" s="89"/>
      <c r="E110" s="119" t="s">
        <v>138</v>
      </c>
      <c r="F110" s="91"/>
      <c r="G110" s="92"/>
      <c r="H110" s="93"/>
      <c r="I110" s="93"/>
      <c r="K110" s="31"/>
      <c r="T110" s="40"/>
    </row>
    <row r="111" spans="1:20" s="30" customFormat="1" ht="12.75" customHeight="1" x14ac:dyDescent="0.25">
      <c r="A111" s="107" t="s">
        <v>40</v>
      </c>
      <c r="B111" s="94"/>
      <c r="C111" s="95"/>
      <c r="D111" s="96"/>
      <c r="E111" s="120" t="s">
        <v>139</v>
      </c>
      <c r="F111" s="97" t="s">
        <v>51</v>
      </c>
      <c r="G111" s="98"/>
      <c r="H111" s="99"/>
      <c r="I111" s="99"/>
      <c r="K111" s="31"/>
      <c r="T111" s="40"/>
    </row>
    <row r="112" spans="1:20" s="49" customFormat="1" x14ac:dyDescent="0.25">
      <c r="A112" s="100" t="s">
        <v>32</v>
      </c>
      <c r="B112" s="74">
        <v>26</v>
      </c>
      <c r="C112" s="75" t="s">
        <v>140</v>
      </c>
      <c r="D112" s="76"/>
      <c r="E112" s="76" t="s">
        <v>141</v>
      </c>
      <c r="F112" s="78" t="s">
        <v>82</v>
      </c>
      <c r="G112" s="79">
        <v>120</v>
      </c>
      <c r="H112" s="80"/>
      <c r="I112" s="80">
        <f>ROUND(G112*H112,2)</f>
        <v>0</v>
      </c>
      <c r="K112" s="131"/>
      <c r="T112" s="132"/>
    </row>
    <row r="113" spans="1:20" s="30" customFormat="1" x14ac:dyDescent="0.25">
      <c r="A113" s="101" t="s">
        <v>36</v>
      </c>
      <c r="B113" s="87"/>
      <c r="C113" s="88"/>
      <c r="D113" s="89"/>
      <c r="E113" s="76"/>
      <c r="F113" s="91"/>
      <c r="G113" s="92"/>
      <c r="H113" s="93"/>
      <c r="I113" s="93"/>
      <c r="K113" s="31"/>
      <c r="T113" s="40"/>
    </row>
    <row r="114" spans="1:20" s="30" customFormat="1" ht="51" x14ac:dyDescent="0.25">
      <c r="A114" s="101" t="s">
        <v>38</v>
      </c>
      <c r="B114" s="87"/>
      <c r="C114" s="88"/>
      <c r="D114" s="89"/>
      <c r="E114" s="119" t="s">
        <v>142</v>
      </c>
      <c r="F114" s="91"/>
      <c r="G114" s="92"/>
      <c r="H114" s="93"/>
      <c r="I114" s="93"/>
      <c r="K114" s="31"/>
      <c r="T114" s="40"/>
    </row>
    <row r="115" spans="1:20" s="30" customFormat="1" ht="12.75" customHeight="1" x14ac:dyDescent="0.25">
      <c r="A115" s="101" t="s">
        <v>40</v>
      </c>
      <c r="B115" s="121"/>
      <c r="C115" s="122"/>
      <c r="D115" s="123"/>
      <c r="E115" s="133" t="s">
        <v>143</v>
      </c>
      <c r="F115" s="124" t="s">
        <v>51</v>
      </c>
      <c r="G115" s="92"/>
      <c r="H115" s="93"/>
      <c r="I115" s="93"/>
      <c r="K115" s="31"/>
      <c r="T115" s="40"/>
    </row>
    <row r="116" spans="1:20" s="49" customFormat="1" x14ac:dyDescent="0.25">
      <c r="A116" s="100" t="s">
        <v>32</v>
      </c>
      <c r="B116" s="74">
        <v>27</v>
      </c>
      <c r="C116" s="75" t="s">
        <v>144</v>
      </c>
      <c r="D116" s="76"/>
      <c r="E116" s="76" t="s">
        <v>145</v>
      </c>
      <c r="F116" s="78" t="s">
        <v>88</v>
      </c>
      <c r="G116" s="79">
        <v>300</v>
      </c>
      <c r="H116" s="80"/>
      <c r="I116" s="80">
        <f>ROUND(G116*H116,2)</f>
        <v>0</v>
      </c>
      <c r="K116" s="50"/>
      <c r="T116" s="51"/>
    </row>
    <row r="117" spans="1:20" s="30" customFormat="1" x14ac:dyDescent="0.25">
      <c r="A117" s="101" t="s">
        <v>36</v>
      </c>
      <c r="B117" s="87"/>
      <c r="C117" s="88"/>
      <c r="D117" s="89"/>
      <c r="E117" s="76" t="s">
        <v>146</v>
      </c>
      <c r="F117" s="91"/>
      <c r="G117" s="92"/>
      <c r="H117" s="93"/>
      <c r="I117" s="93"/>
      <c r="K117" s="31"/>
      <c r="T117" s="40"/>
    </row>
    <row r="118" spans="1:20" s="30" customFormat="1" ht="51" x14ac:dyDescent="0.25">
      <c r="A118" s="101" t="s">
        <v>38</v>
      </c>
      <c r="B118" s="87"/>
      <c r="C118" s="88"/>
      <c r="D118" s="89"/>
      <c r="E118" s="119" t="s">
        <v>147</v>
      </c>
      <c r="F118" s="91"/>
      <c r="G118" s="92"/>
      <c r="H118" s="93"/>
      <c r="I118" s="93"/>
      <c r="K118" s="31"/>
      <c r="T118" s="40"/>
    </row>
    <row r="119" spans="1:20" s="30" customFormat="1" ht="12.75" customHeight="1" x14ac:dyDescent="0.25">
      <c r="A119" s="107" t="s">
        <v>40</v>
      </c>
      <c r="B119" s="94"/>
      <c r="C119" s="95"/>
      <c r="D119" s="96"/>
      <c r="E119" s="120" t="s">
        <v>148</v>
      </c>
      <c r="F119" s="97" t="s">
        <v>51</v>
      </c>
      <c r="G119" s="98"/>
      <c r="H119" s="99"/>
      <c r="I119" s="99"/>
      <c r="K119" s="31"/>
      <c r="T119" s="40"/>
    </row>
    <row r="120" spans="1:20" s="49" customFormat="1" ht="25.5" x14ac:dyDescent="0.25">
      <c r="A120" s="100" t="s">
        <v>32</v>
      </c>
      <c r="B120" s="74">
        <v>28</v>
      </c>
      <c r="C120" s="75" t="s">
        <v>149</v>
      </c>
      <c r="D120" s="76"/>
      <c r="E120" s="76" t="s">
        <v>150</v>
      </c>
      <c r="F120" s="78" t="s">
        <v>100</v>
      </c>
      <c r="G120" s="79">
        <v>100</v>
      </c>
      <c r="H120" s="80"/>
      <c r="I120" s="80">
        <f>ROUND(G120*H120,2)</f>
        <v>0</v>
      </c>
      <c r="K120" s="50"/>
      <c r="T120" s="51"/>
    </row>
    <row r="121" spans="1:20" s="30" customFormat="1" x14ac:dyDescent="0.25">
      <c r="A121" s="101" t="s">
        <v>36</v>
      </c>
      <c r="B121" s="87"/>
      <c r="C121" s="88"/>
      <c r="D121" s="89"/>
      <c r="E121" s="76"/>
      <c r="F121" s="91"/>
      <c r="G121" s="92"/>
      <c r="H121" s="93"/>
      <c r="I121" s="93"/>
      <c r="K121" s="31"/>
      <c r="T121" s="40"/>
    </row>
    <row r="122" spans="1:20" s="30" customFormat="1" ht="51" x14ac:dyDescent="0.25">
      <c r="A122" s="101" t="s">
        <v>38</v>
      </c>
      <c r="B122" s="87"/>
      <c r="C122" s="88"/>
      <c r="D122" s="89"/>
      <c r="E122" s="119" t="s">
        <v>101</v>
      </c>
      <c r="F122" s="91"/>
      <c r="G122" s="92"/>
      <c r="H122" s="93"/>
      <c r="I122" s="93"/>
      <c r="K122" s="31"/>
      <c r="T122" s="40"/>
    </row>
    <row r="123" spans="1:20" s="30" customFormat="1" ht="12.75" customHeight="1" x14ac:dyDescent="0.25">
      <c r="A123" s="101" t="s">
        <v>40</v>
      </c>
      <c r="B123" s="121"/>
      <c r="C123" s="122"/>
      <c r="D123" s="123"/>
      <c r="E123" s="133" t="s">
        <v>151</v>
      </c>
      <c r="F123" s="124" t="s">
        <v>51</v>
      </c>
      <c r="G123" s="92"/>
      <c r="H123" s="93"/>
      <c r="I123" s="93"/>
      <c r="K123" s="31"/>
      <c r="T123" s="40"/>
    </row>
    <row r="124" spans="1:20" s="49" customFormat="1" ht="38.25" x14ac:dyDescent="0.25">
      <c r="A124" s="100" t="s">
        <v>32</v>
      </c>
      <c r="B124" s="74">
        <v>29</v>
      </c>
      <c r="C124" s="75" t="s">
        <v>152</v>
      </c>
      <c r="D124" s="76"/>
      <c r="E124" s="76" t="s">
        <v>153</v>
      </c>
      <c r="F124" s="78" t="s">
        <v>154</v>
      </c>
      <c r="G124" s="79">
        <v>1717.7950000000001</v>
      </c>
      <c r="H124" s="80"/>
      <c r="I124" s="80">
        <f>ROUND(G124*H124,2)</f>
        <v>0</v>
      </c>
      <c r="K124" s="50"/>
      <c r="T124" s="51"/>
    </row>
    <row r="125" spans="1:20" s="30" customFormat="1" x14ac:dyDescent="0.25">
      <c r="A125" s="101" t="s">
        <v>36</v>
      </c>
      <c r="B125" s="87"/>
      <c r="C125" s="88"/>
      <c r="D125" s="89"/>
      <c r="E125" s="76"/>
      <c r="F125" s="91"/>
      <c r="G125" s="92"/>
      <c r="H125" s="93"/>
      <c r="I125" s="93"/>
      <c r="K125" s="31"/>
      <c r="T125" s="40"/>
    </row>
    <row r="126" spans="1:20" s="30" customFormat="1" ht="51" x14ac:dyDescent="0.25">
      <c r="A126" s="101" t="s">
        <v>38</v>
      </c>
      <c r="B126" s="87"/>
      <c r="C126" s="88"/>
      <c r="D126" s="89"/>
      <c r="E126" s="119" t="s">
        <v>155</v>
      </c>
      <c r="F126" s="91"/>
      <c r="G126" s="92"/>
      <c r="H126" s="93"/>
      <c r="I126" s="93"/>
      <c r="K126" s="31"/>
      <c r="T126" s="40"/>
    </row>
    <row r="127" spans="1:20" s="30" customFormat="1" ht="12.75" customHeight="1" x14ac:dyDescent="0.25">
      <c r="A127" s="107" t="s">
        <v>40</v>
      </c>
      <c r="B127" s="94"/>
      <c r="C127" s="95"/>
      <c r="D127" s="96"/>
      <c r="E127" s="120" t="s">
        <v>156</v>
      </c>
      <c r="F127" s="97" t="s">
        <v>51</v>
      </c>
      <c r="G127" s="98"/>
      <c r="H127" s="99"/>
      <c r="I127" s="99"/>
      <c r="K127" s="31"/>
      <c r="T127" s="40"/>
    </row>
    <row r="128" spans="1:20" s="49" customFormat="1" x14ac:dyDescent="0.25">
      <c r="A128" s="100" t="s">
        <v>32</v>
      </c>
      <c r="B128" s="42">
        <v>30</v>
      </c>
      <c r="C128" s="43" t="s">
        <v>157</v>
      </c>
      <c r="D128" s="44"/>
      <c r="E128" s="44" t="s">
        <v>158</v>
      </c>
      <c r="F128" s="46" t="s">
        <v>67</v>
      </c>
      <c r="G128" s="47">
        <v>1</v>
      </c>
      <c r="H128" s="48"/>
      <c r="I128" s="48">
        <f>ROUND(G128*H128,2)</f>
        <v>0</v>
      </c>
      <c r="K128" s="50"/>
      <c r="T128" s="51"/>
    </row>
    <row r="129" spans="1:20" s="30" customFormat="1" x14ac:dyDescent="0.25">
      <c r="A129" s="101" t="s">
        <v>36</v>
      </c>
      <c r="B129" s="60"/>
      <c r="C129" s="61"/>
      <c r="D129" s="62"/>
      <c r="E129" s="44"/>
      <c r="F129" s="64"/>
      <c r="G129" s="65"/>
      <c r="H129" s="66"/>
      <c r="I129" s="66"/>
      <c r="K129" s="31"/>
      <c r="T129" s="40"/>
    </row>
    <row r="130" spans="1:20" s="30" customFormat="1" ht="51" x14ac:dyDescent="0.25">
      <c r="A130" s="101" t="s">
        <v>38</v>
      </c>
      <c r="B130" s="60"/>
      <c r="C130" s="61"/>
      <c r="D130" s="62"/>
      <c r="E130" s="102" t="s">
        <v>159</v>
      </c>
      <c r="F130" s="64"/>
      <c r="G130" s="65"/>
      <c r="H130" s="66"/>
      <c r="I130" s="66"/>
      <c r="K130" s="31"/>
      <c r="T130" s="40"/>
    </row>
    <row r="131" spans="1:20" s="30" customFormat="1" ht="140.25" x14ac:dyDescent="0.25">
      <c r="A131" s="101" t="s">
        <v>40</v>
      </c>
      <c r="B131" s="103"/>
      <c r="C131" s="104"/>
      <c r="D131" s="105"/>
      <c r="E131" s="44" t="s">
        <v>160</v>
      </c>
      <c r="F131" s="64"/>
      <c r="G131" s="65"/>
      <c r="H131" s="66"/>
      <c r="I131" s="66"/>
      <c r="K131" s="31"/>
      <c r="T131" s="40"/>
    </row>
  </sheetData>
  <dataConsolidate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02_R</vt:lpstr>
      <vt:lpstr>'SO 02_R'!Oblast_tisku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Brigada07</dc:creator>
  <cp:lastModifiedBy>Čech Ondřej Ing.</cp:lastModifiedBy>
  <dcterms:created xsi:type="dcterms:W3CDTF">2018-03-14T16:42:16Z</dcterms:created>
  <dcterms:modified xsi:type="dcterms:W3CDTF">2018-05-24T11:20:56Z</dcterms:modified>
</cp:coreProperties>
</file>