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 codeName="ThisWorkbook"/>
  <mc:AlternateContent xmlns:mc="http://schemas.openxmlformats.org/markup-compatibility/2006">
    <mc:Choice Requires="x15">
      <x15ac:absPath xmlns:x15ac="http://schemas.microsoft.com/office/spreadsheetml/2010/11/ac" url="X:\2018\029_Rekonstrukce podjezdu v Novém Městě nad Metují na silnici III_30821\_TISK\soutez-zhotovitele\"/>
    </mc:Choice>
  </mc:AlternateContent>
  <bookViews>
    <workbookView xWindow="0" yWindow="0" windowWidth="21570" windowHeight="7965"/>
  </bookViews>
  <sheets>
    <sheet name="SO 01_R" sheetId="1" r:id="rId1"/>
  </sheets>
  <definedNames>
    <definedName name="_xlnm._FilterDatabase" localSheetId="0" hidden="1">'SO 01_R'!$A$7:$I$7</definedName>
    <definedName name="_xlnm.Print_Area" localSheetId="0">'SO 01_R'!$B$1:$I$208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5" i="1" l="1"/>
  <c r="I201" i="1"/>
  <c r="I197" i="1"/>
  <c r="I193" i="1"/>
  <c r="I189" i="1"/>
  <c r="I185" i="1"/>
  <c r="I181" i="1"/>
  <c r="I177" i="1"/>
  <c r="I176" i="1"/>
  <c r="I172" i="1"/>
  <c r="I171" i="1" s="1"/>
  <c r="I167" i="1"/>
  <c r="I163" i="1"/>
  <c r="I159" i="1"/>
  <c r="I158" i="1" s="1"/>
  <c r="I154" i="1"/>
  <c r="I150" i="1"/>
  <c r="I146" i="1"/>
  <c r="I141" i="1"/>
  <c r="I128" i="1" s="1"/>
  <c r="I137" i="1"/>
  <c r="I133" i="1"/>
  <c r="I129" i="1"/>
  <c r="I124" i="1"/>
  <c r="I120" i="1"/>
  <c r="I116" i="1"/>
  <c r="I115" i="1" s="1"/>
  <c r="I111" i="1"/>
  <c r="I107" i="1"/>
  <c r="I103" i="1"/>
  <c r="I99" i="1"/>
  <c r="I95" i="1"/>
  <c r="I90" i="1"/>
  <c r="I86" i="1"/>
  <c r="I82" i="1"/>
  <c r="I78" i="1"/>
  <c r="I74" i="1"/>
  <c r="I70" i="1"/>
  <c r="I66" i="1"/>
  <c r="I62" i="1"/>
  <c r="I58" i="1"/>
  <c r="I54" i="1"/>
  <c r="I50" i="1"/>
  <c r="I46" i="1"/>
  <c r="I42" i="1"/>
  <c r="I38" i="1"/>
  <c r="I33" i="1"/>
  <c r="I29" i="1"/>
  <c r="I25" i="1"/>
  <c r="I21" i="1"/>
  <c r="I17" i="1"/>
  <c r="I13" i="1"/>
  <c r="I9" i="1"/>
  <c r="I8" i="1" l="1"/>
  <c r="I37" i="1"/>
  <c r="I145" i="1"/>
  <c r="I94" i="1"/>
  <c r="I3" i="1" s="1"/>
</calcChain>
</file>

<file path=xl/sharedStrings.xml><?xml version="1.0" encoding="utf-8"?>
<sst xmlns="http://schemas.openxmlformats.org/spreadsheetml/2006/main" count="572" uniqueCount="257">
  <si>
    <t>ASPE10</t>
  </si>
  <si>
    <t>Firma: EXprojekt s.r.o.</t>
  </si>
  <si>
    <t>Příloha k formuláři pro ocenění nabídky</t>
  </si>
  <si>
    <t>S</t>
  </si>
  <si>
    <t>Stavba:</t>
  </si>
  <si>
    <t>029-2018</t>
  </si>
  <si>
    <t>Rekonstrukce podjezdu v Novém Městě nad Metují na silnici III/30821</t>
  </si>
  <si>
    <t>SO 01</t>
  </si>
  <si>
    <t>O</t>
  </si>
  <si>
    <t>Rozpočet:</t>
  </si>
  <si>
    <t>Most v km 49.202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</si>
  <si>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</si>
  <si>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</si>
  <si>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</si>
  <si>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</si>
  <si>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</si>
  <si>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</si>
  <si>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</si>
  <si>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</si>
  <si>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</si>
  <si>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</si>
  <si>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1</t>
  </si>
  <si>
    <t>2</t>
  </si>
  <si>
    <t>3</t>
  </si>
  <si>
    <t>4</t>
  </si>
  <si>
    <t>5</t>
  </si>
  <si>
    <t>6</t>
  </si>
  <si>
    <t>9</t>
  </si>
  <si>
    <t>10</t>
  </si>
  <si>
    <t>SD</t>
  </si>
  <si>
    <t>0</t>
  </si>
  <si>
    <t>Všeobecné podmínky:</t>
  </si>
  <si>
    <t>P</t>
  </si>
  <si>
    <t>015112</t>
  </si>
  <si>
    <t>POPLATKY ZA LIKVIDACŮ ODPADŮ NEKONTAMINOVANÝCH - 17 05 04  VYTĚŽENÉ ZEMINY A HORNINY -  II. TŘÍDA TĚŽITELNOSTI</t>
  </si>
  <si>
    <t>T</t>
  </si>
  <si>
    <t>PP</t>
  </si>
  <si>
    <t>zemina z násypu nevyužitá při stavbě nového násypu</t>
  </si>
  <si>
    <t>VV</t>
  </si>
  <si>
    <t>1: Dle technické zprávy, výkresových příloh projektové dokumentace, TKP staveb státních drah a výkazů materiálu projektu a souhrnných částí dokumentace stavby.
2: 10516,5m3*1,5t/m3*0,9</t>
  </si>
  <si>
    <t>TS</t>
  </si>
  <si>
    <t>1. Položka obsahuje:_x000D_
 – veškeré poplatky provozovateli skládky, recyklační linky nebo jiného zařízení na zpracování nebo likvidaci odpadů související s převzetím, uložením, zpracováním nebo likvidací odpadu_x000D_
2. Položka neobsahuje:_x000D_
 – náklady spojené s dopravou odpadu z místa stavby na místo převzetí provozovatelem skládky, recyklační linky nebo jiného zařízení na zpracování nebo likvidaci odpadů_x000D_
3. Způsob měření:_x000D_
Tunou se rozumí hmotnost odpadu vytříděného v souladu se zákonem č. 185/2001 Sb., o nakládání s odpady, v platném znění.</t>
  </si>
  <si>
    <t>.</t>
  </si>
  <si>
    <t>015113</t>
  </si>
  <si>
    <t>POPLATKY ZA LIKVIDACŮ ODPADŮ NEKONTAMINOVANÝCH - 17 05 04  VYTĚŽENÉ ZEMINY A HORNINY -  III. TŘÍDA TĚŽITELNOSTI</t>
  </si>
  <si>
    <t>zemina z rýh pro základové pasy</t>
  </si>
  <si>
    <t>1: Dle technické zprávy, výkresových příloh projektové dokumentace, TKP staveb státních drah a výkazů materiálu projektu a souhrnných částí dokumentace stavby.
2: 848,7m3</t>
  </si>
  <si>
    <t>015120</t>
  </si>
  <si>
    <t>POPLATKY ZA LIKVIDACŮ ODPADŮ NEKONTAMINOVANÝCH - 17 01 02  STAVEBNÍ A DEMOLIČNÍ SUŤ (CIHLY)</t>
  </si>
  <si>
    <t>1: Dle technické zprávy, výkresových příloh projektové dokumentace, TKP staveb státních drah a výkazů materiálu projektu a souhrnných částí dokumentace stavby.
2: 863,46m3*1,3t/m3</t>
  </si>
  <si>
    <t>015140</t>
  </si>
  <si>
    <t>POPLATKY ZA LIKVIDACŮ ODPADŮ NEKONTAMINOVANÝCH - 17 01 01  BETON Z DEMOLIC OBJEKTŮ, ZÁKLADŮ TV</t>
  </si>
  <si>
    <t>1: Dle technické zprávy, výkresových příloh projektové dokumentace, TKP staveb státních drah a výkazů materiálu projektu a souhrnných částí dokumentace stavby.
2: 47,3304m3*2,4t/m3</t>
  </si>
  <si>
    <t>015160</t>
  </si>
  <si>
    <t>POPLATKY ZA LIKVIDACŮ ODPADŮ NEKONTAMINOVANÝCH - 02 01 03  SMÝCENÉ STROMY A KEŘE</t>
  </si>
  <si>
    <t>1: Dle technické zprávy, výkresových příloh projektové dokumentace, TKP staveb státních drah a výkazů materiálu projektu a souhrnných částí dokumentace stavby.
2: 1t</t>
  </si>
  <si>
    <t>015330</t>
  </si>
  <si>
    <t>POPLATKY ZA LIKVIDACŮ ODPADŮ NEKONTAMINOVANÝCH - 17 05 04  KAMENNÁ SUŤ</t>
  </si>
  <si>
    <t>1: Dle technické zprávy, výkresových příloh projektové dokumentace, TKP staveb státních drah a výkazů materiálu projektu a souhrnných částí dokumentace stavby.
2: 435,7644m3*2,5t/m3</t>
  </si>
  <si>
    <t>015510</t>
  </si>
  <si>
    <t>POPLATKY ZA LIKVIDACŮ ODPADŮ NEBEZPEČNÝCH - 17 05 07*  LOKÁLNĚ ZNEČIŠTĚNÝ ŠTĚRK A ZEMINA Z KOLEJIŠTĚ (VÝHYBKY)</t>
  </si>
  <si>
    <t>znečištěná zemina (10%)</t>
  </si>
  <si>
    <t>1: Dle technické zprávy, výkresových příloh projektové dokumentace, TKP staveb státních drah a výkazů materiálu projektu a souhrnných částí dokumentace stavby.
2: 10516,5m3*0,1</t>
  </si>
  <si>
    <t>Zemní práce:</t>
  </si>
  <si>
    <t>11120</t>
  </si>
  <si>
    <t xml:space="preserve">ODSTRANĚNÍ KŘOVIN                                                                                   </t>
  </si>
  <si>
    <t>M2</t>
  </si>
  <si>
    <t>včetně odvozu</t>
  </si>
  <si>
    <t>1: Dle technické zprávy, výkresových příloh projektové dokumentace, TKP staveb státních drah a výkazů materiálu projektu a souhrnných částí dokumentace stavby.
2: 300 m2</t>
  </si>
  <si>
    <t>odstranění křovin a stromů do průměru 100 mm_x000D_
doprava dřevin bez ohledu na vzdálenost_x000D_
spálení na hromadách nebo štěpkování</t>
  </si>
  <si>
    <t>11511</t>
  </si>
  <si>
    <t xml:space="preserve">ČERPÁNÍ VODY DO 500 L/MIN                                                                           </t>
  </si>
  <si>
    <t>HOD</t>
  </si>
  <si>
    <t>1: Dle technické zprávy, výkresových příloh projektové dokumentace, TKP staveb státních drah a výkazů materiálu projektu a souhrnných částí dokumentace stavby.
2: 210hod</t>
  </si>
  <si>
    <t>Položka čerpání vody na povrchu zahrnuje i potrubí, pohotovost záložní čerpací soupravy a zřízení čerpací jímky. Součástí položky je také následná demontáž a likvidace těchto zařízení</t>
  </si>
  <si>
    <t>12110A</t>
  </si>
  <si>
    <t xml:space="preserve">SEJMUTÍ ORNICE NEBO LESNÍ PŮDY - BEZ DOPRAVY                                                        </t>
  </si>
  <si>
    <t>M3</t>
  </si>
  <si>
    <t>1: Dle technické zprávy, výkresových příloh projektové dokumentace, TKP staveb státních drah a výkazů materiálu projektu a souhrnných částí dokumentace stavby.
2: (971,7m2+873,3m2+660,51m2+403,44m2+1648,2m2)*0,2m</t>
  </si>
  <si>
    <t>položka zahrnuje sejmutí ornice bez ohledu na tloušťku vrstvy_x000D_
nezahrnuje uložení na trvalou skládku</t>
  </si>
  <si>
    <t>12110B</t>
  </si>
  <si>
    <t xml:space="preserve">SEJMUTÍ ORNICE NEBO LESNÍ PŮDY - DOPRAVA                                                            </t>
  </si>
  <si>
    <t>M3KM</t>
  </si>
  <si>
    <t>doprava 0,75 km na mezideponii</t>
  </si>
  <si>
    <t>1: _x000D_2: (971,7m2+873,3m2+660,51m2+403,44m2+1648,2m2)*0,2m*0.75km</t>
  </si>
  <si>
    <t>Položka zahrnuje samostatnou dopravu zeminy. Množství se určí jako součin kubatutry [m3] a požadované vzdálenosti [km].</t>
  </si>
  <si>
    <t>12693A</t>
  </si>
  <si>
    <t xml:space="preserve">ZŘÍZENÍ STUPŇŮ V PODLOŽÍ NÁSYPŮ TŘ. III - BEZ DOPRAVY                                               </t>
  </si>
  <si>
    <t>dolamování a úprava rýh pro základové pasy</t>
  </si>
  <si>
    <t>1: Dle technické zprávy, výkresových příloh projektové dokumentace, TKP staveb státních drah a výkazů materiálu projektu a souhrnných částí dokumentace stavby.
2: 64,12m2*4,15m*2</t>
  </si>
  <si>
    <t>položka zahrnuje:_x000D_
-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eventuelně nutné druhotné rozpojení odstřelené horniny_x000D_
- ruční vykopávky, odstranění kořenů a napadávek_x000D_
- pažení, vzepření a rozepření vč. přepažování (vyjma štětových stěn)_x000D_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</si>
  <si>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12693B</t>
  </si>
  <si>
    <t xml:space="preserve">ZŘÍZENÍ STUPŇŮ V PODLOŽÍ NÁSYPŮ TŘ. III - DOPRAVA                                                   </t>
  </si>
  <si>
    <t>1: Dle technické zprávy, výkresových příloh projektové dokumentace, TKP staveb státních drah a výkazů materiálu projektu a souhrnných částí dokumentace stavby.
2: (64,12m2*4,15m*2)*16km</t>
  </si>
  <si>
    <t>12911</t>
  </si>
  <si>
    <t xml:space="preserve">ČIŠTĚNÍ VOZOVEK OD NÁNOSU                                                                           </t>
  </si>
  <si>
    <t>1: Dle technické zprávy, výkresových příloh projektové dokumentace, TKP staveb státních drah a výkazů materiálu projektu a souhrnných částí dokumentace stavby.
2: 2000m2</t>
  </si>
  <si>
    <t>- vodorovná a svislá doprava, přemístění, přeložení, manipulace s výkopkem a uložení na skládku (bez poplatku)</t>
  </si>
  <si>
    <t>13183A</t>
  </si>
  <si>
    <t xml:space="preserve">HLOUBENÍ JAM ZAPAŽ I NEPAŽ TŘ II - BEZ DOPRAVY                                                      </t>
  </si>
  <si>
    <t>celkový objem výkopů je 12830m3 z toho 1/3 bude odvezena na mezideponii vzdálenou 750 m a bude zpětně použita při stavbě násypu, zbytek bude odvezen na skládku</t>
  </si>
  <si>
    <t>1: Dle technické zprávy, výkresových příloh projektové dokumentace, TKP staveb státních drah a výkazů materiálu projektu a souhrnných částí dokumentace stavby.
2: 5412m3+4956,9m3+5412m3</t>
  </si>
  <si>
    <t>položka zahrnuje:_x000D_
-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 (vyjma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</si>
  <si>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13183B</t>
  </si>
  <si>
    <t xml:space="preserve">HLOUBENÍ JAM ZAPAŽ I NEPAŽ TŘ. II - DOPRAVA                                                          </t>
  </si>
  <si>
    <t>Odvoz na mezideponii vzdálenou 0,75 km - 1/3 zeminy z násypu bude znovu použito (zahrnuta i doprava zpět)</t>
  </si>
  <si>
    <t>1: Dle technické zprávy, výkresových příloh projektové dokumentace, TKP staveb státních drah a výkazů materiálu projektu a souhrnných částí dokumentace stavby.
2: (1/3)*(5412+4956,9+5412)m3*0,75km*2</t>
  </si>
  <si>
    <t>odvoz na skládku vzdálenou 16 km - 2/3 vytěžené zeminy z násypu</t>
  </si>
  <si>
    <t>1: Dle technické zprávy, výkresových příloh projektové dokumentace, TKP staveb státních drah a výkazů materiálu projektu a souhrnných částí dokumentace stavby.
2: (2/3)*(5412+4956,9+5412)m3*16km</t>
  </si>
  <si>
    <t>13193A</t>
  </si>
  <si>
    <t xml:space="preserve">HLOUBENÍ JAM ZAPAŽ I NEPAŽ TŘ III - BEZ DOPRAVY                                                     </t>
  </si>
  <si>
    <t>rýhy pro základové pasy</t>
  </si>
  <si>
    <t>13193B</t>
  </si>
  <si>
    <t xml:space="preserve">HLOUBENÍ JAM ZAPAŽ I NEPAŽ TŘ. III - DOPRAVA                                                         </t>
  </si>
  <si>
    <t>rýhy pro základové pasy-doprava</t>
  </si>
  <si>
    <t>1: Dle technické zprávy, výkresových příloh projektové dokumentace, TKP staveb státních drah a výkazů materiálu projektu a souhrnných částí dokumentace stavby.
2: 848,7m3*16km</t>
  </si>
  <si>
    <t>17110</t>
  </si>
  <si>
    <t xml:space="preserve">ULOŽENÍ SYPANINY DO NÁSYPŮ SE ZHUTNĚNÍM                                                             </t>
  </si>
  <si>
    <t>nájezd techniky do tělesa násypu, šířka 5m, povrch zapanelován</t>
  </si>
  <si>
    <t>1: Dle technické zprávy, výkresových příloh projektové dokumentace, TKP staveb státních drah a výkazů materiálu projektu a souhrnných částí dokumentace stavby.
2: (227,55m2+86,1m2)*5m</t>
  </si>
  <si>
    <t>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</si>
  <si>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17910R</t>
  </si>
  <si>
    <t xml:space="preserve">NÁSYPY Z ARMOVANÝCH ZEMIN SE ZHUTNĚNÍM                                                              </t>
  </si>
  <si>
    <t>násyp z armované zeminy, složení - 2/3 nový materiál + 1/3 stávajícího materiálu, (cena průměr z položek 17910 a 17180 dle objemu)</t>
  </si>
  <si>
    <t>1: Dle technické zprávy, výkresových příloh projektové dokumentace, TKP staveb státních drah a výkazů materiálu projektu a souhrnných částí dokumentace stavby.
2: 15780,9m3</t>
  </si>
  <si>
    <t>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- nezahrnuje armovací sítě, ty se vykazují v ploše v položce č.28995</t>
  </si>
  <si>
    <t>Základy:</t>
  </si>
  <si>
    <t>272325R</t>
  </si>
  <si>
    <t xml:space="preserve">ZÁKLADY ZE ŽELEZOBETONU DO C35/45 (B45)                                                            </t>
  </si>
  <si>
    <t>dobetonávka patek prefabrikátů</t>
  </si>
  <si>
    <t>1: Dle technické zprávy, výkresových příloh projektové dokumentace, TKP staveb státních drah a výkazů materiálu projektu a souhrnných částí dokumentace stavby.
2: 0,75m2*45,2m*2</t>
  </si>
  <si>
    <t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proudů,</t>
  </si>
  <si>
    <t>272325</t>
  </si>
  <si>
    <t xml:space="preserve">ZÁKLADY ZE ŽELEZOBETONU DO C30/37 (B37)                                                             </t>
  </si>
  <si>
    <t>základové pasy</t>
  </si>
  <si>
    <t>1: Dle technické zprávy, výkresových příloh projektové dokumentace, TKP staveb státních drah a výkazů materiálu projektu a souhrnných částí dokumentace stavby.
2: 55,35m2*2*4,15m</t>
  </si>
  <si>
    <t>272365</t>
  </si>
  <si>
    <t xml:space="preserve">VÝZTUŽ ZÁKLADŮ Z OCELI 10505, B500B                                                                        </t>
  </si>
  <si>
    <t>výztuž monolitických patek - 80 kg/m3</t>
  </si>
  <si>
    <t>1: Dle technické zprávy, výkresových příloh projektové dokumentace, TKP staveb státních drah a výkazů materiálu projektu a souhrnných částí dokumentace stavby.
2: 67,8m3*0,08t/m3</t>
  </si>
  <si>
    <t>Položka zahrnuje veškerý materiál, výrobky a polotovary, včetně mimostaveništní a vnitrostaveništní dopravy (rovněž přesuny), včetně naložení a složení, případně s uložením_x000D_
- dodání betonářské výztuže v požadované kvalitě, stříhání, řezání, ohýbání a spojování do všech požadovaných tvarů (vč. armakošů) a uložení s požadovaným zajištěním polohy a krytí výztuže betonem,_x000D_
- veškeré svary nebo jiné spoje výztuže,_x000D_
- pomocné konstrukce a práce pro osazení a upevnění výztuže,_x000D_
- zednické výpomoci pro montáž betonářské výztuže,_x000D_
- úpravy výztuže pro osazení doplňkových konstrukcí,_x000D_
- ochranu výztuže do doby jejího zabetonování,_x000D_
- úpravy výztuže pro zřízení železobetonových kloubů, kotevních prvků, závěsných ok a doplňkových konstrukcí,_x000D_
- veškerá opatření pro zajištění soudržnosti výztuže a betonu,_x000D_
- vodivé propojení výztuže, které je součástí ochrany konstrukce proti vlivům bludných proudů, vyvedení do měřících skříní nebo míst pro měření bludných proudů (vlastní měřící skříně se uvádějí položkami SD 74),_x000D_
- povrchovou antikorozní úpravu výztuže,_x000D_
- separaci výztuže,_x000D_
- osazení měřících zařízení a úpravy pro ně,_x000D_
- osazení měřících skříní nebo míst pro měření bludných proudů.</t>
  </si>
  <si>
    <t>výztuž základů 80kg/m3</t>
  </si>
  <si>
    <t>1: Dle technické zprávy, výkresových příloh projektové dokumentace, TKP staveb státních drah a výkazů materiálu projektu a souhrnných částí dokumentace stavby.
2: 485,55m3*0,08t/m3</t>
  </si>
  <si>
    <t>28995</t>
  </si>
  <si>
    <t xml:space="preserve">KOTEVNÍ SÍTĚ PRO GABIONY A ARMOVANÉ ZEMINY                                                          </t>
  </si>
  <si>
    <t>geomříže dle návrhu GEOMAT(průměrná délka brána 58 m)</t>
  </si>
  <si>
    <t>1: Dle technické zprávy, výkresových příloh projektové dokumentace, TKP staveb státních drah a výkazů materiálu projektu a souhrnných částí dokumentace stavby.
2: (30m+6m*15+37,5m+26m+13,5m+12m+10m+8,5m+7m)*58m</t>
  </si>
  <si>
    <t xml:space="preserve"> Položka zahrnuje:_x000D_
- dodávku předepsané kotevní sítě_x000D_
- úpravu, očištění a ochranu podkladu_x000D_
- přichycení k podkladu, případně zatížení_x000D_
- úpravy spojů a zajištění okrajů_x000D_
- nutné přesahy_x000D_
- mimostaveništní a vnitrostaveništní dopravu  </t>
  </si>
  <si>
    <t>Svislé konstrukce (a kompletní):</t>
  </si>
  <si>
    <t>327215</t>
  </si>
  <si>
    <t xml:space="preserve">PŘEZDĚNÍ ZDÍ Z KAMENNÉHO ZDIVA                                                                      </t>
  </si>
  <si>
    <t>materiál vyzískaný ze stávajících křídel bude použit na doplnění zídky v místech rušeného podchodu</t>
  </si>
  <si>
    <t>1: Dle technické zprávy, výkresových příloh projektové dokumentace, TKP staveb státních drah a výkazů materiálu projektu a souhrnných částí dokumentace stavby.
2: 6,5m2*25m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</si>
  <si>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</si>
  <si>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333126R</t>
  </si>
  <si>
    <t xml:space="preserve">MOSTNÍ OPĚRY A KŘÍDLA Z DÍLCŮ ŽELEZOBETON DO C50/60 (B60)                                           </t>
  </si>
  <si>
    <t>prefabrikáty křídel</t>
  </si>
  <si>
    <t>1: Dle technické zprávy, výkresových příloh projektové dokumentace, TKP staveb státních drah a výkazů materiálu projektu a souhrnných částí dokumentace stavby.
2: 25,55m3+17,63m3</t>
  </si>
  <si>
    <t xml:space="preserve">- dodání dílce požadovaného tvaru a vlastností, jeho skladování, doprava a osazení do definitivní polohy, včetně komplexní technologie výroby a montáže dílců, ošetření a ochrana dílců,_x000D_
- u dílců železobetonových a předpjatých veškerá výztuž, případně i tuhé kovové prvky a závěsná oka,_x000D_
- úpravy a zařízení pro uložení a transport dílce,_x000D_
- veškeré požadované úpravy dílců, včetně doplňkových konstrukcí a vybavení,_x000D_
- sestavení dílce na stavbě včetně montážních zařízení, plošin a prahů a pod.,_x000D_
- výplň, těsnění a tmelení spár a spojů,_x000D_
- očištění a ošetření úložných ploch,_x000D_
- zednické výpomoce pro montáž dílců,_x000D_
- označení dílce výrobním štítkem nebo jiným způsobem,_x000D_
- úpravy dílce pro dodržení požadované přesnosti jeho osazení, včetně případných měření,_x000D_
- veškerá zařízení pro zajištění stability v každém okamžiku,_x000D_
- další práce dané případně specifikací k příslušnému prefabrik. dílci (úprava pohledových ploch, příp. rubových ploch, osazení měřících zařízení, zkoušení a měření dílců a pod.)._x000D_
</t>
  </si>
  <si>
    <t>38938R</t>
  </si>
  <si>
    <t xml:space="preserve">MOSTNÍ PREFA KONSTR ZE ŽELBET VČET VÝZTUŽE                                                            </t>
  </si>
  <si>
    <t>prefabrikáty - výroba, doprava, montáž, třída betonu C50/60</t>
  </si>
  <si>
    <t>1: Dle technické zprávy, výkresových příloh projektové dokumentace, TKP staveb státních drah a výkazů materiálu projektu a souhrnných částí dokumentace stavby.
2: 303,31m3</t>
  </si>
  <si>
    <t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výroba prefabrikátů,_x000D_
- doprava a montáž.</t>
  </si>
  <si>
    <t>Vodorovné konstrukce:</t>
  </si>
  <si>
    <t>451313</t>
  </si>
  <si>
    <t xml:space="preserve">PODKLADNÍ A VÝPLŇOVÉ VRSTVY Z PROSTÉHO BETONU C16/20                                                </t>
  </si>
  <si>
    <t>pod základové pasy</t>
  </si>
  <si>
    <t>1: Dle technické zprávy, výkresových příloh projektové dokumentace, TKP staveb státních drah a výkazů materiálu projektu a souhrnných částí dokumentace stavby.
2: 5,967m3</t>
  </si>
  <si>
    <t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</si>
  <si>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45152</t>
  </si>
  <si>
    <t xml:space="preserve">PODKLADNÍ A VÝPLŇOVÉ VRSTVY Z KAMENIVA DRCENÉHO                                                     </t>
  </si>
  <si>
    <t>zásypy základových pasů a podkladní vrstvy pro provizorní komunikaci</t>
  </si>
  <si>
    <t>1: Dle technické zprávy, výkresových příloh projektové dokumentace, TKP staveb státních drah a výkazů materiálu projektu a souhrnných částí dokumentace stavby.
2: (6,642m2+7,011m2)*46m</t>
  </si>
  <si>
    <t>položka zahrnuje dodávku předepsaného kameniva, mimostaveništní a vnitrostaveništní dopravu a jeho uložení_x000D_
není-li v zadávací dokumentaci uvedeno jinak, jedná se o nakupovaný materiál</t>
  </si>
  <si>
    <t>458312</t>
  </si>
  <si>
    <t xml:space="preserve">VÝPLŇ ZA OPĚRAMI A ZDMI Z PROST BETONU DO C12/15 (B15)                                              </t>
  </si>
  <si>
    <t>výplň podchodu pro chodce</t>
  </si>
  <si>
    <t>1: Dle technické zprávy, výkresových příloh projektové dokumentace, TKP staveb státních drah a výkazů materiálu projektu a souhrnných částí dokumentace stavby.
2: 7,38m2*33m</t>
  </si>
  <si>
    <t>45860</t>
  </si>
  <si>
    <t xml:space="preserve">VÝPLŇ ZA OPĚRAMI A ZDMI Z MEZEROVITÉHO BETONU                                                       </t>
  </si>
  <si>
    <t>pod odvodnění</t>
  </si>
  <si>
    <t>1: Dle technické zprávy, výkresových příloh projektové dokumentace, TKP staveb státních drah a výkazů materiálu projektu a souhrnných částí dokumentace stavby.
2: (2,583m2+1,845m2)*45m</t>
  </si>
  <si>
    <t>položka zahrnuje:_x000D_
- dodávku mezerovitého betonu předepsané kvality a zásyp se zhutněním včetně mimostaveništní a vnitrostaveništní dopravy</t>
  </si>
  <si>
    <t>Komunikace:</t>
  </si>
  <si>
    <t>574B33</t>
  </si>
  <si>
    <t xml:space="preserve">ASFALTOVÝ BETON PRO OBRUSNÉ VRSTVY MODIFIK ACO 11 TL. 40MM                                                     </t>
  </si>
  <si>
    <t>provizorní vozovka pod mostem + výběhy 10m</t>
  </si>
  <si>
    <t>1: Dle technické zprávy, výkresových příloh projektové dokumentace, TKP staveb státních drah a výkazů materiálu projektu a souhrnných částí dokumentace stavby.
2: 1199,25m2</t>
  </si>
  <si>
    <t>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- nezahrnuje postřiky, nátěry_x000D_
- nezahrnuje těsnění podél obrubníků, dilatačních zařízení, odvodňovacích proužků, odvodňovačů, vpustí, šachet a pod.</t>
  </si>
  <si>
    <t>574D56</t>
  </si>
  <si>
    <t xml:space="preserve">ASFALTOVÝ BETON PRO LOŽNÍ VRSTVY MODIFIK ACL 16+, 16S TL. 60MM                                                 </t>
  </si>
  <si>
    <t>zřízení provizorní vozovky pod mostem + výběhy 10 m</t>
  </si>
  <si>
    <t>58301</t>
  </si>
  <si>
    <t xml:space="preserve">KRYT ZE SINIČNÍCH DÍLCŮ (PANELŮ) TL 150MM                                                           </t>
  </si>
  <si>
    <t>panely zpevňující nájezdy</t>
  </si>
  <si>
    <t>1: Dle technické zprávy, výkresových příloh projektové dokumentace, TKP staveb státních drah a výkazů materiálu projektu a souhrnných částí dokumentace stavby.
2: 307,5m2+153,75m2</t>
  </si>
  <si>
    <t>- dodání dílců v požadované kvalitě, dodání materiálu pro předepsané  lože v tloušťce předepsané dokumentací a pro předepsanou výplň spar_x000D_
- očištění podkladu_x000D_
- uložení dílců dle předepsaného technologického předpisu včetně předepsané podkladní vrstvy a předepsané výplně spar_x000D_
- zřízení vrstvy bez rozlišení šířky, pokládání vrstvy po etapách _x000D_
- úpravu napojení, ukončení podél obrubníků, dilatačních zařízení, odvodňovacích proužků, odvodňovačů, vpustí, šachet a pod., nestanoví-li zadávací dokumentace jinak_x000D_
- nezahrnuje postřiky, nátěry_x000D_
- nezahrnuje těsnění podél obrubníků, dilatačních zařízení, odvodňovacích proužků, odvodňovačů, vpustí, šachet a pod.</t>
  </si>
  <si>
    <t>7</t>
  </si>
  <si>
    <t>Přidružená stavební výroba:</t>
  </si>
  <si>
    <t>711112</t>
  </si>
  <si>
    <t xml:space="preserve">IZOLACE BĚŽNÝCH KONSTRUKCÍ PROTI ZEMNÍ VLHKOSTI ASFALTOVÝMI PÁSY                                    </t>
  </si>
  <si>
    <t>izolace NK</t>
  </si>
  <si>
    <t>1: Dle technické zprávy, výkresových příloh projektové dokumentace, TKP staveb státních drah a výkazů materiálu projektu a souhrnných částí dokumentace stavby.
2: 37m*45m</t>
  </si>
  <si>
    <t>položka zahrnuje:_x000D_
- dodání  předepsaného izolačního materiálu_x000D_
- očištění a ošetření podkladu, zadávací dokumentace může zahrnout i případné vyspravení_x000D_
- zřízení izolace jako kompletního povlaku, případně komplet. soustavy nebo systému podle příslušného  technolog. předpisu_x000D_
- zřízení izolace i jednotlivých vrstev po etapách, včetně pracovních spár a spojů_x000D_
- úprava u okrajů, rohů, hran, dilatačních i pracovních spojů, kotev, obrubníků, dilatačních zařízení, odvodnění, otvorů, neizolovaných míst a pod._x000D_
- zajištění odvodnění povrchu izolace, včetně odvodnění nejnižších míst, pokud dokumentace pro zadání stavby nestanoví jinak_x000D_
- ochrana izolace do doby zřízení definitivní ochranné vrstvy nebo konstrukce_x000D_
- úprava, očištění a ošetření prostoru kolem izolace_x000D_
- provedení požadovaných zkoušek_x000D_
- nezahrnuje ochranné vrstvy, např. geotextilii</t>
  </si>
  <si>
    <t>711132</t>
  </si>
  <si>
    <t xml:space="preserve">IZOLACE BĚŽNÝCH KONSTRUKCÍ PROTI VOLNĚ STÉKAJÍCÍ VODĚ ASFALTOVÝMI PÁSY                              </t>
  </si>
  <si>
    <t>volně ložené - pod odvodnění</t>
  </si>
  <si>
    <t>1: Dle technické zprávy, výkresových příloh projektové dokumentace, TKP staveb státních drah a výkazů materiálu projektu a souhrnných částí dokumentace stavby.
2: 8m*45m*2</t>
  </si>
  <si>
    <t>711509</t>
  </si>
  <si>
    <t xml:space="preserve">OCHRANA IZOLACE NA POVRCHU TEXTILIÍ                                                                 </t>
  </si>
  <si>
    <t>1: Dle technické zprávy, výkresových příloh projektové dokumentace, TKP staveb státních drah a výkazů materiálu projektu a souhrnných částí dokumentace stavby.
2: (720+1665)m2</t>
  </si>
  <si>
    <t>položka zahrnuje:_x000D_
- dodání  předepsaného ochranného materiálu_x000D_
- zřízení ochrany izolace</t>
  </si>
  <si>
    <t>8</t>
  </si>
  <si>
    <t>Potrubí:</t>
  </si>
  <si>
    <t>875332</t>
  </si>
  <si>
    <t xml:space="preserve">POTRUBÍ DREN Z TRUB PLAST DN DO 150MM DĚROVANÝCH                                                    </t>
  </si>
  <si>
    <t>M</t>
  </si>
  <si>
    <t>drenáž za rubem</t>
  </si>
  <si>
    <t>1: Dle technické zprávy, výkresových příloh projektové dokumentace, TKP staveb státních drah a výkazů materiálu projektu a souhrnných částí dokumentace stavby.
2: 100m</t>
  </si>
  <si>
    <t>položky pro zhotovení potrubí platí bez ohledu na sklon_x000D_
zahrnuje:_x000D_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</t>
  </si>
  <si>
    <t>Ostatní práce:</t>
  </si>
  <si>
    <t>9111C1</t>
  </si>
  <si>
    <t xml:space="preserve">ZÁBRADLÍ SILNIČNÍ LANKOVÉ - DODÁVKA A MONTÁŽ                                                        </t>
  </si>
  <si>
    <t>1: Dle technické zprávy, výkresových příloh projektové dokumentace, TKP staveb státních drah a výkazů materiálu projektu a souhrnných částí dokumentace stavby.
2: 43m*2</t>
  </si>
  <si>
    <t>položka zahrnuje:_x000D_
- dodání zábradlí bez ohledu na materiál sloupků (ocel, kompozit) včetně předepsané povrchové úpravy_x000D_
- osazení sloupků zaberaněním nebo osazením do betonových bloků bez ohledu na jejich materiál (včetně betonových bloků a nutných zemních prací)_x000D_
- případné bednění ( trubku) betonové patky v gabionové zdi</t>
  </si>
  <si>
    <t>93631</t>
  </si>
  <si>
    <t xml:space="preserve">DROBNÉ DOPLŇK KONSTR BETON MONOLIT                                                                  </t>
  </si>
  <si>
    <t>značky, letopočty</t>
  </si>
  <si>
    <t>1: Dle technické zprávy, výkresových příloh projektové dokumentace, TKP staveb státních drah a výkazů materiálu projektu a souhrnných částí dokumentace stavby.
2: 10m3</t>
  </si>
  <si>
    <t>96613A</t>
  </si>
  <si>
    <t xml:space="preserve">BOURÁNÍ KONSTRUKCÍ Z KAMENE NA MC - BEZ DOPRAVY                                                     </t>
  </si>
  <si>
    <t>opěry stávající NK podjezdu</t>
  </si>
  <si>
    <t>1: Dle technické zprávy, výkresových příloh projektové dokumentace, TKP staveb státních drah a výkazů materiálu projektu a souhrnných částí dokumentace stavby.
2: 435,764m3</t>
  </si>
  <si>
    <t>položka zahrnuje:_x000D_
- rozbourání konstrukce bez ohledu na použitou technologii_x000D_
- veškeré pomocné konstrukce (lešení a pod.)_x000D_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položce)_x000D_
- veškeré další práce plynoucí z technologického předpisu a z platných předpisů</t>
  </si>
  <si>
    <t>96613B</t>
  </si>
  <si>
    <t xml:space="preserve">BOURÁNÍ KONSTRUKCÍ Z KAMENE NA MC - DOPRAVA                                                         </t>
  </si>
  <si>
    <t>TKM</t>
  </si>
  <si>
    <t>část vybouraného materiálu bude využito na doplnění a obnovení opěrné zídky (objemová hmotnost 2500kg/m3)</t>
  </si>
  <si>
    <t>1: Dle technické zprávy, výkresových příloh projektové dokumentace, TKP staveb státních drah a výkazů materiálu projektu a souhrnných částí dokumentace stavby.
2: 435,7644m3*2,5t/m3*16km</t>
  </si>
  <si>
    <t>Položka zahrnuje samostatnou dopravu suti a vybouraných hmot. Množství se určí jako součin hmotnosti [t] a požadované vzdálenosti [km].</t>
  </si>
  <si>
    <t>96614A</t>
  </si>
  <si>
    <t xml:space="preserve">BOURÁNÍ KONSTRUKCÍ Z CIHEL A TVÁRNIC - BEZ DOPRAVY                                                  </t>
  </si>
  <si>
    <t>podjezd</t>
  </si>
  <si>
    <t>1: Dle technické zprávy, výkresových příloh projektové dokumentace, TKP staveb státních drah a výkazů materiálu projektu a souhrnných částí dokumentace stavby.
2: 863,46m3</t>
  </si>
  <si>
    <t>96614B</t>
  </si>
  <si>
    <t xml:space="preserve">BOURÁNÍ KONSTRUKCÍ Z CIHEL A TVÁRNIC - DOPRAVA                                                      </t>
  </si>
  <si>
    <t>(suť 1300kg/m3)</t>
  </si>
  <si>
    <t>1: Dle technické zprávy, výkresových příloh projektové dokumentace, TKP staveb státních drah a výkazů materiálu projektu a souhrnných částí dokumentace stavby.
2: 863,46m3*1,3t/m3*16km</t>
  </si>
  <si>
    <t>96616A</t>
  </si>
  <si>
    <t xml:space="preserve">BOURÁNÍ KONSTRUKCÍ ZE ŽELEZOBETONU - BEZ DOPRAVY                                                    </t>
  </si>
  <si>
    <t>odbourání částí podchodu pro chodce</t>
  </si>
  <si>
    <t>1: Dle technické zprávy, výkresových příloh projektové dokumentace, TKP staveb státních drah a výkazů materiálu projektu a souhrnných částí dokumentace stavby.
2: 3,198m2*(5,3m+9,5m)</t>
  </si>
  <si>
    <t>96616B</t>
  </si>
  <si>
    <t xml:space="preserve">BOURÁNÍ KONSTRUKCÍ ZE ŽELEZOBETONU - DOPRAVA                                                        </t>
  </si>
  <si>
    <t>2500kg/m3</t>
  </si>
  <si>
    <t>1: Dle technické zprávy, výkresových příloh projektové dokumentace, TKP staveb státních drah a výkazů materiálu projektu a souhrnných částí dokumentace stavby.
2: 47,3304m3*2,5t/m3*16km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</si>
</sst>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10"/>
      <color rgb="FF0000FF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C3C3C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62">
    <xf numFmtId="0" fontId="0" fillId="0" borderId="0" xfId="0"/>
    <xf numFmtId="0" fontId="1" fillId="0" borderId="0" xfId="1">
      <alignment vertical="center"/>
    </xf>
    <xf numFmtId="0" fontId="1" fillId="2" borderId="0" xfId="1" applyFill="1">
      <alignment vertical="center"/>
    </xf>
    <xf numFmtId="49" fontId="1" fillId="2" borderId="0" xfId="1" applyNumberFormat="1" applyFill="1">
      <alignment vertical="center"/>
    </xf>
    <xf numFmtId="0" fontId="1" fillId="2" borderId="0" xfId="1" applyFill="1" applyAlignment="1">
      <alignment vertical="center"/>
    </xf>
    <xf numFmtId="0" fontId="1" fillId="0" borderId="0" xfId="1" applyAlignment="1">
      <alignment horizontal="left" vertical="center" indent="1"/>
    </xf>
    <xf numFmtId="0" fontId="2" fillId="0" borderId="0" xfId="1" applyNumberFormat="1" applyFont="1">
      <alignment vertical="center"/>
    </xf>
    <xf numFmtId="0" fontId="3" fillId="2" borderId="0" xfId="1" applyFont="1" applyFill="1" applyAlignment="1">
      <alignment horizontal="center" vertical="center"/>
    </xf>
    <xf numFmtId="0" fontId="1" fillId="2" borderId="1" xfId="1" applyFill="1" applyBorder="1">
      <alignment vertical="center"/>
    </xf>
    <xf numFmtId="0" fontId="1" fillId="0" borderId="0" xfId="1" applyAlignment="1">
      <alignment horizontal="right" vertical="center" wrapText="1"/>
    </xf>
    <xf numFmtId="0" fontId="4" fillId="3" borderId="2" xfId="1" applyFont="1" applyFill="1" applyBorder="1" applyAlignment="1">
      <alignment horizontal="left" vertical="center" indent="1"/>
    </xf>
    <xf numFmtId="0" fontId="1" fillId="0" borderId="0" xfId="1" applyFill="1">
      <alignment vertical="center"/>
    </xf>
    <xf numFmtId="0" fontId="2" fillId="0" borderId="0" xfId="1" applyNumberFormat="1" applyFont="1" applyFill="1">
      <alignment vertical="center"/>
    </xf>
    <xf numFmtId="0" fontId="5" fillId="2" borderId="0" xfId="1" applyFont="1" applyFill="1">
      <alignment vertical="center"/>
    </xf>
    <xf numFmtId="0" fontId="5" fillId="2" borderId="0" xfId="1" applyFont="1" applyFill="1" applyAlignment="1">
      <alignment horizontal="left" vertical="center"/>
    </xf>
    <xf numFmtId="0" fontId="1" fillId="2" borderId="3" xfId="1" applyFill="1" applyBorder="1">
      <alignment vertical="center"/>
    </xf>
    <xf numFmtId="0" fontId="1" fillId="2" borderId="2" xfId="1" applyFill="1" applyBorder="1" applyAlignment="1">
      <alignment horizontal="center" vertical="center"/>
    </xf>
    <xf numFmtId="4" fontId="6" fillId="2" borderId="2" xfId="1" applyNumberFormat="1" applyFont="1" applyFill="1" applyBorder="1" applyAlignment="1">
      <alignment horizontal="center" vertical="center"/>
    </xf>
    <xf numFmtId="0" fontId="1" fillId="0" borderId="0" xfId="1" applyAlignment="1">
      <alignment horizontal="right" vertical="center"/>
    </xf>
    <xf numFmtId="0" fontId="4" fillId="4" borderId="2" xfId="1" applyFont="1" applyFill="1" applyBorder="1" applyAlignment="1">
      <alignment horizontal="left" vertical="center" indent="1"/>
    </xf>
    <xf numFmtId="0" fontId="5" fillId="2" borderId="1" xfId="1" applyFont="1" applyFill="1" applyBorder="1">
      <alignment vertical="center"/>
    </xf>
    <xf numFmtId="0" fontId="5" fillId="2" borderId="1" xfId="1" applyFont="1" applyFill="1" applyBorder="1" applyAlignment="1">
      <alignment horizontal="left" vertical="center"/>
    </xf>
    <xf numFmtId="0" fontId="1" fillId="2" borderId="4" xfId="1" applyFill="1" applyBorder="1">
      <alignment vertical="center"/>
    </xf>
    <xf numFmtId="0" fontId="4" fillId="5" borderId="2" xfId="1" applyFont="1" applyFill="1" applyBorder="1" applyAlignment="1">
      <alignment horizontal="left" vertical="center" indent="1"/>
    </xf>
    <xf numFmtId="0" fontId="7" fillId="6" borderId="2" xfId="1" applyFont="1" applyFill="1" applyBorder="1" applyAlignment="1">
      <alignment horizontal="center" vertical="center" wrapText="1"/>
    </xf>
    <xf numFmtId="0" fontId="7" fillId="6" borderId="2" xfId="1" applyFont="1" applyFill="1" applyBorder="1" applyAlignment="1">
      <alignment horizontal="center" vertical="top" wrapText="1"/>
    </xf>
    <xf numFmtId="49" fontId="7" fillId="6" borderId="2" xfId="1" applyNumberFormat="1" applyFont="1" applyFill="1" applyBorder="1" applyAlignment="1">
      <alignment horizontal="center" vertical="top" wrapText="1"/>
    </xf>
    <xf numFmtId="0" fontId="7" fillId="6" borderId="2" xfId="1" applyFont="1" applyFill="1" applyBorder="1" applyAlignment="1">
      <alignment horizontal="center" vertical="top"/>
    </xf>
    <xf numFmtId="0" fontId="7" fillId="6" borderId="2" xfId="1" applyNumberFormat="1" applyFont="1" applyFill="1" applyBorder="1" applyAlignment="1">
      <alignment horizontal="center" vertical="top" wrapText="1"/>
    </xf>
    <xf numFmtId="4" fontId="7" fillId="6" borderId="2" xfId="1" applyNumberFormat="1" applyFont="1" applyFill="1" applyBorder="1" applyAlignment="1">
      <alignment horizontal="center" vertical="top" wrapText="1"/>
    </xf>
    <xf numFmtId="0" fontId="1" fillId="0" borderId="0" xfId="1" applyAlignment="1">
      <alignment vertical="top"/>
    </xf>
    <xf numFmtId="0" fontId="8" fillId="0" borderId="0" xfId="1" applyFont="1" applyAlignment="1">
      <alignment horizontal="left" vertical="top"/>
    </xf>
    <xf numFmtId="0" fontId="2" fillId="0" borderId="0" xfId="1" applyNumberFormat="1" applyFont="1" applyAlignment="1">
      <alignment vertical="top"/>
    </xf>
    <xf numFmtId="0" fontId="9" fillId="7" borderId="4" xfId="1" applyFont="1" applyFill="1" applyBorder="1" applyAlignment="1">
      <alignment horizontal="left" vertical="top" wrapText="1"/>
    </xf>
    <xf numFmtId="0" fontId="9" fillId="7" borderId="4" xfId="1" applyFont="1" applyFill="1" applyBorder="1" applyAlignment="1">
      <alignment horizontal="right" vertical="top" wrapText="1"/>
    </xf>
    <xf numFmtId="49" fontId="9" fillId="7" borderId="4" xfId="1" applyNumberFormat="1" applyFont="1" applyFill="1" applyBorder="1" applyAlignment="1">
      <alignment horizontal="right" vertical="top" wrapText="1"/>
    </xf>
    <xf numFmtId="0" fontId="9" fillId="7" borderId="4" xfId="1" applyFont="1" applyFill="1" applyBorder="1" applyAlignment="1">
      <alignment horizontal="center" vertical="top" wrapText="1"/>
    </xf>
    <xf numFmtId="0" fontId="9" fillId="7" borderId="4" xfId="1" applyFont="1" applyFill="1" applyBorder="1" applyAlignment="1">
      <alignment horizontal="left" vertical="top"/>
    </xf>
    <xf numFmtId="0" fontId="9" fillId="7" borderId="4" xfId="1" applyNumberFormat="1" applyFont="1" applyFill="1" applyBorder="1" applyAlignment="1">
      <alignment horizontal="center" vertical="top" wrapText="1"/>
    </xf>
    <xf numFmtId="164" fontId="9" fillId="7" borderId="4" xfId="1" applyNumberFormat="1" applyFont="1" applyFill="1" applyBorder="1" applyAlignment="1">
      <alignment horizontal="center" vertical="top" wrapText="1"/>
    </xf>
    <xf numFmtId="4" fontId="9" fillId="7" borderId="4" xfId="1" applyNumberFormat="1" applyFont="1" applyFill="1" applyBorder="1" applyAlignment="1">
      <alignment horizontal="center" vertical="top" wrapText="1"/>
    </xf>
    <xf numFmtId="0" fontId="8" fillId="0" borderId="2" xfId="1" applyFont="1" applyFill="1" applyBorder="1" applyAlignment="1">
      <alignment horizontal="left" vertical="top" wrapText="1"/>
    </xf>
    <xf numFmtId="0" fontId="8" fillId="0" borderId="2" xfId="1" applyFont="1" applyFill="1" applyBorder="1" applyAlignment="1">
      <alignment horizontal="right" vertical="top" wrapText="1"/>
    </xf>
    <xf numFmtId="49" fontId="8" fillId="0" borderId="2" xfId="1" applyNumberFormat="1" applyFont="1" applyFill="1" applyBorder="1" applyAlignment="1">
      <alignment horizontal="right" vertical="top" wrapText="1"/>
    </xf>
    <xf numFmtId="0" fontId="8" fillId="0" borderId="2" xfId="1" applyFont="1" applyFill="1" applyBorder="1" applyAlignment="1">
      <alignment horizontal="center" vertical="top" wrapText="1"/>
    </xf>
    <xf numFmtId="0" fontId="8" fillId="0" borderId="2" xfId="1" applyNumberFormat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horizontal="center" vertical="top" wrapText="1"/>
    </xf>
    <xf numFmtId="4" fontId="8" fillId="0" borderId="2" xfId="1" applyNumberFormat="1" applyFont="1" applyFill="1" applyBorder="1" applyAlignment="1">
      <alignment horizontal="center" vertical="top" wrapText="1"/>
    </xf>
    <xf numFmtId="0" fontId="1" fillId="0" borderId="0" xfId="1" applyFill="1" applyAlignment="1">
      <alignment vertical="top"/>
    </xf>
    <xf numFmtId="0" fontId="8" fillId="0" borderId="0" xfId="1" applyFont="1" applyFill="1" applyAlignment="1">
      <alignment horizontal="left" vertical="top"/>
    </xf>
    <xf numFmtId="0" fontId="2" fillId="0" borderId="0" xfId="1" applyNumberFormat="1" applyFont="1" applyFill="1" applyAlignment="1">
      <alignment vertical="top"/>
    </xf>
    <xf numFmtId="0" fontId="8" fillId="0" borderId="5" xfId="1" applyFont="1" applyFill="1" applyBorder="1" applyAlignment="1">
      <alignment horizontal="left" vertical="top" wrapText="1"/>
    </xf>
    <xf numFmtId="0" fontId="8" fillId="0" borderId="5" xfId="1" applyFont="1" applyFill="1" applyBorder="1" applyAlignment="1">
      <alignment horizontal="right" vertical="top" wrapText="1"/>
    </xf>
    <xf numFmtId="49" fontId="8" fillId="0" borderId="5" xfId="1" applyNumberFormat="1" applyFont="1" applyFill="1" applyBorder="1" applyAlignment="1">
      <alignment horizontal="right"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NumberFormat="1" applyFont="1" applyFill="1" applyBorder="1" applyAlignment="1">
      <alignment horizontal="center" vertical="top" wrapText="1"/>
    </xf>
    <xf numFmtId="164" fontId="8" fillId="0" borderId="5" xfId="1" applyNumberFormat="1" applyFont="1" applyFill="1" applyBorder="1" applyAlignment="1">
      <alignment horizontal="center" vertical="top" wrapText="1"/>
    </xf>
    <xf numFmtId="4" fontId="8" fillId="0" borderId="5" xfId="1" applyNumberFormat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left" vertical="top" wrapText="1"/>
    </xf>
    <xf numFmtId="0" fontId="8" fillId="0" borderId="0" xfId="1" applyFont="1" applyFill="1" applyBorder="1" applyAlignment="1">
      <alignment horizontal="right" vertical="top" wrapText="1"/>
    </xf>
    <xf numFmtId="49" fontId="8" fillId="0" borderId="0" xfId="1" applyNumberFormat="1" applyFont="1" applyFill="1" applyBorder="1" applyAlignment="1">
      <alignment horizontal="right" vertical="top" wrapText="1"/>
    </xf>
    <xf numFmtId="0" fontId="8" fillId="0" borderId="3" xfId="1" applyFont="1" applyFill="1" applyBorder="1" applyAlignment="1">
      <alignment horizontal="center" vertical="top" wrapText="1"/>
    </xf>
    <xf numFmtId="0" fontId="10" fillId="0" borderId="2" xfId="1" applyFont="1" applyFill="1" applyBorder="1" applyAlignment="1">
      <alignment horizontal="left" vertical="top" wrapText="1"/>
    </xf>
    <xf numFmtId="0" fontId="8" fillId="0" borderId="8" xfId="1" applyNumberFormat="1" applyFont="1" applyFill="1" applyBorder="1" applyAlignment="1">
      <alignment horizontal="center" vertical="top" wrapText="1"/>
    </xf>
    <xf numFmtId="164" fontId="8" fillId="0" borderId="0" xfId="1" applyNumberFormat="1" applyFont="1" applyFill="1" applyBorder="1" applyAlignment="1">
      <alignment horizontal="center" vertical="top" wrapText="1"/>
    </xf>
    <xf numFmtId="4" fontId="8" fillId="0" borderId="0" xfId="1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right" vertical="top" wrapText="1"/>
    </xf>
    <xf numFmtId="49" fontId="8" fillId="0" borderId="1" xfId="1" applyNumberFormat="1" applyFont="1" applyFill="1" applyBorder="1" applyAlignment="1">
      <alignment horizontal="right"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2" xfId="1" applyFont="1" applyFill="1" applyBorder="1" applyAlignment="1">
      <alignment horizontal="left" vertical="top"/>
    </xf>
    <xf numFmtId="0" fontId="11" fillId="0" borderId="10" xfId="1" applyNumberFormat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top" wrapText="1"/>
    </xf>
    <xf numFmtId="4" fontId="8" fillId="0" borderId="1" xfId="1" applyNumberFormat="1" applyFont="1" applyFill="1" applyBorder="1" applyAlignment="1">
      <alignment horizontal="center" vertical="top" wrapText="1"/>
    </xf>
    <xf numFmtId="0" fontId="9" fillId="7" borderId="1" xfId="1" applyFont="1" applyFill="1" applyBorder="1" applyAlignment="1">
      <alignment horizontal="left" vertical="top"/>
    </xf>
    <xf numFmtId="0" fontId="9" fillId="7" borderId="1" xfId="1" applyFont="1" applyFill="1" applyBorder="1" applyAlignment="1">
      <alignment horizontal="right" vertical="top"/>
    </xf>
    <xf numFmtId="49" fontId="9" fillId="7" borderId="1" xfId="1" applyNumberFormat="1" applyFont="1" applyFill="1" applyBorder="1" applyAlignment="1">
      <alignment horizontal="right" vertical="top"/>
    </xf>
    <xf numFmtId="0" fontId="9" fillId="7" borderId="1" xfId="1" applyFont="1" applyFill="1" applyBorder="1" applyAlignment="1">
      <alignment vertical="top"/>
    </xf>
    <xf numFmtId="0" fontId="9" fillId="7" borderId="1" xfId="1" applyFont="1" applyFill="1" applyBorder="1" applyAlignment="1">
      <alignment horizontal="center" vertical="top"/>
    </xf>
    <xf numFmtId="164" fontId="9" fillId="7" borderId="1" xfId="1" applyNumberFormat="1" applyFont="1" applyFill="1" applyBorder="1" applyAlignment="1">
      <alignment horizontal="center" vertical="top"/>
    </xf>
    <xf numFmtId="4" fontId="9" fillId="7" borderId="1" xfId="1" applyNumberFormat="1" applyFont="1" applyFill="1" applyBorder="1" applyAlignment="1">
      <alignment horizontal="center" vertical="top"/>
    </xf>
    <xf numFmtId="0" fontId="8" fillId="0" borderId="2" xfId="1" applyFont="1" applyFill="1" applyBorder="1" applyAlignment="1">
      <alignment vertical="top" wrapText="1"/>
    </xf>
    <xf numFmtId="0" fontId="8" fillId="0" borderId="2" xfId="1" applyFont="1" applyFill="1" applyBorder="1" applyAlignment="1">
      <alignment horizontal="center" vertical="top"/>
    </xf>
    <xf numFmtId="164" fontId="8" fillId="0" borderId="2" xfId="1" applyNumberFormat="1" applyFont="1" applyFill="1" applyBorder="1" applyAlignment="1">
      <alignment horizontal="center" vertical="top"/>
    </xf>
    <xf numFmtId="4" fontId="8" fillId="0" borderId="2" xfId="1" applyNumberFormat="1" applyFont="1" applyFill="1" applyBorder="1" applyAlignment="1">
      <alignment horizontal="center" vertical="top"/>
    </xf>
    <xf numFmtId="0" fontId="8" fillId="0" borderId="5" xfId="1" applyFont="1" applyFill="1" applyBorder="1" applyAlignment="1">
      <alignment horizontal="left" vertical="top"/>
    </xf>
    <xf numFmtId="0" fontId="8" fillId="0" borderId="6" xfId="1" applyFont="1" applyFill="1" applyBorder="1" applyAlignment="1">
      <alignment vertical="top" wrapText="1"/>
    </xf>
    <xf numFmtId="0" fontId="8" fillId="0" borderId="7" xfId="1" applyFont="1" applyFill="1" applyBorder="1" applyAlignment="1">
      <alignment horizontal="center" vertical="top"/>
    </xf>
    <xf numFmtId="164" fontId="8" fillId="0" borderId="5" xfId="1" applyNumberFormat="1" applyFont="1" applyFill="1" applyBorder="1" applyAlignment="1">
      <alignment horizontal="center" vertical="top"/>
    </xf>
    <xf numFmtId="4" fontId="8" fillId="0" borderId="5" xfId="1" applyNumberFormat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left" vertical="top"/>
    </xf>
    <xf numFmtId="0" fontId="8" fillId="0" borderId="3" xfId="1" applyFont="1" applyFill="1" applyBorder="1" applyAlignment="1">
      <alignment vertical="top" wrapText="1"/>
    </xf>
    <xf numFmtId="0" fontId="8" fillId="0" borderId="8" xfId="1" applyFont="1" applyFill="1" applyBorder="1" applyAlignment="1">
      <alignment horizontal="center" vertical="top"/>
    </xf>
    <xf numFmtId="164" fontId="8" fillId="0" borderId="0" xfId="1" applyNumberFormat="1" applyFont="1" applyFill="1" applyBorder="1" applyAlignment="1">
      <alignment horizontal="center" vertical="top"/>
    </xf>
    <xf numFmtId="4" fontId="8" fillId="0" borderId="0" xfId="1" applyNumberFormat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left" vertical="top"/>
    </xf>
    <xf numFmtId="0" fontId="8" fillId="0" borderId="1" xfId="1" applyFont="1" applyFill="1" applyBorder="1" applyAlignment="1">
      <alignment horizontal="right" vertical="top"/>
    </xf>
    <xf numFmtId="49" fontId="8" fillId="0" borderId="1" xfId="1" applyNumberFormat="1" applyFont="1" applyFill="1" applyBorder="1" applyAlignment="1">
      <alignment horizontal="right" vertical="top"/>
    </xf>
    <xf numFmtId="0" fontId="8" fillId="0" borderId="9" xfId="1" applyFont="1" applyFill="1" applyBorder="1" applyAlignment="1">
      <alignment vertical="top"/>
    </xf>
    <xf numFmtId="0" fontId="11" fillId="0" borderId="10" xfId="1" applyFont="1" applyFill="1" applyBorder="1" applyAlignment="1">
      <alignment horizontal="center" vertical="top"/>
    </xf>
    <xf numFmtId="164" fontId="8" fillId="0" borderId="1" xfId="1" applyNumberFormat="1" applyFont="1" applyFill="1" applyBorder="1" applyAlignment="1">
      <alignment horizontal="center" vertical="top"/>
    </xf>
    <xf numFmtId="4" fontId="8" fillId="0" borderId="1" xfId="1" applyNumberFormat="1" applyFont="1" applyFill="1" applyBorder="1" applyAlignment="1">
      <alignment horizontal="center" vertical="top"/>
    </xf>
    <xf numFmtId="0" fontId="1" fillId="0" borderId="2" xfId="1" applyFont="1" applyFill="1" applyBorder="1" applyAlignment="1">
      <alignment vertical="top"/>
    </xf>
    <xf numFmtId="0" fontId="1" fillId="0" borderId="0" xfId="1" applyFont="1" applyFill="1" applyBorder="1" applyAlignment="1">
      <alignment vertical="top"/>
    </xf>
    <xf numFmtId="0" fontId="10" fillId="0" borderId="2" xfId="1" applyFont="1" applyFill="1" applyBorder="1" applyAlignment="1">
      <alignment vertical="top" wrapText="1"/>
    </xf>
    <xf numFmtId="0" fontId="8" fillId="0" borderId="0" xfId="1" applyFont="1" applyFill="1" applyBorder="1" applyAlignment="1">
      <alignment horizontal="right" vertical="top"/>
    </xf>
    <xf numFmtId="49" fontId="8" fillId="0" borderId="0" xfId="1" applyNumberFormat="1" applyFont="1" applyFill="1" applyBorder="1" applyAlignment="1">
      <alignment horizontal="right" vertical="top"/>
    </xf>
    <xf numFmtId="0" fontId="8" fillId="0" borderId="3" xfId="1" applyFont="1" applyFill="1" applyBorder="1" applyAlignment="1">
      <alignment vertical="top"/>
    </xf>
    <xf numFmtId="0" fontId="8" fillId="0" borderId="11" xfId="1" applyFont="1" applyFill="1" applyBorder="1" applyAlignment="1">
      <alignment vertical="top"/>
    </xf>
    <xf numFmtId="0" fontId="11" fillId="0" borderId="8" xfId="1" applyFont="1" applyFill="1" applyBorder="1" applyAlignment="1">
      <alignment horizontal="center" vertical="top"/>
    </xf>
    <xf numFmtId="0" fontId="12" fillId="0" borderId="0" xfId="1" applyFont="1" applyFill="1" applyAlignment="1">
      <alignment horizontal="left" vertical="top"/>
    </xf>
    <xf numFmtId="0" fontId="1" fillId="0" borderId="1" xfId="1" applyFont="1" applyFill="1" applyBorder="1" applyAlignment="1">
      <alignment vertical="top"/>
    </xf>
    <xf numFmtId="0" fontId="8" fillId="0" borderId="2" xfId="1" applyFont="1" applyFill="1" applyBorder="1" applyAlignment="1">
      <alignment vertical="top"/>
    </xf>
    <xf numFmtId="0" fontId="1" fillId="0" borderId="5" xfId="1" applyFont="1" applyFill="1" applyBorder="1" applyAlignment="1">
      <alignment vertical="top"/>
    </xf>
    <xf numFmtId="0" fontId="8" fillId="0" borderId="12" xfId="1" applyFont="1" applyFill="1" applyBorder="1" applyAlignment="1">
      <alignment vertical="top" wrapText="1"/>
    </xf>
    <xf numFmtId="0" fontId="10" fillId="0" borderId="12" xfId="1" applyFont="1" applyFill="1" applyBorder="1" applyAlignment="1">
      <alignment vertical="top" wrapText="1"/>
    </xf>
    <xf numFmtId="0" fontId="8" fillId="0" borderId="12" xfId="1" applyFont="1" applyFill="1" applyBorder="1" applyAlignment="1">
      <alignment vertical="top"/>
    </xf>
    <xf numFmtId="0" fontId="13" fillId="0" borderId="2" xfId="1" applyFont="1" applyFill="1" applyBorder="1" applyAlignment="1">
      <alignment horizontal="right" vertical="top" wrapText="1"/>
    </xf>
    <xf numFmtId="49" fontId="13" fillId="0" borderId="2" xfId="1" applyNumberFormat="1" applyFont="1" applyFill="1" applyBorder="1" applyAlignment="1">
      <alignment horizontal="right" vertical="top" wrapText="1"/>
    </xf>
    <xf numFmtId="0" fontId="13" fillId="0" borderId="2" xfId="1" applyFont="1" applyFill="1" applyBorder="1" applyAlignment="1">
      <alignment vertical="top" wrapText="1"/>
    </xf>
    <xf numFmtId="0" fontId="13" fillId="0" borderId="2" xfId="1" applyFont="1" applyFill="1" applyBorder="1" applyAlignment="1">
      <alignment horizontal="center" vertical="top"/>
    </xf>
    <xf numFmtId="164" fontId="13" fillId="0" borderId="2" xfId="1" applyNumberFormat="1" applyFont="1" applyFill="1" applyBorder="1" applyAlignment="1">
      <alignment horizontal="center" vertical="top"/>
    </xf>
    <xf numFmtId="4" fontId="13" fillId="0" borderId="2" xfId="1" applyNumberFormat="1" applyFont="1" applyFill="1" applyBorder="1" applyAlignment="1">
      <alignment horizontal="center" vertical="top"/>
    </xf>
    <xf numFmtId="0" fontId="13" fillId="0" borderId="0" xfId="1" applyFont="1" applyFill="1" applyBorder="1" applyAlignment="1">
      <alignment horizontal="right" vertical="top" wrapText="1"/>
    </xf>
    <xf numFmtId="49" fontId="13" fillId="0" borderId="0" xfId="1" applyNumberFormat="1" applyFont="1" applyFill="1" applyBorder="1" applyAlignment="1">
      <alignment horizontal="right" vertical="top" wrapText="1"/>
    </xf>
    <xf numFmtId="0" fontId="13" fillId="0" borderId="3" xfId="1" applyFont="1" applyFill="1" applyBorder="1" applyAlignment="1">
      <alignment vertical="top" wrapText="1"/>
    </xf>
    <xf numFmtId="0" fontId="13" fillId="0" borderId="8" xfId="1" applyFont="1" applyFill="1" applyBorder="1" applyAlignment="1">
      <alignment horizontal="center" vertical="top"/>
    </xf>
    <xf numFmtId="164" fontId="13" fillId="0" borderId="0" xfId="1" applyNumberFormat="1" applyFont="1" applyFill="1" applyBorder="1" applyAlignment="1">
      <alignment horizontal="center" vertical="top"/>
    </xf>
    <xf numFmtId="4" fontId="13" fillId="0" borderId="0" xfId="1" applyNumberFormat="1" applyFont="1" applyFill="1" applyBorder="1" applyAlignment="1">
      <alignment horizontal="center" vertical="top"/>
    </xf>
    <xf numFmtId="0" fontId="14" fillId="0" borderId="2" xfId="1" applyFont="1" applyFill="1" applyBorder="1" applyAlignment="1">
      <alignment vertical="top" wrapText="1"/>
    </xf>
    <xf numFmtId="0" fontId="13" fillId="0" borderId="0" xfId="1" applyFont="1" applyFill="1" applyBorder="1" applyAlignment="1">
      <alignment horizontal="right" vertical="top"/>
    </xf>
    <xf numFmtId="49" fontId="13" fillId="0" borderId="0" xfId="1" applyNumberFormat="1" applyFont="1" applyFill="1" applyBorder="1" applyAlignment="1">
      <alignment horizontal="right" vertical="top"/>
    </xf>
    <xf numFmtId="0" fontId="13" fillId="0" borderId="3" xfId="1" applyFont="1" applyFill="1" applyBorder="1" applyAlignment="1">
      <alignment vertical="top"/>
    </xf>
    <xf numFmtId="0" fontId="13" fillId="0" borderId="2" xfId="1" applyFont="1" applyFill="1" applyBorder="1" applyAlignment="1">
      <alignment horizontal="left" vertical="top" wrapText="1"/>
    </xf>
    <xf numFmtId="0" fontId="13" fillId="0" borderId="5" xfId="1" applyFont="1" applyFill="1" applyBorder="1" applyAlignment="1">
      <alignment horizontal="right" vertical="top" wrapText="1"/>
    </xf>
    <xf numFmtId="49" fontId="13" fillId="0" borderId="5" xfId="1" applyNumberFormat="1" applyFont="1" applyFill="1" applyBorder="1" applyAlignment="1">
      <alignment horizontal="right" vertical="top" wrapText="1"/>
    </xf>
    <xf numFmtId="0" fontId="13" fillId="0" borderId="6" xfId="1" applyFont="1" applyFill="1" applyBorder="1" applyAlignment="1">
      <alignment vertical="top" wrapText="1"/>
    </xf>
    <xf numFmtId="0" fontId="13" fillId="0" borderId="7" xfId="1" applyFont="1" applyFill="1" applyBorder="1" applyAlignment="1">
      <alignment horizontal="center" vertical="top"/>
    </xf>
    <xf numFmtId="164" fontId="13" fillId="0" borderId="5" xfId="1" applyNumberFormat="1" applyFont="1" applyFill="1" applyBorder="1" applyAlignment="1">
      <alignment horizontal="center" vertical="top"/>
    </xf>
    <xf numFmtId="4" fontId="13" fillId="0" borderId="5" xfId="1" applyNumberFormat="1" applyFont="1" applyFill="1" applyBorder="1" applyAlignment="1">
      <alignment horizontal="center" vertical="top"/>
    </xf>
    <xf numFmtId="0" fontId="14" fillId="0" borderId="2" xfId="1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right" vertical="top"/>
    </xf>
    <xf numFmtId="49" fontId="13" fillId="0" borderId="1" xfId="1" applyNumberFormat="1" applyFont="1" applyFill="1" applyBorder="1" applyAlignment="1">
      <alignment horizontal="right" vertical="top"/>
    </xf>
    <xf numFmtId="0" fontId="13" fillId="0" borderId="9" xfId="1" applyFont="1" applyFill="1" applyBorder="1" applyAlignment="1">
      <alignment vertical="top"/>
    </xf>
    <xf numFmtId="0" fontId="13" fillId="0" borderId="10" xfId="1" applyFont="1" applyFill="1" applyBorder="1" applyAlignment="1">
      <alignment horizontal="center" vertical="top"/>
    </xf>
    <xf numFmtId="164" fontId="13" fillId="0" borderId="1" xfId="1" applyNumberFormat="1" applyFont="1" applyFill="1" applyBorder="1" applyAlignment="1">
      <alignment horizontal="center" vertical="top"/>
    </xf>
    <xf numFmtId="4" fontId="13" fillId="0" borderId="1" xfId="1" applyNumberFormat="1" applyFont="1" applyFill="1" applyBorder="1" applyAlignment="1">
      <alignment horizontal="center" vertical="top"/>
    </xf>
    <xf numFmtId="0" fontId="9" fillId="7" borderId="4" xfId="1" applyFont="1" applyFill="1" applyBorder="1" applyAlignment="1">
      <alignment horizontal="right" vertical="top"/>
    </xf>
    <xf numFmtId="49" fontId="9" fillId="7" borderId="4" xfId="1" applyNumberFormat="1" applyFont="1" applyFill="1" applyBorder="1" applyAlignment="1">
      <alignment horizontal="right" vertical="top"/>
    </xf>
    <xf numFmtId="0" fontId="9" fillId="7" borderId="4" xfId="1" applyFont="1" applyFill="1" applyBorder="1" applyAlignment="1">
      <alignment vertical="top"/>
    </xf>
    <xf numFmtId="0" fontId="9" fillId="7" borderId="4" xfId="1" applyFont="1" applyFill="1" applyBorder="1" applyAlignment="1">
      <alignment horizontal="center" vertical="top"/>
    </xf>
    <xf numFmtId="164" fontId="9" fillId="7" borderId="4" xfId="1" applyNumberFormat="1" applyFont="1" applyFill="1" applyBorder="1" applyAlignment="1">
      <alignment horizontal="center" vertical="top"/>
    </xf>
    <xf numFmtId="4" fontId="9" fillId="7" borderId="4" xfId="1" applyNumberFormat="1" applyFont="1" applyFill="1" applyBorder="1" applyAlignment="1">
      <alignment horizontal="center" vertical="top"/>
    </xf>
    <xf numFmtId="49" fontId="1" fillId="0" borderId="0" xfId="1" applyNumberFormat="1">
      <alignment vertical="center"/>
    </xf>
    <xf numFmtId="0" fontId="1" fillId="0" borderId="0" xfId="1" applyAlignment="1">
      <alignment vertical="center"/>
    </xf>
    <xf numFmtId="0" fontId="7" fillId="6" borderId="2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1" fillId="2" borderId="0" xfId="1" applyFill="1">
      <alignment vertical="center"/>
    </xf>
    <xf numFmtId="0" fontId="5" fillId="2" borderId="1" xfId="1" applyFont="1" applyFill="1" applyBorder="1" applyAlignment="1">
      <alignment horizontal="right" vertical="center"/>
    </xf>
    <xf numFmtId="0" fontId="1" fillId="2" borderId="1" xfId="1" applyFill="1" applyBorder="1">
      <alignment vertical="center"/>
    </xf>
    <xf numFmtId="49" fontId="7" fillId="6" borderId="2" xfId="1" applyNumberFormat="1" applyFont="1" applyFill="1" applyBorder="1" applyAlignment="1">
      <alignment horizontal="center" vertical="center" wrapText="1"/>
    </xf>
    <xf numFmtId="0" fontId="7" fillId="6" borderId="2" xfId="1" applyFont="1" applyFill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3"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AE208"/>
  <sheetViews>
    <sheetView tabSelected="1" view="pageBreakPreview" zoomScale="85" zoomScaleNormal="85" zoomScaleSheetLayoutView="85" workbookViewId="0">
      <pane ySplit="7" topLeftCell="A185" activePane="bottomLeft" state="frozen"/>
      <selection pane="bottomLeft" activeCell="H9" sqref="H9"/>
    </sheetView>
  </sheetViews>
  <sheetFormatPr defaultRowHeight="12.75" customHeight="1" x14ac:dyDescent="0.25"/>
  <cols>
    <col min="1" max="1" width="9.140625" style="1" customWidth="1"/>
    <col min="2" max="2" width="11.7109375" style="1" customWidth="1"/>
    <col min="3" max="3" width="14.7109375" style="153" customWidth="1"/>
    <col min="4" max="4" width="9.7109375" style="1" customWidth="1"/>
    <col min="5" max="5" width="70.7109375" style="154" customWidth="1"/>
    <col min="6" max="6" width="11.7109375" style="1" customWidth="1"/>
    <col min="7" max="9" width="16.7109375" style="1" customWidth="1"/>
    <col min="10" max="10" width="9.140625" style="1"/>
    <col min="11" max="11" width="40.7109375" style="5" customWidth="1"/>
    <col min="12" max="12" width="9.140625" style="1"/>
    <col min="13" max="13" width="11.42578125" style="1" bestFit="1" customWidth="1"/>
    <col min="14" max="14" width="9.140625" style="1"/>
    <col min="15" max="18" width="9.140625" style="1" customWidth="1"/>
    <col min="19" max="19" width="9.140625" style="1"/>
    <col min="20" max="20" width="9.140625" style="6"/>
    <col min="21" max="256" width="9.140625" style="1"/>
    <col min="257" max="257" width="9.140625" style="1" customWidth="1"/>
    <col min="258" max="258" width="11.7109375" style="1" customWidth="1"/>
    <col min="259" max="259" width="14.7109375" style="1" customWidth="1"/>
    <col min="260" max="260" width="9.7109375" style="1" customWidth="1"/>
    <col min="261" max="261" width="70.7109375" style="1" customWidth="1"/>
    <col min="262" max="262" width="11.7109375" style="1" customWidth="1"/>
    <col min="263" max="265" width="16.7109375" style="1" customWidth="1"/>
    <col min="266" max="266" width="9.140625" style="1"/>
    <col min="267" max="267" width="40.7109375" style="1" customWidth="1"/>
    <col min="268" max="270" width="9.140625" style="1"/>
    <col min="271" max="272" width="0" style="1" hidden="1" customWidth="1"/>
    <col min="273" max="512" width="9.140625" style="1"/>
    <col min="513" max="513" width="9.140625" style="1" customWidth="1"/>
    <col min="514" max="514" width="11.7109375" style="1" customWidth="1"/>
    <col min="515" max="515" width="14.7109375" style="1" customWidth="1"/>
    <col min="516" max="516" width="9.7109375" style="1" customWidth="1"/>
    <col min="517" max="517" width="70.7109375" style="1" customWidth="1"/>
    <col min="518" max="518" width="11.7109375" style="1" customWidth="1"/>
    <col min="519" max="521" width="16.7109375" style="1" customWidth="1"/>
    <col min="522" max="522" width="9.140625" style="1"/>
    <col min="523" max="523" width="40.7109375" style="1" customWidth="1"/>
    <col min="524" max="526" width="9.140625" style="1"/>
    <col min="527" max="528" width="0" style="1" hidden="1" customWidth="1"/>
    <col min="529" max="768" width="9.140625" style="1"/>
    <col min="769" max="769" width="9.140625" style="1" customWidth="1"/>
    <col min="770" max="770" width="11.7109375" style="1" customWidth="1"/>
    <col min="771" max="771" width="14.7109375" style="1" customWidth="1"/>
    <col min="772" max="772" width="9.7109375" style="1" customWidth="1"/>
    <col min="773" max="773" width="70.7109375" style="1" customWidth="1"/>
    <col min="774" max="774" width="11.7109375" style="1" customWidth="1"/>
    <col min="775" max="777" width="16.7109375" style="1" customWidth="1"/>
    <col min="778" max="778" width="9.140625" style="1"/>
    <col min="779" max="779" width="40.7109375" style="1" customWidth="1"/>
    <col min="780" max="782" width="9.140625" style="1"/>
    <col min="783" max="784" width="0" style="1" hidden="1" customWidth="1"/>
    <col min="785" max="1024" width="9.140625" style="1"/>
    <col min="1025" max="1025" width="9.140625" style="1" customWidth="1"/>
    <col min="1026" max="1026" width="11.7109375" style="1" customWidth="1"/>
    <col min="1027" max="1027" width="14.7109375" style="1" customWidth="1"/>
    <col min="1028" max="1028" width="9.7109375" style="1" customWidth="1"/>
    <col min="1029" max="1029" width="70.7109375" style="1" customWidth="1"/>
    <col min="1030" max="1030" width="11.7109375" style="1" customWidth="1"/>
    <col min="1031" max="1033" width="16.7109375" style="1" customWidth="1"/>
    <col min="1034" max="1034" width="9.140625" style="1"/>
    <col min="1035" max="1035" width="40.7109375" style="1" customWidth="1"/>
    <col min="1036" max="1038" width="9.140625" style="1"/>
    <col min="1039" max="1040" width="0" style="1" hidden="1" customWidth="1"/>
    <col min="1041" max="1280" width="9.140625" style="1"/>
    <col min="1281" max="1281" width="9.140625" style="1" customWidth="1"/>
    <col min="1282" max="1282" width="11.7109375" style="1" customWidth="1"/>
    <col min="1283" max="1283" width="14.7109375" style="1" customWidth="1"/>
    <col min="1284" max="1284" width="9.7109375" style="1" customWidth="1"/>
    <col min="1285" max="1285" width="70.7109375" style="1" customWidth="1"/>
    <col min="1286" max="1286" width="11.7109375" style="1" customWidth="1"/>
    <col min="1287" max="1289" width="16.7109375" style="1" customWidth="1"/>
    <col min="1290" max="1290" width="9.140625" style="1"/>
    <col min="1291" max="1291" width="40.7109375" style="1" customWidth="1"/>
    <col min="1292" max="1294" width="9.140625" style="1"/>
    <col min="1295" max="1296" width="0" style="1" hidden="1" customWidth="1"/>
    <col min="1297" max="1536" width="9.140625" style="1"/>
    <col min="1537" max="1537" width="9.140625" style="1" customWidth="1"/>
    <col min="1538" max="1538" width="11.7109375" style="1" customWidth="1"/>
    <col min="1539" max="1539" width="14.7109375" style="1" customWidth="1"/>
    <col min="1540" max="1540" width="9.7109375" style="1" customWidth="1"/>
    <col min="1541" max="1541" width="70.7109375" style="1" customWidth="1"/>
    <col min="1542" max="1542" width="11.7109375" style="1" customWidth="1"/>
    <col min="1543" max="1545" width="16.7109375" style="1" customWidth="1"/>
    <col min="1546" max="1546" width="9.140625" style="1"/>
    <col min="1547" max="1547" width="40.7109375" style="1" customWidth="1"/>
    <col min="1548" max="1550" width="9.140625" style="1"/>
    <col min="1551" max="1552" width="0" style="1" hidden="1" customWidth="1"/>
    <col min="1553" max="1792" width="9.140625" style="1"/>
    <col min="1793" max="1793" width="9.140625" style="1" customWidth="1"/>
    <col min="1794" max="1794" width="11.7109375" style="1" customWidth="1"/>
    <col min="1795" max="1795" width="14.7109375" style="1" customWidth="1"/>
    <col min="1796" max="1796" width="9.7109375" style="1" customWidth="1"/>
    <col min="1797" max="1797" width="70.7109375" style="1" customWidth="1"/>
    <col min="1798" max="1798" width="11.7109375" style="1" customWidth="1"/>
    <col min="1799" max="1801" width="16.7109375" style="1" customWidth="1"/>
    <col min="1802" max="1802" width="9.140625" style="1"/>
    <col min="1803" max="1803" width="40.7109375" style="1" customWidth="1"/>
    <col min="1804" max="1806" width="9.140625" style="1"/>
    <col min="1807" max="1808" width="0" style="1" hidden="1" customWidth="1"/>
    <col min="1809" max="2048" width="9.140625" style="1"/>
    <col min="2049" max="2049" width="9.140625" style="1" customWidth="1"/>
    <col min="2050" max="2050" width="11.7109375" style="1" customWidth="1"/>
    <col min="2051" max="2051" width="14.7109375" style="1" customWidth="1"/>
    <col min="2052" max="2052" width="9.7109375" style="1" customWidth="1"/>
    <col min="2053" max="2053" width="70.7109375" style="1" customWidth="1"/>
    <col min="2054" max="2054" width="11.7109375" style="1" customWidth="1"/>
    <col min="2055" max="2057" width="16.7109375" style="1" customWidth="1"/>
    <col min="2058" max="2058" width="9.140625" style="1"/>
    <col min="2059" max="2059" width="40.7109375" style="1" customWidth="1"/>
    <col min="2060" max="2062" width="9.140625" style="1"/>
    <col min="2063" max="2064" width="0" style="1" hidden="1" customWidth="1"/>
    <col min="2065" max="2304" width="9.140625" style="1"/>
    <col min="2305" max="2305" width="9.140625" style="1" customWidth="1"/>
    <col min="2306" max="2306" width="11.7109375" style="1" customWidth="1"/>
    <col min="2307" max="2307" width="14.7109375" style="1" customWidth="1"/>
    <col min="2308" max="2308" width="9.7109375" style="1" customWidth="1"/>
    <col min="2309" max="2309" width="70.7109375" style="1" customWidth="1"/>
    <col min="2310" max="2310" width="11.7109375" style="1" customWidth="1"/>
    <col min="2311" max="2313" width="16.7109375" style="1" customWidth="1"/>
    <col min="2314" max="2314" width="9.140625" style="1"/>
    <col min="2315" max="2315" width="40.7109375" style="1" customWidth="1"/>
    <col min="2316" max="2318" width="9.140625" style="1"/>
    <col min="2319" max="2320" width="0" style="1" hidden="1" customWidth="1"/>
    <col min="2321" max="2560" width="9.140625" style="1"/>
    <col min="2561" max="2561" width="9.140625" style="1" customWidth="1"/>
    <col min="2562" max="2562" width="11.7109375" style="1" customWidth="1"/>
    <col min="2563" max="2563" width="14.7109375" style="1" customWidth="1"/>
    <col min="2564" max="2564" width="9.7109375" style="1" customWidth="1"/>
    <col min="2565" max="2565" width="70.7109375" style="1" customWidth="1"/>
    <col min="2566" max="2566" width="11.7109375" style="1" customWidth="1"/>
    <col min="2567" max="2569" width="16.7109375" style="1" customWidth="1"/>
    <col min="2570" max="2570" width="9.140625" style="1"/>
    <col min="2571" max="2571" width="40.7109375" style="1" customWidth="1"/>
    <col min="2572" max="2574" width="9.140625" style="1"/>
    <col min="2575" max="2576" width="0" style="1" hidden="1" customWidth="1"/>
    <col min="2577" max="2816" width="9.140625" style="1"/>
    <col min="2817" max="2817" width="9.140625" style="1" customWidth="1"/>
    <col min="2818" max="2818" width="11.7109375" style="1" customWidth="1"/>
    <col min="2819" max="2819" width="14.7109375" style="1" customWidth="1"/>
    <col min="2820" max="2820" width="9.7109375" style="1" customWidth="1"/>
    <col min="2821" max="2821" width="70.7109375" style="1" customWidth="1"/>
    <col min="2822" max="2822" width="11.7109375" style="1" customWidth="1"/>
    <col min="2823" max="2825" width="16.7109375" style="1" customWidth="1"/>
    <col min="2826" max="2826" width="9.140625" style="1"/>
    <col min="2827" max="2827" width="40.7109375" style="1" customWidth="1"/>
    <col min="2828" max="2830" width="9.140625" style="1"/>
    <col min="2831" max="2832" width="0" style="1" hidden="1" customWidth="1"/>
    <col min="2833" max="3072" width="9.140625" style="1"/>
    <col min="3073" max="3073" width="9.140625" style="1" customWidth="1"/>
    <col min="3074" max="3074" width="11.7109375" style="1" customWidth="1"/>
    <col min="3075" max="3075" width="14.7109375" style="1" customWidth="1"/>
    <col min="3076" max="3076" width="9.7109375" style="1" customWidth="1"/>
    <col min="3077" max="3077" width="70.7109375" style="1" customWidth="1"/>
    <col min="3078" max="3078" width="11.7109375" style="1" customWidth="1"/>
    <col min="3079" max="3081" width="16.7109375" style="1" customWidth="1"/>
    <col min="3082" max="3082" width="9.140625" style="1"/>
    <col min="3083" max="3083" width="40.7109375" style="1" customWidth="1"/>
    <col min="3084" max="3086" width="9.140625" style="1"/>
    <col min="3087" max="3088" width="0" style="1" hidden="1" customWidth="1"/>
    <col min="3089" max="3328" width="9.140625" style="1"/>
    <col min="3329" max="3329" width="9.140625" style="1" customWidth="1"/>
    <col min="3330" max="3330" width="11.7109375" style="1" customWidth="1"/>
    <col min="3331" max="3331" width="14.7109375" style="1" customWidth="1"/>
    <col min="3332" max="3332" width="9.7109375" style="1" customWidth="1"/>
    <col min="3333" max="3333" width="70.7109375" style="1" customWidth="1"/>
    <col min="3334" max="3334" width="11.7109375" style="1" customWidth="1"/>
    <col min="3335" max="3337" width="16.7109375" style="1" customWidth="1"/>
    <col min="3338" max="3338" width="9.140625" style="1"/>
    <col min="3339" max="3339" width="40.7109375" style="1" customWidth="1"/>
    <col min="3340" max="3342" width="9.140625" style="1"/>
    <col min="3343" max="3344" width="0" style="1" hidden="1" customWidth="1"/>
    <col min="3345" max="3584" width="9.140625" style="1"/>
    <col min="3585" max="3585" width="9.140625" style="1" customWidth="1"/>
    <col min="3586" max="3586" width="11.7109375" style="1" customWidth="1"/>
    <col min="3587" max="3587" width="14.7109375" style="1" customWidth="1"/>
    <col min="3588" max="3588" width="9.7109375" style="1" customWidth="1"/>
    <col min="3589" max="3589" width="70.7109375" style="1" customWidth="1"/>
    <col min="3590" max="3590" width="11.7109375" style="1" customWidth="1"/>
    <col min="3591" max="3593" width="16.7109375" style="1" customWidth="1"/>
    <col min="3594" max="3594" width="9.140625" style="1"/>
    <col min="3595" max="3595" width="40.7109375" style="1" customWidth="1"/>
    <col min="3596" max="3598" width="9.140625" style="1"/>
    <col min="3599" max="3600" width="0" style="1" hidden="1" customWidth="1"/>
    <col min="3601" max="3840" width="9.140625" style="1"/>
    <col min="3841" max="3841" width="9.140625" style="1" customWidth="1"/>
    <col min="3842" max="3842" width="11.7109375" style="1" customWidth="1"/>
    <col min="3843" max="3843" width="14.7109375" style="1" customWidth="1"/>
    <col min="3844" max="3844" width="9.7109375" style="1" customWidth="1"/>
    <col min="3845" max="3845" width="70.7109375" style="1" customWidth="1"/>
    <col min="3846" max="3846" width="11.7109375" style="1" customWidth="1"/>
    <col min="3847" max="3849" width="16.7109375" style="1" customWidth="1"/>
    <col min="3850" max="3850" width="9.140625" style="1"/>
    <col min="3851" max="3851" width="40.7109375" style="1" customWidth="1"/>
    <col min="3852" max="3854" width="9.140625" style="1"/>
    <col min="3855" max="3856" width="0" style="1" hidden="1" customWidth="1"/>
    <col min="3857" max="4096" width="9.140625" style="1"/>
    <col min="4097" max="4097" width="9.140625" style="1" customWidth="1"/>
    <col min="4098" max="4098" width="11.7109375" style="1" customWidth="1"/>
    <col min="4099" max="4099" width="14.7109375" style="1" customWidth="1"/>
    <col min="4100" max="4100" width="9.7109375" style="1" customWidth="1"/>
    <col min="4101" max="4101" width="70.7109375" style="1" customWidth="1"/>
    <col min="4102" max="4102" width="11.7109375" style="1" customWidth="1"/>
    <col min="4103" max="4105" width="16.7109375" style="1" customWidth="1"/>
    <col min="4106" max="4106" width="9.140625" style="1"/>
    <col min="4107" max="4107" width="40.7109375" style="1" customWidth="1"/>
    <col min="4108" max="4110" width="9.140625" style="1"/>
    <col min="4111" max="4112" width="0" style="1" hidden="1" customWidth="1"/>
    <col min="4113" max="4352" width="9.140625" style="1"/>
    <col min="4353" max="4353" width="9.140625" style="1" customWidth="1"/>
    <col min="4354" max="4354" width="11.7109375" style="1" customWidth="1"/>
    <col min="4355" max="4355" width="14.7109375" style="1" customWidth="1"/>
    <col min="4356" max="4356" width="9.7109375" style="1" customWidth="1"/>
    <col min="4357" max="4357" width="70.7109375" style="1" customWidth="1"/>
    <col min="4358" max="4358" width="11.7109375" style="1" customWidth="1"/>
    <col min="4359" max="4361" width="16.7109375" style="1" customWidth="1"/>
    <col min="4362" max="4362" width="9.140625" style="1"/>
    <col min="4363" max="4363" width="40.7109375" style="1" customWidth="1"/>
    <col min="4364" max="4366" width="9.140625" style="1"/>
    <col min="4367" max="4368" width="0" style="1" hidden="1" customWidth="1"/>
    <col min="4369" max="4608" width="9.140625" style="1"/>
    <col min="4609" max="4609" width="9.140625" style="1" customWidth="1"/>
    <col min="4610" max="4610" width="11.7109375" style="1" customWidth="1"/>
    <col min="4611" max="4611" width="14.7109375" style="1" customWidth="1"/>
    <col min="4612" max="4612" width="9.7109375" style="1" customWidth="1"/>
    <col min="4613" max="4613" width="70.7109375" style="1" customWidth="1"/>
    <col min="4614" max="4614" width="11.7109375" style="1" customWidth="1"/>
    <col min="4615" max="4617" width="16.7109375" style="1" customWidth="1"/>
    <col min="4618" max="4618" width="9.140625" style="1"/>
    <col min="4619" max="4619" width="40.7109375" style="1" customWidth="1"/>
    <col min="4620" max="4622" width="9.140625" style="1"/>
    <col min="4623" max="4624" width="0" style="1" hidden="1" customWidth="1"/>
    <col min="4625" max="4864" width="9.140625" style="1"/>
    <col min="4865" max="4865" width="9.140625" style="1" customWidth="1"/>
    <col min="4866" max="4866" width="11.7109375" style="1" customWidth="1"/>
    <col min="4867" max="4867" width="14.7109375" style="1" customWidth="1"/>
    <col min="4868" max="4868" width="9.7109375" style="1" customWidth="1"/>
    <col min="4869" max="4869" width="70.7109375" style="1" customWidth="1"/>
    <col min="4870" max="4870" width="11.7109375" style="1" customWidth="1"/>
    <col min="4871" max="4873" width="16.7109375" style="1" customWidth="1"/>
    <col min="4874" max="4874" width="9.140625" style="1"/>
    <col min="4875" max="4875" width="40.7109375" style="1" customWidth="1"/>
    <col min="4876" max="4878" width="9.140625" style="1"/>
    <col min="4879" max="4880" width="0" style="1" hidden="1" customWidth="1"/>
    <col min="4881" max="5120" width="9.140625" style="1"/>
    <col min="5121" max="5121" width="9.140625" style="1" customWidth="1"/>
    <col min="5122" max="5122" width="11.7109375" style="1" customWidth="1"/>
    <col min="5123" max="5123" width="14.7109375" style="1" customWidth="1"/>
    <col min="5124" max="5124" width="9.7109375" style="1" customWidth="1"/>
    <col min="5125" max="5125" width="70.7109375" style="1" customWidth="1"/>
    <col min="5126" max="5126" width="11.7109375" style="1" customWidth="1"/>
    <col min="5127" max="5129" width="16.7109375" style="1" customWidth="1"/>
    <col min="5130" max="5130" width="9.140625" style="1"/>
    <col min="5131" max="5131" width="40.7109375" style="1" customWidth="1"/>
    <col min="5132" max="5134" width="9.140625" style="1"/>
    <col min="5135" max="5136" width="0" style="1" hidden="1" customWidth="1"/>
    <col min="5137" max="5376" width="9.140625" style="1"/>
    <col min="5377" max="5377" width="9.140625" style="1" customWidth="1"/>
    <col min="5378" max="5378" width="11.7109375" style="1" customWidth="1"/>
    <col min="5379" max="5379" width="14.7109375" style="1" customWidth="1"/>
    <col min="5380" max="5380" width="9.7109375" style="1" customWidth="1"/>
    <col min="5381" max="5381" width="70.7109375" style="1" customWidth="1"/>
    <col min="5382" max="5382" width="11.7109375" style="1" customWidth="1"/>
    <col min="5383" max="5385" width="16.7109375" style="1" customWidth="1"/>
    <col min="5386" max="5386" width="9.140625" style="1"/>
    <col min="5387" max="5387" width="40.7109375" style="1" customWidth="1"/>
    <col min="5388" max="5390" width="9.140625" style="1"/>
    <col min="5391" max="5392" width="0" style="1" hidden="1" customWidth="1"/>
    <col min="5393" max="5632" width="9.140625" style="1"/>
    <col min="5633" max="5633" width="9.140625" style="1" customWidth="1"/>
    <col min="5634" max="5634" width="11.7109375" style="1" customWidth="1"/>
    <col min="5635" max="5635" width="14.7109375" style="1" customWidth="1"/>
    <col min="5636" max="5636" width="9.7109375" style="1" customWidth="1"/>
    <col min="5637" max="5637" width="70.7109375" style="1" customWidth="1"/>
    <col min="5638" max="5638" width="11.7109375" style="1" customWidth="1"/>
    <col min="5639" max="5641" width="16.7109375" style="1" customWidth="1"/>
    <col min="5642" max="5642" width="9.140625" style="1"/>
    <col min="5643" max="5643" width="40.7109375" style="1" customWidth="1"/>
    <col min="5644" max="5646" width="9.140625" style="1"/>
    <col min="5647" max="5648" width="0" style="1" hidden="1" customWidth="1"/>
    <col min="5649" max="5888" width="9.140625" style="1"/>
    <col min="5889" max="5889" width="9.140625" style="1" customWidth="1"/>
    <col min="5890" max="5890" width="11.7109375" style="1" customWidth="1"/>
    <col min="5891" max="5891" width="14.7109375" style="1" customWidth="1"/>
    <col min="5892" max="5892" width="9.7109375" style="1" customWidth="1"/>
    <col min="5893" max="5893" width="70.7109375" style="1" customWidth="1"/>
    <col min="5894" max="5894" width="11.7109375" style="1" customWidth="1"/>
    <col min="5895" max="5897" width="16.7109375" style="1" customWidth="1"/>
    <col min="5898" max="5898" width="9.140625" style="1"/>
    <col min="5899" max="5899" width="40.7109375" style="1" customWidth="1"/>
    <col min="5900" max="5902" width="9.140625" style="1"/>
    <col min="5903" max="5904" width="0" style="1" hidden="1" customWidth="1"/>
    <col min="5905" max="6144" width="9.140625" style="1"/>
    <col min="6145" max="6145" width="9.140625" style="1" customWidth="1"/>
    <col min="6146" max="6146" width="11.7109375" style="1" customWidth="1"/>
    <col min="6147" max="6147" width="14.7109375" style="1" customWidth="1"/>
    <col min="6148" max="6148" width="9.7109375" style="1" customWidth="1"/>
    <col min="6149" max="6149" width="70.7109375" style="1" customWidth="1"/>
    <col min="6150" max="6150" width="11.7109375" style="1" customWidth="1"/>
    <col min="6151" max="6153" width="16.7109375" style="1" customWidth="1"/>
    <col min="6154" max="6154" width="9.140625" style="1"/>
    <col min="6155" max="6155" width="40.7109375" style="1" customWidth="1"/>
    <col min="6156" max="6158" width="9.140625" style="1"/>
    <col min="6159" max="6160" width="0" style="1" hidden="1" customWidth="1"/>
    <col min="6161" max="6400" width="9.140625" style="1"/>
    <col min="6401" max="6401" width="9.140625" style="1" customWidth="1"/>
    <col min="6402" max="6402" width="11.7109375" style="1" customWidth="1"/>
    <col min="6403" max="6403" width="14.7109375" style="1" customWidth="1"/>
    <col min="6404" max="6404" width="9.7109375" style="1" customWidth="1"/>
    <col min="6405" max="6405" width="70.7109375" style="1" customWidth="1"/>
    <col min="6406" max="6406" width="11.7109375" style="1" customWidth="1"/>
    <col min="6407" max="6409" width="16.7109375" style="1" customWidth="1"/>
    <col min="6410" max="6410" width="9.140625" style="1"/>
    <col min="6411" max="6411" width="40.7109375" style="1" customWidth="1"/>
    <col min="6412" max="6414" width="9.140625" style="1"/>
    <col min="6415" max="6416" width="0" style="1" hidden="1" customWidth="1"/>
    <col min="6417" max="6656" width="9.140625" style="1"/>
    <col min="6657" max="6657" width="9.140625" style="1" customWidth="1"/>
    <col min="6658" max="6658" width="11.7109375" style="1" customWidth="1"/>
    <col min="6659" max="6659" width="14.7109375" style="1" customWidth="1"/>
    <col min="6660" max="6660" width="9.7109375" style="1" customWidth="1"/>
    <col min="6661" max="6661" width="70.7109375" style="1" customWidth="1"/>
    <col min="6662" max="6662" width="11.7109375" style="1" customWidth="1"/>
    <col min="6663" max="6665" width="16.7109375" style="1" customWidth="1"/>
    <col min="6666" max="6666" width="9.140625" style="1"/>
    <col min="6667" max="6667" width="40.7109375" style="1" customWidth="1"/>
    <col min="6668" max="6670" width="9.140625" style="1"/>
    <col min="6671" max="6672" width="0" style="1" hidden="1" customWidth="1"/>
    <col min="6673" max="6912" width="9.140625" style="1"/>
    <col min="6913" max="6913" width="9.140625" style="1" customWidth="1"/>
    <col min="6914" max="6914" width="11.7109375" style="1" customWidth="1"/>
    <col min="6915" max="6915" width="14.7109375" style="1" customWidth="1"/>
    <col min="6916" max="6916" width="9.7109375" style="1" customWidth="1"/>
    <col min="6917" max="6917" width="70.7109375" style="1" customWidth="1"/>
    <col min="6918" max="6918" width="11.7109375" style="1" customWidth="1"/>
    <col min="6919" max="6921" width="16.7109375" style="1" customWidth="1"/>
    <col min="6922" max="6922" width="9.140625" style="1"/>
    <col min="6923" max="6923" width="40.7109375" style="1" customWidth="1"/>
    <col min="6924" max="6926" width="9.140625" style="1"/>
    <col min="6927" max="6928" width="0" style="1" hidden="1" customWidth="1"/>
    <col min="6929" max="7168" width="9.140625" style="1"/>
    <col min="7169" max="7169" width="9.140625" style="1" customWidth="1"/>
    <col min="7170" max="7170" width="11.7109375" style="1" customWidth="1"/>
    <col min="7171" max="7171" width="14.7109375" style="1" customWidth="1"/>
    <col min="7172" max="7172" width="9.7109375" style="1" customWidth="1"/>
    <col min="7173" max="7173" width="70.7109375" style="1" customWidth="1"/>
    <col min="7174" max="7174" width="11.7109375" style="1" customWidth="1"/>
    <col min="7175" max="7177" width="16.7109375" style="1" customWidth="1"/>
    <col min="7178" max="7178" width="9.140625" style="1"/>
    <col min="7179" max="7179" width="40.7109375" style="1" customWidth="1"/>
    <col min="7180" max="7182" width="9.140625" style="1"/>
    <col min="7183" max="7184" width="0" style="1" hidden="1" customWidth="1"/>
    <col min="7185" max="7424" width="9.140625" style="1"/>
    <col min="7425" max="7425" width="9.140625" style="1" customWidth="1"/>
    <col min="7426" max="7426" width="11.7109375" style="1" customWidth="1"/>
    <col min="7427" max="7427" width="14.7109375" style="1" customWidth="1"/>
    <col min="7428" max="7428" width="9.7109375" style="1" customWidth="1"/>
    <col min="7429" max="7429" width="70.7109375" style="1" customWidth="1"/>
    <col min="7430" max="7430" width="11.7109375" style="1" customWidth="1"/>
    <col min="7431" max="7433" width="16.7109375" style="1" customWidth="1"/>
    <col min="7434" max="7434" width="9.140625" style="1"/>
    <col min="7435" max="7435" width="40.7109375" style="1" customWidth="1"/>
    <col min="7436" max="7438" width="9.140625" style="1"/>
    <col min="7439" max="7440" width="0" style="1" hidden="1" customWidth="1"/>
    <col min="7441" max="7680" width="9.140625" style="1"/>
    <col min="7681" max="7681" width="9.140625" style="1" customWidth="1"/>
    <col min="7682" max="7682" width="11.7109375" style="1" customWidth="1"/>
    <col min="7683" max="7683" width="14.7109375" style="1" customWidth="1"/>
    <col min="7684" max="7684" width="9.7109375" style="1" customWidth="1"/>
    <col min="7685" max="7685" width="70.7109375" style="1" customWidth="1"/>
    <col min="7686" max="7686" width="11.7109375" style="1" customWidth="1"/>
    <col min="7687" max="7689" width="16.7109375" style="1" customWidth="1"/>
    <col min="7690" max="7690" width="9.140625" style="1"/>
    <col min="7691" max="7691" width="40.7109375" style="1" customWidth="1"/>
    <col min="7692" max="7694" width="9.140625" style="1"/>
    <col min="7695" max="7696" width="0" style="1" hidden="1" customWidth="1"/>
    <col min="7697" max="7936" width="9.140625" style="1"/>
    <col min="7937" max="7937" width="9.140625" style="1" customWidth="1"/>
    <col min="7938" max="7938" width="11.7109375" style="1" customWidth="1"/>
    <col min="7939" max="7939" width="14.7109375" style="1" customWidth="1"/>
    <col min="7940" max="7940" width="9.7109375" style="1" customWidth="1"/>
    <col min="7941" max="7941" width="70.7109375" style="1" customWidth="1"/>
    <col min="7942" max="7942" width="11.7109375" style="1" customWidth="1"/>
    <col min="7943" max="7945" width="16.7109375" style="1" customWidth="1"/>
    <col min="7946" max="7946" width="9.140625" style="1"/>
    <col min="7947" max="7947" width="40.7109375" style="1" customWidth="1"/>
    <col min="7948" max="7950" width="9.140625" style="1"/>
    <col min="7951" max="7952" width="0" style="1" hidden="1" customWidth="1"/>
    <col min="7953" max="8192" width="9.140625" style="1"/>
    <col min="8193" max="8193" width="9.140625" style="1" customWidth="1"/>
    <col min="8194" max="8194" width="11.7109375" style="1" customWidth="1"/>
    <col min="8195" max="8195" width="14.7109375" style="1" customWidth="1"/>
    <col min="8196" max="8196" width="9.7109375" style="1" customWidth="1"/>
    <col min="8197" max="8197" width="70.7109375" style="1" customWidth="1"/>
    <col min="8198" max="8198" width="11.7109375" style="1" customWidth="1"/>
    <col min="8199" max="8201" width="16.7109375" style="1" customWidth="1"/>
    <col min="8202" max="8202" width="9.140625" style="1"/>
    <col min="8203" max="8203" width="40.7109375" style="1" customWidth="1"/>
    <col min="8204" max="8206" width="9.140625" style="1"/>
    <col min="8207" max="8208" width="0" style="1" hidden="1" customWidth="1"/>
    <col min="8209" max="8448" width="9.140625" style="1"/>
    <col min="8449" max="8449" width="9.140625" style="1" customWidth="1"/>
    <col min="8450" max="8450" width="11.7109375" style="1" customWidth="1"/>
    <col min="8451" max="8451" width="14.7109375" style="1" customWidth="1"/>
    <col min="8452" max="8452" width="9.7109375" style="1" customWidth="1"/>
    <col min="8453" max="8453" width="70.7109375" style="1" customWidth="1"/>
    <col min="8454" max="8454" width="11.7109375" style="1" customWidth="1"/>
    <col min="8455" max="8457" width="16.7109375" style="1" customWidth="1"/>
    <col min="8458" max="8458" width="9.140625" style="1"/>
    <col min="8459" max="8459" width="40.7109375" style="1" customWidth="1"/>
    <col min="8460" max="8462" width="9.140625" style="1"/>
    <col min="8463" max="8464" width="0" style="1" hidden="1" customWidth="1"/>
    <col min="8465" max="8704" width="9.140625" style="1"/>
    <col min="8705" max="8705" width="9.140625" style="1" customWidth="1"/>
    <col min="8706" max="8706" width="11.7109375" style="1" customWidth="1"/>
    <col min="8707" max="8707" width="14.7109375" style="1" customWidth="1"/>
    <col min="8708" max="8708" width="9.7109375" style="1" customWidth="1"/>
    <col min="8709" max="8709" width="70.7109375" style="1" customWidth="1"/>
    <col min="8710" max="8710" width="11.7109375" style="1" customWidth="1"/>
    <col min="8711" max="8713" width="16.7109375" style="1" customWidth="1"/>
    <col min="8714" max="8714" width="9.140625" style="1"/>
    <col min="8715" max="8715" width="40.7109375" style="1" customWidth="1"/>
    <col min="8716" max="8718" width="9.140625" style="1"/>
    <col min="8719" max="8720" width="0" style="1" hidden="1" customWidth="1"/>
    <col min="8721" max="8960" width="9.140625" style="1"/>
    <col min="8961" max="8961" width="9.140625" style="1" customWidth="1"/>
    <col min="8962" max="8962" width="11.7109375" style="1" customWidth="1"/>
    <col min="8963" max="8963" width="14.7109375" style="1" customWidth="1"/>
    <col min="8964" max="8964" width="9.7109375" style="1" customWidth="1"/>
    <col min="8965" max="8965" width="70.7109375" style="1" customWidth="1"/>
    <col min="8966" max="8966" width="11.7109375" style="1" customWidth="1"/>
    <col min="8967" max="8969" width="16.7109375" style="1" customWidth="1"/>
    <col min="8970" max="8970" width="9.140625" style="1"/>
    <col min="8971" max="8971" width="40.7109375" style="1" customWidth="1"/>
    <col min="8972" max="8974" width="9.140625" style="1"/>
    <col min="8975" max="8976" width="0" style="1" hidden="1" customWidth="1"/>
    <col min="8977" max="9216" width="9.140625" style="1"/>
    <col min="9217" max="9217" width="9.140625" style="1" customWidth="1"/>
    <col min="9218" max="9218" width="11.7109375" style="1" customWidth="1"/>
    <col min="9219" max="9219" width="14.7109375" style="1" customWidth="1"/>
    <col min="9220" max="9220" width="9.7109375" style="1" customWidth="1"/>
    <col min="9221" max="9221" width="70.7109375" style="1" customWidth="1"/>
    <col min="9222" max="9222" width="11.7109375" style="1" customWidth="1"/>
    <col min="9223" max="9225" width="16.7109375" style="1" customWidth="1"/>
    <col min="9226" max="9226" width="9.140625" style="1"/>
    <col min="9227" max="9227" width="40.7109375" style="1" customWidth="1"/>
    <col min="9228" max="9230" width="9.140625" style="1"/>
    <col min="9231" max="9232" width="0" style="1" hidden="1" customWidth="1"/>
    <col min="9233" max="9472" width="9.140625" style="1"/>
    <col min="9473" max="9473" width="9.140625" style="1" customWidth="1"/>
    <col min="9474" max="9474" width="11.7109375" style="1" customWidth="1"/>
    <col min="9475" max="9475" width="14.7109375" style="1" customWidth="1"/>
    <col min="9476" max="9476" width="9.7109375" style="1" customWidth="1"/>
    <col min="9477" max="9477" width="70.7109375" style="1" customWidth="1"/>
    <col min="9478" max="9478" width="11.7109375" style="1" customWidth="1"/>
    <col min="9479" max="9481" width="16.7109375" style="1" customWidth="1"/>
    <col min="9482" max="9482" width="9.140625" style="1"/>
    <col min="9483" max="9483" width="40.7109375" style="1" customWidth="1"/>
    <col min="9484" max="9486" width="9.140625" style="1"/>
    <col min="9487" max="9488" width="0" style="1" hidden="1" customWidth="1"/>
    <col min="9489" max="9728" width="9.140625" style="1"/>
    <col min="9729" max="9729" width="9.140625" style="1" customWidth="1"/>
    <col min="9730" max="9730" width="11.7109375" style="1" customWidth="1"/>
    <col min="9731" max="9731" width="14.7109375" style="1" customWidth="1"/>
    <col min="9732" max="9732" width="9.7109375" style="1" customWidth="1"/>
    <col min="9733" max="9733" width="70.7109375" style="1" customWidth="1"/>
    <col min="9734" max="9734" width="11.7109375" style="1" customWidth="1"/>
    <col min="9735" max="9737" width="16.7109375" style="1" customWidth="1"/>
    <col min="9738" max="9738" width="9.140625" style="1"/>
    <col min="9739" max="9739" width="40.7109375" style="1" customWidth="1"/>
    <col min="9740" max="9742" width="9.140625" style="1"/>
    <col min="9743" max="9744" width="0" style="1" hidden="1" customWidth="1"/>
    <col min="9745" max="9984" width="9.140625" style="1"/>
    <col min="9985" max="9985" width="9.140625" style="1" customWidth="1"/>
    <col min="9986" max="9986" width="11.7109375" style="1" customWidth="1"/>
    <col min="9987" max="9987" width="14.7109375" style="1" customWidth="1"/>
    <col min="9988" max="9988" width="9.7109375" style="1" customWidth="1"/>
    <col min="9989" max="9989" width="70.7109375" style="1" customWidth="1"/>
    <col min="9990" max="9990" width="11.7109375" style="1" customWidth="1"/>
    <col min="9991" max="9993" width="16.7109375" style="1" customWidth="1"/>
    <col min="9994" max="9994" width="9.140625" style="1"/>
    <col min="9995" max="9995" width="40.7109375" style="1" customWidth="1"/>
    <col min="9996" max="9998" width="9.140625" style="1"/>
    <col min="9999" max="10000" width="0" style="1" hidden="1" customWidth="1"/>
    <col min="10001" max="10240" width="9.140625" style="1"/>
    <col min="10241" max="10241" width="9.140625" style="1" customWidth="1"/>
    <col min="10242" max="10242" width="11.7109375" style="1" customWidth="1"/>
    <col min="10243" max="10243" width="14.7109375" style="1" customWidth="1"/>
    <col min="10244" max="10244" width="9.7109375" style="1" customWidth="1"/>
    <col min="10245" max="10245" width="70.7109375" style="1" customWidth="1"/>
    <col min="10246" max="10246" width="11.7109375" style="1" customWidth="1"/>
    <col min="10247" max="10249" width="16.7109375" style="1" customWidth="1"/>
    <col min="10250" max="10250" width="9.140625" style="1"/>
    <col min="10251" max="10251" width="40.7109375" style="1" customWidth="1"/>
    <col min="10252" max="10254" width="9.140625" style="1"/>
    <col min="10255" max="10256" width="0" style="1" hidden="1" customWidth="1"/>
    <col min="10257" max="10496" width="9.140625" style="1"/>
    <col min="10497" max="10497" width="9.140625" style="1" customWidth="1"/>
    <col min="10498" max="10498" width="11.7109375" style="1" customWidth="1"/>
    <col min="10499" max="10499" width="14.7109375" style="1" customWidth="1"/>
    <col min="10500" max="10500" width="9.7109375" style="1" customWidth="1"/>
    <col min="10501" max="10501" width="70.7109375" style="1" customWidth="1"/>
    <col min="10502" max="10502" width="11.7109375" style="1" customWidth="1"/>
    <col min="10503" max="10505" width="16.7109375" style="1" customWidth="1"/>
    <col min="10506" max="10506" width="9.140625" style="1"/>
    <col min="10507" max="10507" width="40.7109375" style="1" customWidth="1"/>
    <col min="10508" max="10510" width="9.140625" style="1"/>
    <col min="10511" max="10512" width="0" style="1" hidden="1" customWidth="1"/>
    <col min="10513" max="10752" width="9.140625" style="1"/>
    <col min="10753" max="10753" width="9.140625" style="1" customWidth="1"/>
    <col min="10754" max="10754" width="11.7109375" style="1" customWidth="1"/>
    <col min="10755" max="10755" width="14.7109375" style="1" customWidth="1"/>
    <col min="10756" max="10756" width="9.7109375" style="1" customWidth="1"/>
    <col min="10757" max="10757" width="70.7109375" style="1" customWidth="1"/>
    <col min="10758" max="10758" width="11.7109375" style="1" customWidth="1"/>
    <col min="10759" max="10761" width="16.7109375" style="1" customWidth="1"/>
    <col min="10762" max="10762" width="9.140625" style="1"/>
    <col min="10763" max="10763" width="40.7109375" style="1" customWidth="1"/>
    <col min="10764" max="10766" width="9.140625" style="1"/>
    <col min="10767" max="10768" width="0" style="1" hidden="1" customWidth="1"/>
    <col min="10769" max="11008" width="9.140625" style="1"/>
    <col min="11009" max="11009" width="9.140625" style="1" customWidth="1"/>
    <col min="11010" max="11010" width="11.7109375" style="1" customWidth="1"/>
    <col min="11011" max="11011" width="14.7109375" style="1" customWidth="1"/>
    <col min="11012" max="11012" width="9.7109375" style="1" customWidth="1"/>
    <col min="11013" max="11013" width="70.7109375" style="1" customWidth="1"/>
    <col min="11014" max="11014" width="11.7109375" style="1" customWidth="1"/>
    <col min="11015" max="11017" width="16.7109375" style="1" customWidth="1"/>
    <col min="11018" max="11018" width="9.140625" style="1"/>
    <col min="11019" max="11019" width="40.7109375" style="1" customWidth="1"/>
    <col min="11020" max="11022" width="9.140625" style="1"/>
    <col min="11023" max="11024" width="0" style="1" hidden="1" customWidth="1"/>
    <col min="11025" max="11264" width="9.140625" style="1"/>
    <col min="11265" max="11265" width="9.140625" style="1" customWidth="1"/>
    <col min="11266" max="11266" width="11.7109375" style="1" customWidth="1"/>
    <col min="11267" max="11267" width="14.7109375" style="1" customWidth="1"/>
    <col min="11268" max="11268" width="9.7109375" style="1" customWidth="1"/>
    <col min="11269" max="11269" width="70.7109375" style="1" customWidth="1"/>
    <col min="11270" max="11270" width="11.7109375" style="1" customWidth="1"/>
    <col min="11271" max="11273" width="16.7109375" style="1" customWidth="1"/>
    <col min="11274" max="11274" width="9.140625" style="1"/>
    <col min="11275" max="11275" width="40.7109375" style="1" customWidth="1"/>
    <col min="11276" max="11278" width="9.140625" style="1"/>
    <col min="11279" max="11280" width="0" style="1" hidden="1" customWidth="1"/>
    <col min="11281" max="11520" width="9.140625" style="1"/>
    <col min="11521" max="11521" width="9.140625" style="1" customWidth="1"/>
    <col min="11522" max="11522" width="11.7109375" style="1" customWidth="1"/>
    <col min="11523" max="11523" width="14.7109375" style="1" customWidth="1"/>
    <col min="11524" max="11524" width="9.7109375" style="1" customWidth="1"/>
    <col min="11525" max="11525" width="70.7109375" style="1" customWidth="1"/>
    <col min="11526" max="11526" width="11.7109375" style="1" customWidth="1"/>
    <col min="11527" max="11529" width="16.7109375" style="1" customWidth="1"/>
    <col min="11530" max="11530" width="9.140625" style="1"/>
    <col min="11531" max="11531" width="40.7109375" style="1" customWidth="1"/>
    <col min="11532" max="11534" width="9.140625" style="1"/>
    <col min="11535" max="11536" width="0" style="1" hidden="1" customWidth="1"/>
    <col min="11537" max="11776" width="9.140625" style="1"/>
    <col min="11777" max="11777" width="9.140625" style="1" customWidth="1"/>
    <col min="11778" max="11778" width="11.7109375" style="1" customWidth="1"/>
    <col min="11779" max="11779" width="14.7109375" style="1" customWidth="1"/>
    <col min="11780" max="11780" width="9.7109375" style="1" customWidth="1"/>
    <col min="11781" max="11781" width="70.7109375" style="1" customWidth="1"/>
    <col min="11782" max="11782" width="11.7109375" style="1" customWidth="1"/>
    <col min="11783" max="11785" width="16.7109375" style="1" customWidth="1"/>
    <col min="11786" max="11786" width="9.140625" style="1"/>
    <col min="11787" max="11787" width="40.7109375" style="1" customWidth="1"/>
    <col min="11788" max="11790" width="9.140625" style="1"/>
    <col min="11791" max="11792" width="0" style="1" hidden="1" customWidth="1"/>
    <col min="11793" max="12032" width="9.140625" style="1"/>
    <col min="12033" max="12033" width="9.140625" style="1" customWidth="1"/>
    <col min="12034" max="12034" width="11.7109375" style="1" customWidth="1"/>
    <col min="12035" max="12035" width="14.7109375" style="1" customWidth="1"/>
    <col min="12036" max="12036" width="9.7109375" style="1" customWidth="1"/>
    <col min="12037" max="12037" width="70.7109375" style="1" customWidth="1"/>
    <col min="12038" max="12038" width="11.7109375" style="1" customWidth="1"/>
    <col min="12039" max="12041" width="16.7109375" style="1" customWidth="1"/>
    <col min="12042" max="12042" width="9.140625" style="1"/>
    <col min="12043" max="12043" width="40.7109375" style="1" customWidth="1"/>
    <col min="12044" max="12046" width="9.140625" style="1"/>
    <col min="12047" max="12048" width="0" style="1" hidden="1" customWidth="1"/>
    <col min="12049" max="12288" width="9.140625" style="1"/>
    <col min="12289" max="12289" width="9.140625" style="1" customWidth="1"/>
    <col min="12290" max="12290" width="11.7109375" style="1" customWidth="1"/>
    <col min="12291" max="12291" width="14.7109375" style="1" customWidth="1"/>
    <col min="12292" max="12292" width="9.7109375" style="1" customWidth="1"/>
    <col min="12293" max="12293" width="70.7109375" style="1" customWidth="1"/>
    <col min="12294" max="12294" width="11.7109375" style="1" customWidth="1"/>
    <col min="12295" max="12297" width="16.7109375" style="1" customWidth="1"/>
    <col min="12298" max="12298" width="9.140625" style="1"/>
    <col min="12299" max="12299" width="40.7109375" style="1" customWidth="1"/>
    <col min="12300" max="12302" width="9.140625" style="1"/>
    <col min="12303" max="12304" width="0" style="1" hidden="1" customWidth="1"/>
    <col min="12305" max="12544" width="9.140625" style="1"/>
    <col min="12545" max="12545" width="9.140625" style="1" customWidth="1"/>
    <col min="12546" max="12546" width="11.7109375" style="1" customWidth="1"/>
    <col min="12547" max="12547" width="14.7109375" style="1" customWidth="1"/>
    <col min="12548" max="12548" width="9.7109375" style="1" customWidth="1"/>
    <col min="12549" max="12549" width="70.7109375" style="1" customWidth="1"/>
    <col min="12550" max="12550" width="11.7109375" style="1" customWidth="1"/>
    <col min="12551" max="12553" width="16.7109375" style="1" customWidth="1"/>
    <col min="12554" max="12554" width="9.140625" style="1"/>
    <col min="12555" max="12555" width="40.7109375" style="1" customWidth="1"/>
    <col min="12556" max="12558" width="9.140625" style="1"/>
    <col min="12559" max="12560" width="0" style="1" hidden="1" customWidth="1"/>
    <col min="12561" max="12800" width="9.140625" style="1"/>
    <col min="12801" max="12801" width="9.140625" style="1" customWidth="1"/>
    <col min="12802" max="12802" width="11.7109375" style="1" customWidth="1"/>
    <col min="12803" max="12803" width="14.7109375" style="1" customWidth="1"/>
    <col min="12804" max="12804" width="9.7109375" style="1" customWidth="1"/>
    <col min="12805" max="12805" width="70.7109375" style="1" customWidth="1"/>
    <col min="12806" max="12806" width="11.7109375" style="1" customWidth="1"/>
    <col min="12807" max="12809" width="16.7109375" style="1" customWidth="1"/>
    <col min="12810" max="12810" width="9.140625" style="1"/>
    <col min="12811" max="12811" width="40.7109375" style="1" customWidth="1"/>
    <col min="12812" max="12814" width="9.140625" style="1"/>
    <col min="12815" max="12816" width="0" style="1" hidden="1" customWidth="1"/>
    <col min="12817" max="13056" width="9.140625" style="1"/>
    <col min="13057" max="13057" width="9.140625" style="1" customWidth="1"/>
    <col min="13058" max="13058" width="11.7109375" style="1" customWidth="1"/>
    <col min="13059" max="13059" width="14.7109375" style="1" customWidth="1"/>
    <col min="13060" max="13060" width="9.7109375" style="1" customWidth="1"/>
    <col min="13061" max="13061" width="70.7109375" style="1" customWidth="1"/>
    <col min="13062" max="13062" width="11.7109375" style="1" customWidth="1"/>
    <col min="13063" max="13065" width="16.7109375" style="1" customWidth="1"/>
    <col min="13066" max="13066" width="9.140625" style="1"/>
    <col min="13067" max="13067" width="40.7109375" style="1" customWidth="1"/>
    <col min="13068" max="13070" width="9.140625" style="1"/>
    <col min="13071" max="13072" width="0" style="1" hidden="1" customWidth="1"/>
    <col min="13073" max="13312" width="9.140625" style="1"/>
    <col min="13313" max="13313" width="9.140625" style="1" customWidth="1"/>
    <col min="13314" max="13314" width="11.7109375" style="1" customWidth="1"/>
    <col min="13315" max="13315" width="14.7109375" style="1" customWidth="1"/>
    <col min="13316" max="13316" width="9.7109375" style="1" customWidth="1"/>
    <col min="13317" max="13317" width="70.7109375" style="1" customWidth="1"/>
    <col min="13318" max="13318" width="11.7109375" style="1" customWidth="1"/>
    <col min="13319" max="13321" width="16.7109375" style="1" customWidth="1"/>
    <col min="13322" max="13322" width="9.140625" style="1"/>
    <col min="13323" max="13323" width="40.7109375" style="1" customWidth="1"/>
    <col min="13324" max="13326" width="9.140625" style="1"/>
    <col min="13327" max="13328" width="0" style="1" hidden="1" customWidth="1"/>
    <col min="13329" max="13568" width="9.140625" style="1"/>
    <col min="13569" max="13569" width="9.140625" style="1" customWidth="1"/>
    <col min="13570" max="13570" width="11.7109375" style="1" customWidth="1"/>
    <col min="13571" max="13571" width="14.7109375" style="1" customWidth="1"/>
    <col min="13572" max="13572" width="9.7109375" style="1" customWidth="1"/>
    <col min="13573" max="13573" width="70.7109375" style="1" customWidth="1"/>
    <col min="13574" max="13574" width="11.7109375" style="1" customWidth="1"/>
    <col min="13575" max="13577" width="16.7109375" style="1" customWidth="1"/>
    <col min="13578" max="13578" width="9.140625" style="1"/>
    <col min="13579" max="13579" width="40.7109375" style="1" customWidth="1"/>
    <col min="13580" max="13582" width="9.140625" style="1"/>
    <col min="13583" max="13584" width="0" style="1" hidden="1" customWidth="1"/>
    <col min="13585" max="13824" width="9.140625" style="1"/>
    <col min="13825" max="13825" width="9.140625" style="1" customWidth="1"/>
    <col min="13826" max="13826" width="11.7109375" style="1" customWidth="1"/>
    <col min="13827" max="13827" width="14.7109375" style="1" customWidth="1"/>
    <col min="13828" max="13828" width="9.7109375" style="1" customWidth="1"/>
    <col min="13829" max="13829" width="70.7109375" style="1" customWidth="1"/>
    <col min="13830" max="13830" width="11.7109375" style="1" customWidth="1"/>
    <col min="13831" max="13833" width="16.7109375" style="1" customWidth="1"/>
    <col min="13834" max="13834" width="9.140625" style="1"/>
    <col min="13835" max="13835" width="40.7109375" style="1" customWidth="1"/>
    <col min="13836" max="13838" width="9.140625" style="1"/>
    <col min="13839" max="13840" width="0" style="1" hidden="1" customWidth="1"/>
    <col min="13841" max="14080" width="9.140625" style="1"/>
    <col min="14081" max="14081" width="9.140625" style="1" customWidth="1"/>
    <col min="14082" max="14082" width="11.7109375" style="1" customWidth="1"/>
    <col min="14083" max="14083" width="14.7109375" style="1" customWidth="1"/>
    <col min="14084" max="14084" width="9.7109375" style="1" customWidth="1"/>
    <col min="14085" max="14085" width="70.7109375" style="1" customWidth="1"/>
    <col min="14086" max="14086" width="11.7109375" style="1" customWidth="1"/>
    <col min="14087" max="14089" width="16.7109375" style="1" customWidth="1"/>
    <col min="14090" max="14090" width="9.140625" style="1"/>
    <col min="14091" max="14091" width="40.7109375" style="1" customWidth="1"/>
    <col min="14092" max="14094" width="9.140625" style="1"/>
    <col min="14095" max="14096" width="0" style="1" hidden="1" customWidth="1"/>
    <col min="14097" max="14336" width="9.140625" style="1"/>
    <col min="14337" max="14337" width="9.140625" style="1" customWidth="1"/>
    <col min="14338" max="14338" width="11.7109375" style="1" customWidth="1"/>
    <col min="14339" max="14339" width="14.7109375" style="1" customWidth="1"/>
    <col min="14340" max="14340" width="9.7109375" style="1" customWidth="1"/>
    <col min="14341" max="14341" width="70.7109375" style="1" customWidth="1"/>
    <col min="14342" max="14342" width="11.7109375" style="1" customWidth="1"/>
    <col min="14343" max="14345" width="16.7109375" style="1" customWidth="1"/>
    <col min="14346" max="14346" width="9.140625" style="1"/>
    <col min="14347" max="14347" width="40.7109375" style="1" customWidth="1"/>
    <col min="14348" max="14350" width="9.140625" style="1"/>
    <col min="14351" max="14352" width="0" style="1" hidden="1" customWidth="1"/>
    <col min="14353" max="14592" width="9.140625" style="1"/>
    <col min="14593" max="14593" width="9.140625" style="1" customWidth="1"/>
    <col min="14594" max="14594" width="11.7109375" style="1" customWidth="1"/>
    <col min="14595" max="14595" width="14.7109375" style="1" customWidth="1"/>
    <col min="14596" max="14596" width="9.7109375" style="1" customWidth="1"/>
    <col min="14597" max="14597" width="70.7109375" style="1" customWidth="1"/>
    <col min="14598" max="14598" width="11.7109375" style="1" customWidth="1"/>
    <col min="14599" max="14601" width="16.7109375" style="1" customWidth="1"/>
    <col min="14602" max="14602" width="9.140625" style="1"/>
    <col min="14603" max="14603" width="40.7109375" style="1" customWidth="1"/>
    <col min="14604" max="14606" width="9.140625" style="1"/>
    <col min="14607" max="14608" width="0" style="1" hidden="1" customWidth="1"/>
    <col min="14609" max="14848" width="9.140625" style="1"/>
    <col min="14849" max="14849" width="9.140625" style="1" customWidth="1"/>
    <col min="14850" max="14850" width="11.7109375" style="1" customWidth="1"/>
    <col min="14851" max="14851" width="14.7109375" style="1" customWidth="1"/>
    <col min="14852" max="14852" width="9.7109375" style="1" customWidth="1"/>
    <col min="14853" max="14853" width="70.7109375" style="1" customWidth="1"/>
    <col min="14854" max="14854" width="11.7109375" style="1" customWidth="1"/>
    <col min="14855" max="14857" width="16.7109375" style="1" customWidth="1"/>
    <col min="14858" max="14858" width="9.140625" style="1"/>
    <col min="14859" max="14859" width="40.7109375" style="1" customWidth="1"/>
    <col min="14860" max="14862" width="9.140625" style="1"/>
    <col min="14863" max="14864" width="0" style="1" hidden="1" customWidth="1"/>
    <col min="14865" max="15104" width="9.140625" style="1"/>
    <col min="15105" max="15105" width="9.140625" style="1" customWidth="1"/>
    <col min="15106" max="15106" width="11.7109375" style="1" customWidth="1"/>
    <col min="15107" max="15107" width="14.7109375" style="1" customWidth="1"/>
    <col min="15108" max="15108" width="9.7109375" style="1" customWidth="1"/>
    <col min="15109" max="15109" width="70.7109375" style="1" customWidth="1"/>
    <col min="15110" max="15110" width="11.7109375" style="1" customWidth="1"/>
    <col min="15111" max="15113" width="16.7109375" style="1" customWidth="1"/>
    <col min="15114" max="15114" width="9.140625" style="1"/>
    <col min="15115" max="15115" width="40.7109375" style="1" customWidth="1"/>
    <col min="15116" max="15118" width="9.140625" style="1"/>
    <col min="15119" max="15120" width="0" style="1" hidden="1" customWidth="1"/>
    <col min="15121" max="15360" width="9.140625" style="1"/>
    <col min="15361" max="15361" width="9.140625" style="1" customWidth="1"/>
    <col min="15362" max="15362" width="11.7109375" style="1" customWidth="1"/>
    <col min="15363" max="15363" width="14.7109375" style="1" customWidth="1"/>
    <col min="15364" max="15364" width="9.7109375" style="1" customWidth="1"/>
    <col min="15365" max="15365" width="70.7109375" style="1" customWidth="1"/>
    <col min="15366" max="15366" width="11.7109375" style="1" customWidth="1"/>
    <col min="15367" max="15369" width="16.7109375" style="1" customWidth="1"/>
    <col min="15370" max="15370" width="9.140625" style="1"/>
    <col min="15371" max="15371" width="40.7109375" style="1" customWidth="1"/>
    <col min="15372" max="15374" width="9.140625" style="1"/>
    <col min="15375" max="15376" width="0" style="1" hidden="1" customWidth="1"/>
    <col min="15377" max="15616" width="9.140625" style="1"/>
    <col min="15617" max="15617" width="9.140625" style="1" customWidth="1"/>
    <col min="15618" max="15618" width="11.7109375" style="1" customWidth="1"/>
    <col min="15619" max="15619" width="14.7109375" style="1" customWidth="1"/>
    <col min="15620" max="15620" width="9.7109375" style="1" customWidth="1"/>
    <col min="15621" max="15621" width="70.7109375" style="1" customWidth="1"/>
    <col min="15622" max="15622" width="11.7109375" style="1" customWidth="1"/>
    <col min="15623" max="15625" width="16.7109375" style="1" customWidth="1"/>
    <col min="15626" max="15626" width="9.140625" style="1"/>
    <col min="15627" max="15627" width="40.7109375" style="1" customWidth="1"/>
    <col min="15628" max="15630" width="9.140625" style="1"/>
    <col min="15631" max="15632" width="0" style="1" hidden="1" customWidth="1"/>
    <col min="15633" max="15872" width="9.140625" style="1"/>
    <col min="15873" max="15873" width="9.140625" style="1" customWidth="1"/>
    <col min="15874" max="15874" width="11.7109375" style="1" customWidth="1"/>
    <col min="15875" max="15875" width="14.7109375" style="1" customWidth="1"/>
    <col min="15876" max="15876" width="9.7109375" style="1" customWidth="1"/>
    <col min="15877" max="15877" width="70.7109375" style="1" customWidth="1"/>
    <col min="15878" max="15878" width="11.7109375" style="1" customWidth="1"/>
    <col min="15879" max="15881" width="16.7109375" style="1" customWidth="1"/>
    <col min="15882" max="15882" width="9.140625" style="1"/>
    <col min="15883" max="15883" width="40.7109375" style="1" customWidth="1"/>
    <col min="15884" max="15886" width="9.140625" style="1"/>
    <col min="15887" max="15888" width="0" style="1" hidden="1" customWidth="1"/>
    <col min="15889" max="16128" width="9.140625" style="1"/>
    <col min="16129" max="16129" width="9.140625" style="1" customWidth="1"/>
    <col min="16130" max="16130" width="11.7109375" style="1" customWidth="1"/>
    <col min="16131" max="16131" width="14.7109375" style="1" customWidth="1"/>
    <col min="16132" max="16132" width="9.7109375" style="1" customWidth="1"/>
    <col min="16133" max="16133" width="70.7109375" style="1" customWidth="1"/>
    <col min="16134" max="16134" width="11.7109375" style="1" customWidth="1"/>
    <col min="16135" max="16137" width="16.7109375" style="1" customWidth="1"/>
    <col min="16138" max="16138" width="9.140625" style="1"/>
    <col min="16139" max="16139" width="40.7109375" style="1" customWidth="1"/>
    <col min="16140" max="16142" width="9.140625" style="1"/>
    <col min="16143" max="16144" width="0" style="1" hidden="1" customWidth="1"/>
    <col min="16145" max="16384" width="9.140625" style="1"/>
  </cols>
  <sheetData>
    <row r="1" spans="1:31" ht="12.75" customHeight="1" x14ac:dyDescent="0.25">
      <c r="A1" s="1" t="s">
        <v>0</v>
      </c>
      <c r="B1" s="2"/>
      <c r="C1" s="3"/>
      <c r="D1" s="2"/>
      <c r="E1" s="4" t="s">
        <v>1</v>
      </c>
      <c r="F1" s="2"/>
      <c r="G1" s="2"/>
      <c r="H1" s="2"/>
      <c r="I1" s="2"/>
    </row>
    <row r="2" spans="1:31" ht="24.95" customHeight="1" x14ac:dyDescent="0.25">
      <c r="B2" s="2"/>
      <c r="C2" s="3"/>
      <c r="D2" s="2"/>
      <c r="E2" s="7" t="s">
        <v>2</v>
      </c>
      <c r="F2" s="2"/>
      <c r="G2" s="2"/>
      <c r="H2" s="8"/>
      <c r="I2" s="8"/>
      <c r="J2" s="9"/>
      <c r="K2" s="10"/>
      <c r="L2" s="11"/>
      <c r="M2" s="11"/>
      <c r="N2" s="11"/>
      <c r="O2" s="11"/>
      <c r="P2" s="11"/>
      <c r="Q2" s="11"/>
      <c r="R2" s="11"/>
      <c r="S2" s="11"/>
      <c r="T2" s="12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</row>
    <row r="3" spans="1:31" ht="15" customHeight="1" x14ac:dyDescent="0.25">
      <c r="A3" s="1" t="s">
        <v>3</v>
      </c>
      <c r="B3" s="13" t="s">
        <v>4</v>
      </c>
      <c r="C3" s="156" t="s">
        <v>5</v>
      </c>
      <c r="D3" s="157"/>
      <c r="E3" s="14" t="s">
        <v>6</v>
      </c>
      <c r="F3" s="2"/>
      <c r="G3" s="15"/>
      <c r="H3" s="16" t="s">
        <v>7</v>
      </c>
      <c r="I3" s="17">
        <f>ROUND(SUMIF($A$8:$A$208,"SD",$I$8:$I$208),2)</f>
        <v>0</v>
      </c>
      <c r="J3" s="18"/>
      <c r="K3" s="19"/>
    </row>
    <row r="4" spans="1:31" ht="15" customHeight="1" x14ac:dyDescent="0.25">
      <c r="A4" s="1" t="s">
        <v>8</v>
      </c>
      <c r="B4" s="20" t="s">
        <v>9</v>
      </c>
      <c r="C4" s="158" t="s">
        <v>7</v>
      </c>
      <c r="D4" s="159"/>
      <c r="E4" s="21" t="s">
        <v>10</v>
      </c>
      <c r="F4" s="8"/>
      <c r="G4" s="8"/>
      <c r="H4" s="22"/>
      <c r="I4" s="22"/>
      <c r="J4" s="18"/>
      <c r="K4" s="23"/>
    </row>
    <row r="5" spans="1:31" ht="12.75" customHeight="1" x14ac:dyDescent="0.25">
      <c r="A5" s="155" t="s">
        <v>11</v>
      </c>
      <c r="B5" s="155" t="s">
        <v>12</v>
      </c>
      <c r="C5" s="160" t="s">
        <v>13</v>
      </c>
      <c r="D5" s="155" t="s">
        <v>14</v>
      </c>
      <c r="E5" s="161" t="s">
        <v>15</v>
      </c>
      <c r="F5" s="155" t="s">
        <v>16</v>
      </c>
      <c r="G5" s="155" t="s">
        <v>17</v>
      </c>
      <c r="H5" s="155" t="s">
        <v>18</v>
      </c>
      <c r="I5" s="155"/>
    </row>
    <row r="6" spans="1:31" ht="12.75" customHeight="1" x14ac:dyDescent="0.25">
      <c r="A6" s="155"/>
      <c r="B6" s="155"/>
      <c r="C6" s="160"/>
      <c r="D6" s="155"/>
      <c r="E6" s="161"/>
      <c r="F6" s="155"/>
      <c r="G6" s="155"/>
      <c r="H6" s="24" t="s">
        <v>19</v>
      </c>
      <c r="I6" s="24" t="s">
        <v>20</v>
      </c>
    </row>
    <row r="7" spans="1:31" s="30" customFormat="1" ht="12.75" customHeight="1" x14ac:dyDescent="0.25">
      <c r="A7" s="25">
        <v>0</v>
      </c>
      <c r="B7" s="25" t="s">
        <v>21</v>
      </c>
      <c r="C7" s="26" t="s">
        <v>22</v>
      </c>
      <c r="D7" s="25" t="s">
        <v>23</v>
      </c>
      <c r="E7" s="27" t="s">
        <v>24</v>
      </c>
      <c r="F7" s="28" t="s">
        <v>25</v>
      </c>
      <c r="G7" s="28" t="s">
        <v>26</v>
      </c>
      <c r="H7" s="28" t="s">
        <v>27</v>
      </c>
      <c r="I7" s="29" t="s">
        <v>28</v>
      </c>
      <c r="K7" s="31"/>
      <c r="T7" s="32"/>
    </row>
    <row r="8" spans="1:31" s="30" customFormat="1" ht="12.75" customHeight="1" x14ac:dyDescent="0.25">
      <c r="A8" s="33" t="s">
        <v>29</v>
      </c>
      <c r="B8" s="34"/>
      <c r="C8" s="35" t="s">
        <v>30</v>
      </c>
      <c r="D8" s="36"/>
      <c r="E8" s="37" t="s">
        <v>31</v>
      </c>
      <c r="F8" s="38"/>
      <c r="G8" s="39"/>
      <c r="H8" s="40"/>
      <c r="I8" s="40">
        <f>SUM($I$9:$I$36)</f>
        <v>0</v>
      </c>
      <c r="K8" s="31"/>
      <c r="T8" s="32"/>
    </row>
    <row r="9" spans="1:31" s="48" customFormat="1" ht="25.5" x14ac:dyDescent="0.25">
      <c r="A9" s="41" t="s">
        <v>32</v>
      </c>
      <c r="B9" s="42">
        <v>1</v>
      </c>
      <c r="C9" s="43" t="s">
        <v>33</v>
      </c>
      <c r="D9" s="44"/>
      <c r="E9" s="41" t="s">
        <v>34</v>
      </c>
      <c r="F9" s="45" t="s">
        <v>35</v>
      </c>
      <c r="G9" s="46">
        <v>14197.275</v>
      </c>
      <c r="H9" s="47"/>
      <c r="I9" s="47">
        <f>ROUND(G9*H9,2)</f>
        <v>0</v>
      </c>
      <c r="K9" s="49"/>
      <c r="T9" s="50"/>
    </row>
    <row r="10" spans="1:31" s="30" customFormat="1" x14ac:dyDescent="0.25">
      <c r="A10" s="51" t="s">
        <v>36</v>
      </c>
      <c r="B10" s="52"/>
      <c r="C10" s="53"/>
      <c r="D10" s="54"/>
      <c r="E10" s="41" t="s">
        <v>37</v>
      </c>
      <c r="F10" s="55"/>
      <c r="G10" s="56"/>
      <c r="H10" s="57"/>
      <c r="I10" s="57"/>
      <c r="K10" s="31"/>
      <c r="T10" s="32"/>
    </row>
    <row r="11" spans="1:31" s="30" customFormat="1" ht="51" x14ac:dyDescent="0.25">
      <c r="A11" s="58" t="s">
        <v>38</v>
      </c>
      <c r="B11" s="59"/>
      <c r="C11" s="60"/>
      <c r="D11" s="61"/>
      <c r="E11" s="62" t="s">
        <v>39</v>
      </c>
      <c r="F11" s="63"/>
      <c r="G11" s="64"/>
      <c r="H11" s="65"/>
      <c r="I11" s="65"/>
      <c r="K11" s="31"/>
      <c r="T11" s="32"/>
    </row>
    <row r="12" spans="1:31" s="30" customFormat="1" ht="12.75" customHeight="1" x14ac:dyDescent="0.25">
      <c r="A12" s="66" t="s">
        <v>40</v>
      </c>
      <c r="B12" s="67"/>
      <c r="C12" s="68"/>
      <c r="D12" s="69"/>
      <c r="E12" s="70" t="s">
        <v>41</v>
      </c>
      <c r="F12" s="71" t="s">
        <v>42</v>
      </c>
      <c r="G12" s="72"/>
      <c r="H12" s="73"/>
      <c r="I12" s="73"/>
      <c r="K12" s="31"/>
      <c r="T12" s="32"/>
    </row>
    <row r="13" spans="1:31" s="48" customFormat="1" ht="25.5" x14ac:dyDescent="0.25">
      <c r="A13" s="41" t="s">
        <v>32</v>
      </c>
      <c r="B13" s="42">
        <v>2</v>
      </c>
      <c r="C13" s="43" t="s">
        <v>43</v>
      </c>
      <c r="D13" s="44"/>
      <c r="E13" s="41" t="s">
        <v>44</v>
      </c>
      <c r="F13" s="45" t="s">
        <v>35</v>
      </c>
      <c r="G13" s="46">
        <v>848.7</v>
      </c>
      <c r="H13" s="47"/>
      <c r="I13" s="47">
        <f>ROUND(G13*H13,2)</f>
        <v>0</v>
      </c>
      <c r="K13" s="49"/>
      <c r="T13" s="50"/>
    </row>
    <row r="14" spans="1:31" s="30" customFormat="1" x14ac:dyDescent="0.25">
      <c r="A14" s="51" t="s">
        <v>36</v>
      </c>
      <c r="B14" s="52"/>
      <c r="C14" s="53"/>
      <c r="D14" s="54"/>
      <c r="E14" s="41" t="s">
        <v>45</v>
      </c>
      <c r="F14" s="55"/>
      <c r="G14" s="56"/>
      <c r="H14" s="57"/>
      <c r="I14" s="57"/>
      <c r="K14" s="31"/>
      <c r="T14" s="32"/>
    </row>
    <row r="15" spans="1:31" s="30" customFormat="1" ht="51" x14ac:dyDescent="0.25">
      <c r="A15" s="58" t="s">
        <v>38</v>
      </c>
      <c r="B15" s="59"/>
      <c r="C15" s="60"/>
      <c r="D15" s="61"/>
      <c r="E15" s="62" t="s">
        <v>46</v>
      </c>
      <c r="F15" s="63"/>
      <c r="G15" s="64"/>
      <c r="H15" s="65"/>
      <c r="I15" s="65"/>
      <c r="K15" s="31"/>
      <c r="T15" s="32"/>
    </row>
    <row r="16" spans="1:31" s="30" customFormat="1" ht="12.75" customHeight="1" x14ac:dyDescent="0.25">
      <c r="A16" s="66" t="s">
        <v>40</v>
      </c>
      <c r="B16" s="67"/>
      <c r="C16" s="68"/>
      <c r="D16" s="69"/>
      <c r="E16" s="70" t="s">
        <v>41</v>
      </c>
      <c r="F16" s="71" t="s">
        <v>42</v>
      </c>
      <c r="G16" s="72"/>
      <c r="H16" s="73"/>
      <c r="I16" s="73"/>
      <c r="K16" s="31"/>
      <c r="T16" s="32"/>
    </row>
    <row r="17" spans="1:20" s="48" customFormat="1" ht="25.5" x14ac:dyDescent="0.25">
      <c r="A17" s="41" t="s">
        <v>32</v>
      </c>
      <c r="B17" s="42">
        <v>3</v>
      </c>
      <c r="C17" s="43" t="s">
        <v>47</v>
      </c>
      <c r="D17" s="44"/>
      <c r="E17" s="41" t="s">
        <v>48</v>
      </c>
      <c r="F17" s="45" t="s">
        <v>35</v>
      </c>
      <c r="G17" s="46">
        <v>1122.498</v>
      </c>
      <c r="H17" s="47"/>
      <c r="I17" s="47">
        <f>ROUND(G17*H17,2)</f>
        <v>0</v>
      </c>
      <c r="K17" s="49"/>
      <c r="T17" s="50"/>
    </row>
    <row r="18" spans="1:20" s="30" customFormat="1" x14ac:dyDescent="0.25">
      <c r="A18" s="51" t="s">
        <v>36</v>
      </c>
      <c r="B18" s="52"/>
      <c r="C18" s="53"/>
      <c r="D18" s="54"/>
      <c r="E18" s="41"/>
      <c r="F18" s="55"/>
      <c r="G18" s="56"/>
      <c r="H18" s="57"/>
      <c r="I18" s="57"/>
      <c r="K18" s="31"/>
      <c r="T18" s="32"/>
    </row>
    <row r="19" spans="1:20" s="30" customFormat="1" ht="51" x14ac:dyDescent="0.25">
      <c r="A19" s="58" t="s">
        <v>38</v>
      </c>
      <c r="B19" s="59"/>
      <c r="C19" s="60"/>
      <c r="D19" s="61"/>
      <c r="E19" s="62" t="s">
        <v>49</v>
      </c>
      <c r="F19" s="63"/>
      <c r="G19" s="64"/>
      <c r="H19" s="65"/>
      <c r="I19" s="65"/>
      <c r="K19" s="31"/>
      <c r="T19" s="32"/>
    </row>
    <row r="20" spans="1:20" s="30" customFormat="1" ht="12.75" customHeight="1" x14ac:dyDescent="0.25">
      <c r="A20" s="66" t="s">
        <v>40</v>
      </c>
      <c r="B20" s="67"/>
      <c r="C20" s="68"/>
      <c r="D20" s="69"/>
      <c r="E20" s="70" t="s">
        <v>41</v>
      </c>
      <c r="F20" s="71" t="s">
        <v>42</v>
      </c>
      <c r="G20" s="72"/>
      <c r="H20" s="73"/>
      <c r="I20" s="73"/>
      <c r="K20" s="31"/>
      <c r="T20" s="32"/>
    </row>
    <row r="21" spans="1:20" s="48" customFormat="1" ht="25.5" x14ac:dyDescent="0.25">
      <c r="A21" s="41" t="s">
        <v>32</v>
      </c>
      <c r="B21" s="42">
        <v>4</v>
      </c>
      <c r="C21" s="43" t="s">
        <v>50</v>
      </c>
      <c r="D21" s="44"/>
      <c r="E21" s="41" t="s">
        <v>51</v>
      </c>
      <c r="F21" s="45" t="s">
        <v>35</v>
      </c>
      <c r="G21" s="46">
        <v>113.593</v>
      </c>
      <c r="H21" s="47"/>
      <c r="I21" s="47">
        <f>ROUND(G21*H21,2)</f>
        <v>0</v>
      </c>
      <c r="K21" s="49"/>
      <c r="T21" s="50"/>
    </row>
    <row r="22" spans="1:20" s="30" customFormat="1" x14ac:dyDescent="0.25">
      <c r="A22" s="51" t="s">
        <v>36</v>
      </c>
      <c r="B22" s="52"/>
      <c r="C22" s="53"/>
      <c r="D22" s="54"/>
      <c r="E22" s="41"/>
      <c r="F22" s="55"/>
      <c r="G22" s="56"/>
      <c r="H22" s="57"/>
      <c r="I22" s="57"/>
      <c r="K22" s="31"/>
      <c r="T22" s="32"/>
    </row>
    <row r="23" spans="1:20" s="30" customFormat="1" ht="51" x14ac:dyDescent="0.25">
      <c r="A23" s="58" t="s">
        <v>38</v>
      </c>
      <c r="B23" s="59"/>
      <c r="C23" s="60"/>
      <c r="D23" s="61"/>
      <c r="E23" s="62" t="s">
        <v>52</v>
      </c>
      <c r="F23" s="63"/>
      <c r="G23" s="64"/>
      <c r="H23" s="65"/>
      <c r="I23" s="65"/>
      <c r="K23" s="31"/>
      <c r="T23" s="32"/>
    </row>
    <row r="24" spans="1:20" s="30" customFormat="1" ht="12.75" customHeight="1" x14ac:dyDescent="0.25">
      <c r="A24" s="66" t="s">
        <v>40</v>
      </c>
      <c r="B24" s="67"/>
      <c r="C24" s="68"/>
      <c r="D24" s="69"/>
      <c r="E24" s="70" t="s">
        <v>41</v>
      </c>
      <c r="F24" s="71" t="s">
        <v>42</v>
      </c>
      <c r="G24" s="72"/>
      <c r="H24" s="73"/>
      <c r="I24" s="73"/>
      <c r="K24" s="31"/>
      <c r="T24" s="32"/>
    </row>
    <row r="25" spans="1:20" s="48" customFormat="1" ht="25.5" x14ac:dyDescent="0.25">
      <c r="A25" s="41" t="s">
        <v>32</v>
      </c>
      <c r="B25" s="42">
        <v>5</v>
      </c>
      <c r="C25" s="43" t="s">
        <v>53</v>
      </c>
      <c r="D25" s="44"/>
      <c r="E25" s="41" t="s">
        <v>54</v>
      </c>
      <c r="F25" s="45" t="s">
        <v>35</v>
      </c>
      <c r="G25" s="46">
        <v>1</v>
      </c>
      <c r="H25" s="47"/>
      <c r="I25" s="47">
        <f>ROUND(G25*H25,2)</f>
        <v>0</v>
      </c>
      <c r="K25" s="49"/>
      <c r="T25" s="50"/>
    </row>
    <row r="26" spans="1:20" s="30" customFormat="1" x14ac:dyDescent="0.25">
      <c r="A26" s="51" t="s">
        <v>36</v>
      </c>
      <c r="B26" s="52"/>
      <c r="C26" s="53"/>
      <c r="D26" s="54"/>
      <c r="E26" s="41"/>
      <c r="F26" s="55"/>
      <c r="G26" s="56"/>
      <c r="H26" s="57"/>
      <c r="I26" s="57"/>
      <c r="K26" s="31"/>
      <c r="T26" s="32"/>
    </row>
    <row r="27" spans="1:20" s="30" customFormat="1" ht="51" x14ac:dyDescent="0.25">
      <c r="A27" s="58" t="s">
        <v>38</v>
      </c>
      <c r="B27" s="59"/>
      <c r="C27" s="60"/>
      <c r="D27" s="61"/>
      <c r="E27" s="62" t="s">
        <v>55</v>
      </c>
      <c r="F27" s="63"/>
      <c r="G27" s="64"/>
      <c r="H27" s="65"/>
      <c r="I27" s="65"/>
      <c r="K27" s="31"/>
      <c r="T27" s="32"/>
    </row>
    <row r="28" spans="1:20" s="30" customFormat="1" ht="12.75" customHeight="1" x14ac:dyDescent="0.25">
      <c r="A28" s="66" t="s">
        <v>40</v>
      </c>
      <c r="B28" s="67"/>
      <c r="C28" s="68"/>
      <c r="D28" s="69"/>
      <c r="E28" s="70" t="s">
        <v>41</v>
      </c>
      <c r="F28" s="71" t="s">
        <v>42</v>
      </c>
      <c r="G28" s="72"/>
      <c r="H28" s="73"/>
      <c r="I28" s="73"/>
      <c r="K28" s="31"/>
      <c r="T28" s="32"/>
    </row>
    <row r="29" spans="1:20" s="48" customFormat="1" ht="25.5" x14ac:dyDescent="0.25">
      <c r="A29" s="41" t="s">
        <v>32</v>
      </c>
      <c r="B29" s="42">
        <v>6</v>
      </c>
      <c r="C29" s="43" t="s">
        <v>56</v>
      </c>
      <c r="D29" s="44"/>
      <c r="E29" s="41" t="s">
        <v>57</v>
      </c>
      <c r="F29" s="45" t="s">
        <v>35</v>
      </c>
      <c r="G29" s="46">
        <v>1089.4110000000001</v>
      </c>
      <c r="H29" s="47"/>
      <c r="I29" s="47">
        <f>ROUND(G29*H29,2)</f>
        <v>0</v>
      </c>
      <c r="K29" s="49"/>
      <c r="T29" s="50"/>
    </row>
    <row r="30" spans="1:20" s="30" customFormat="1" x14ac:dyDescent="0.25">
      <c r="A30" s="51" t="s">
        <v>36</v>
      </c>
      <c r="B30" s="52"/>
      <c r="C30" s="53"/>
      <c r="D30" s="54"/>
      <c r="E30" s="41"/>
      <c r="F30" s="55"/>
      <c r="G30" s="56"/>
      <c r="H30" s="57"/>
      <c r="I30" s="57"/>
      <c r="K30" s="31"/>
      <c r="T30" s="32"/>
    </row>
    <row r="31" spans="1:20" s="30" customFormat="1" ht="51" x14ac:dyDescent="0.25">
      <c r="A31" s="58" t="s">
        <v>38</v>
      </c>
      <c r="B31" s="59"/>
      <c r="C31" s="60"/>
      <c r="D31" s="61"/>
      <c r="E31" s="62" t="s">
        <v>58</v>
      </c>
      <c r="F31" s="63"/>
      <c r="G31" s="64"/>
      <c r="H31" s="65"/>
      <c r="I31" s="65"/>
      <c r="K31" s="31"/>
      <c r="T31" s="32"/>
    </row>
    <row r="32" spans="1:20" s="30" customFormat="1" ht="12.75" customHeight="1" x14ac:dyDescent="0.25">
      <c r="A32" s="66" t="s">
        <v>40</v>
      </c>
      <c r="B32" s="67"/>
      <c r="C32" s="68"/>
      <c r="D32" s="69"/>
      <c r="E32" s="70" t="s">
        <v>41</v>
      </c>
      <c r="F32" s="71" t="s">
        <v>42</v>
      </c>
      <c r="G32" s="72"/>
      <c r="H32" s="73"/>
      <c r="I32" s="73"/>
      <c r="K32" s="31"/>
      <c r="T32" s="32"/>
    </row>
    <row r="33" spans="1:20" s="48" customFormat="1" ht="25.5" x14ac:dyDescent="0.25">
      <c r="A33" s="41" t="s">
        <v>32</v>
      </c>
      <c r="B33" s="42">
        <v>7</v>
      </c>
      <c r="C33" s="43" t="s">
        <v>59</v>
      </c>
      <c r="D33" s="44"/>
      <c r="E33" s="41" t="s">
        <v>60</v>
      </c>
      <c r="F33" s="45" t="s">
        <v>35</v>
      </c>
      <c r="G33" s="46">
        <v>1051.6500000000001</v>
      </c>
      <c r="H33" s="47"/>
      <c r="I33" s="47">
        <f>ROUND(G33*H33,2)</f>
        <v>0</v>
      </c>
      <c r="K33" s="49"/>
      <c r="T33" s="50"/>
    </row>
    <row r="34" spans="1:20" s="30" customFormat="1" x14ac:dyDescent="0.25">
      <c r="A34" s="51" t="s">
        <v>36</v>
      </c>
      <c r="B34" s="52"/>
      <c r="C34" s="53"/>
      <c r="D34" s="54"/>
      <c r="E34" s="41" t="s">
        <v>61</v>
      </c>
      <c r="F34" s="55"/>
      <c r="G34" s="56"/>
      <c r="H34" s="57"/>
      <c r="I34" s="57"/>
      <c r="K34" s="31"/>
      <c r="T34" s="32"/>
    </row>
    <row r="35" spans="1:20" s="30" customFormat="1" ht="51" x14ac:dyDescent="0.25">
      <c r="A35" s="58" t="s">
        <v>38</v>
      </c>
      <c r="B35" s="59"/>
      <c r="C35" s="60"/>
      <c r="D35" s="61"/>
      <c r="E35" s="62" t="s">
        <v>62</v>
      </c>
      <c r="F35" s="63"/>
      <c r="G35" s="64"/>
      <c r="H35" s="65"/>
      <c r="I35" s="65"/>
      <c r="K35" s="31"/>
      <c r="T35" s="32"/>
    </row>
    <row r="36" spans="1:20" s="30" customFormat="1" ht="12.75" customHeight="1" x14ac:dyDescent="0.25">
      <c r="A36" s="66" t="s">
        <v>40</v>
      </c>
      <c r="B36" s="67"/>
      <c r="C36" s="68"/>
      <c r="D36" s="69"/>
      <c r="E36" s="70" t="s">
        <v>41</v>
      </c>
      <c r="F36" s="71" t="s">
        <v>42</v>
      </c>
      <c r="G36" s="72"/>
      <c r="H36" s="73"/>
      <c r="I36" s="73"/>
      <c r="K36" s="31"/>
      <c r="T36" s="32"/>
    </row>
    <row r="37" spans="1:20" s="30" customFormat="1" ht="12.75" customHeight="1" x14ac:dyDescent="0.25">
      <c r="A37" s="74" t="s">
        <v>29</v>
      </c>
      <c r="B37" s="75"/>
      <c r="C37" s="76" t="s">
        <v>21</v>
      </c>
      <c r="D37" s="77"/>
      <c r="E37" s="74" t="s">
        <v>63</v>
      </c>
      <c r="F37" s="78"/>
      <c r="G37" s="79"/>
      <c r="H37" s="80"/>
      <c r="I37" s="80">
        <f>SUM($I$38:$I$93)</f>
        <v>0</v>
      </c>
      <c r="K37" s="31"/>
      <c r="T37" s="32"/>
    </row>
    <row r="38" spans="1:20" s="48" customFormat="1" x14ac:dyDescent="0.25">
      <c r="A38" s="70" t="s">
        <v>32</v>
      </c>
      <c r="B38" s="42">
        <v>8</v>
      </c>
      <c r="C38" s="43" t="s">
        <v>64</v>
      </c>
      <c r="D38" s="81"/>
      <c r="E38" s="41" t="s">
        <v>65</v>
      </c>
      <c r="F38" s="82" t="s">
        <v>66</v>
      </c>
      <c r="G38" s="83">
        <v>300</v>
      </c>
      <c r="H38" s="84"/>
      <c r="I38" s="84">
        <f>ROUND(G38*H38,2)</f>
        <v>0</v>
      </c>
      <c r="K38" s="49"/>
      <c r="T38" s="50"/>
    </row>
    <row r="39" spans="1:20" s="30" customFormat="1" x14ac:dyDescent="0.25">
      <c r="A39" s="85" t="s">
        <v>36</v>
      </c>
      <c r="B39" s="52"/>
      <c r="C39" s="53"/>
      <c r="D39" s="86"/>
      <c r="E39" s="41" t="s">
        <v>67</v>
      </c>
      <c r="F39" s="87"/>
      <c r="G39" s="88"/>
      <c r="H39" s="89"/>
      <c r="I39" s="89"/>
      <c r="K39" s="31"/>
      <c r="T39" s="32"/>
    </row>
    <row r="40" spans="1:20" s="30" customFormat="1" ht="51" x14ac:dyDescent="0.25">
      <c r="A40" s="90" t="s">
        <v>38</v>
      </c>
      <c r="B40" s="59"/>
      <c r="C40" s="60"/>
      <c r="D40" s="91"/>
      <c r="E40" s="62" t="s">
        <v>68</v>
      </c>
      <c r="F40" s="92"/>
      <c r="G40" s="93"/>
      <c r="H40" s="94"/>
      <c r="I40" s="94"/>
      <c r="K40" s="31"/>
      <c r="T40" s="32"/>
    </row>
    <row r="41" spans="1:20" s="30" customFormat="1" ht="12.75" customHeight="1" x14ac:dyDescent="0.25">
      <c r="A41" s="95" t="s">
        <v>40</v>
      </c>
      <c r="B41" s="96"/>
      <c r="C41" s="97"/>
      <c r="D41" s="98"/>
      <c r="E41" s="70" t="s">
        <v>69</v>
      </c>
      <c r="F41" s="99" t="s">
        <v>42</v>
      </c>
      <c r="G41" s="100"/>
      <c r="H41" s="101"/>
      <c r="I41" s="101"/>
      <c r="K41" s="31"/>
      <c r="T41" s="32"/>
    </row>
    <row r="42" spans="1:20" s="48" customFormat="1" x14ac:dyDescent="0.25">
      <c r="A42" s="70" t="s">
        <v>32</v>
      </c>
      <c r="B42" s="42">
        <v>9</v>
      </c>
      <c r="C42" s="43" t="s">
        <v>70</v>
      </c>
      <c r="D42" s="81"/>
      <c r="E42" s="41" t="s">
        <v>71</v>
      </c>
      <c r="F42" s="82" t="s">
        <v>72</v>
      </c>
      <c r="G42" s="83">
        <v>210</v>
      </c>
      <c r="H42" s="84"/>
      <c r="I42" s="84">
        <f>ROUND(G42*H42,2)</f>
        <v>0</v>
      </c>
      <c r="K42" s="49"/>
      <c r="T42" s="50"/>
    </row>
    <row r="43" spans="1:20" s="30" customFormat="1" x14ac:dyDescent="0.25">
      <c r="A43" s="85" t="s">
        <v>36</v>
      </c>
      <c r="B43" s="52"/>
      <c r="C43" s="53"/>
      <c r="D43" s="86"/>
      <c r="E43" s="41"/>
      <c r="F43" s="87"/>
      <c r="G43" s="88"/>
      <c r="H43" s="89"/>
      <c r="I43" s="89"/>
      <c r="K43" s="31"/>
      <c r="T43" s="32"/>
    </row>
    <row r="44" spans="1:20" s="30" customFormat="1" ht="51" x14ac:dyDescent="0.25">
      <c r="A44" s="90" t="s">
        <v>38</v>
      </c>
      <c r="B44" s="59"/>
      <c r="C44" s="60"/>
      <c r="D44" s="91"/>
      <c r="E44" s="62" t="s">
        <v>73</v>
      </c>
      <c r="F44" s="92"/>
      <c r="G44" s="93"/>
      <c r="H44" s="94"/>
      <c r="I44" s="94"/>
      <c r="K44" s="31"/>
      <c r="T44" s="32"/>
    </row>
    <row r="45" spans="1:20" s="30" customFormat="1" ht="12.75" customHeight="1" x14ac:dyDescent="0.25">
      <c r="A45" s="95" t="s">
        <v>40</v>
      </c>
      <c r="B45" s="96"/>
      <c r="C45" s="97"/>
      <c r="D45" s="98"/>
      <c r="E45" s="70" t="s">
        <v>74</v>
      </c>
      <c r="F45" s="99" t="s">
        <v>42</v>
      </c>
      <c r="G45" s="100"/>
      <c r="H45" s="101"/>
      <c r="I45" s="101"/>
      <c r="K45" s="31"/>
      <c r="T45" s="32"/>
    </row>
    <row r="46" spans="1:20" s="48" customFormat="1" x14ac:dyDescent="0.25">
      <c r="A46" s="102" t="s">
        <v>32</v>
      </c>
      <c r="B46" s="42">
        <v>10</v>
      </c>
      <c r="C46" s="43" t="s">
        <v>75</v>
      </c>
      <c r="D46" s="81"/>
      <c r="E46" s="81" t="s">
        <v>76</v>
      </c>
      <c r="F46" s="82" t="s">
        <v>77</v>
      </c>
      <c r="G46" s="83">
        <v>911.43</v>
      </c>
      <c r="H46" s="84"/>
      <c r="I46" s="84">
        <f>ROUND(G46*H46,2)</f>
        <v>0</v>
      </c>
      <c r="K46" s="49"/>
      <c r="T46" s="50"/>
    </row>
    <row r="47" spans="1:20" s="30" customFormat="1" x14ac:dyDescent="0.25">
      <c r="A47" s="103" t="s">
        <v>36</v>
      </c>
      <c r="B47" s="59"/>
      <c r="C47" s="60"/>
      <c r="D47" s="91"/>
      <c r="E47" s="81"/>
      <c r="F47" s="92"/>
      <c r="G47" s="93"/>
      <c r="H47" s="94"/>
      <c r="I47" s="94"/>
      <c r="K47" s="31"/>
      <c r="T47" s="32"/>
    </row>
    <row r="48" spans="1:20" s="30" customFormat="1" ht="51" x14ac:dyDescent="0.25">
      <c r="A48" s="103" t="s">
        <v>38</v>
      </c>
      <c r="B48" s="59"/>
      <c r="C48" s="60"/>
      <c r="D48" s="91"/>
      <c r="E48" s="104" t="s">
        <v>78</v>
      </c>
      <c r="F48" s="92"/>
      <c r="G48" s="93"/>
      <c r="H48" s="94"/>
      <c r="I48" s="94"/>
      <c r="K48" s="31"/>
      <c r="T48" s="32"/>
    </row>
    <row r="49" spans="1:20" s="30" customFormat="1" ht="12.75" customHeight="1" x14ac:dyDescent="0.25">
      <c r="A49" s="103" t="s">
        <v>40</v>
      </c>
      <c r="B49" s="105"/>
      <c r="C49" s="106"/>
      <c r="D49" s="107"/>
      <c r="E49" s="108" t="s">
        <v>79</v>
      </c>
      <c r="F49" s="109" t="s">
        <v>42</v>
      </c>
      <c r="G49" s="93"/>
      <c r="H49" s="94"/>
      <c r="I49" s="94"/>
      <c r="K49" s="31"/>
      <c r="T49" s="32"/>
    </row>
    <row r="50" spans="1:20" s="48" customFormat="1" x14ac:dyDescent="0.25">
      <c r="A50" s="102" t="s">
        <v>32</v>
      </c>
      <c r="B50" s="42">
        <v>11</v>
      </c>
      <c r="C50" s="43" t="s">
        <v>80</v>
      </c>
      <c r="D50" s="81"/>
      <c r="E50" s="81" t="s">
        <v>81</v>
      </c>
      <c r="F50" s="82" t="s">
        <v>82</v>
      </c>
      <c r="G50" s="83">
        <v>683.57299999999998</v>
      </c>
      <c r="H50" s="84"/>
      <c r="I50" s="84">
        <f>ROUND(G50*H50,2)</f>
        <v>0</v>
      </c>
      <c r="K50" s="110"/>
      <c r="T50" s="50"/>
    </row>
    <row r="51" spans="1:20" s="30" customFormat="1" x14ac:dyDescent="0.25">
      <c r="A51" s="103" t="s">
        <v>36</v>
      </c>
      <c r="B51" s="59"/>
      <c r="C51" s="60"/>
      <c r="D51" s="91"/>
      <c r="E51" s="81" t="s">
        <v>83</v>
      </c>
      <c r="F51" s="92"/>
      <c r="G51" s="93"/>
      <c r="H51" s="94"/>
      <c r="I51" s="94"/>
      <c r="K51" s="31"/>
      <c r="T51" s="32"/>
    </row>
    <row r="52" spans="1:20" s="30" customFormat="1" x14ac:dyDescent="0.25">
      <c r="A52" s="103" t="s">
        <v>38</v>
      </c>
      <c r="B52" s="59"/>
      <c r="C52" s="60"/>
      <c r="D52" s="91"/>
      <c r="E52" s="104" t="s">
        <v>84</v>
      </c>
      <c r="F52" s="92"/>
      <c r="G52" s="93"/>
      <c r="H52" s="94"/>
      <c r="I52" s="94"/>
      <c r="K52" s="31"/>
      <c r="T52" s="32"/>
    </row>
    <row r="53" spans="1:20" s="30" customFormat="1" ht="12.75" customHeight="1" x14ac:dyDescent="0.25">
      <c r="A53" s="103" t="s">
        <v>40</v>
      </c>
      <c r="B53" s="105"/>
      <c r="C53" s="106"/>
      <c r="D53" s="107"/>
      <c r="E53" s="108" t="s">
        <v>85</v>
      </c>
      <c r="F53" s="109" t="s">
        <v>42</v>
      </c>
      <c r="G53" s="93"/>
      <c r="H53" s="94"/>
      <c r="I53" s="94"/>
      <c r="K53" s="31"/>
      <c r="T53" s="32"/>
    </row>
    <row r="54" spans="1:20" s="48" customFormat="1" x14ac:dyDescent="0.25">
      <c r="A54" s="102" t="s">
        <v>32</v>
      </c>
      <c r="B54" s="42">
        <v>12</v>
      </c>
      <c r="C54" s="43" t="s">
        <v>86</v>
      </c>
      <c r="D54" s="81"/>
      <c r="E54" s="81" t="s">
        <v>87</v>
      </c>
      <c r="F54" s="82" t="s">
        <v>77</v>
      </c>
      <c r="G54" s="83">
        <v>532.19600000000003</v>
      </c>
      <c r="H54" s="84"/>
      <c r="I54" s="84">
        <f>ROUND(G54*H54,2)</f>
        <v>0</v>
      </c>
      <c r="K54" s="49"/>
      <c r="T54" s="50"/>
    </row>
    <row r="55" spans="1:20" s="30" customFormat="1" x14ac:dyDescent="0.25">
      <c r="A55" s="103" t="s">
        <v>36</v>
      </c>
      <c r="B55" s="59"/>
      <c r="C55" s="60"/>
      <c r="D55" s="91"/>
      <c r="E55" s="81" t="s">
        <v>88</v>
      </c>
      <c r="F55" s="92"/>
      <c r="G55" s="93"/>
      <c r="H55" s="94"/>
      <c r="I55" s="94"/>
      <c r="K55" s="31"/>
      <c r="T55" s="32"/>
    </row>
    <row r="56" spans="1:20" s="30" customFormat="1" ht="51" x14ac:dyDescent="0.25">
      <c r="A56" s="103" t="s">
        <v>38</v>
      </c>
      <c r="B56" s="59"/>
      <c r="C56" s="60"/>
      <c r="D56" s="91"/>
      <c r="E56" s="104" t="s">
        <v>89</v>
      </c>
      <c r="F56" s="92"/>
      <c r="G56" s="93"/>
      <c r="H56" s="94"/>
      <c r="I56" s="94"/>
      <c r="K56" s="31"/>
      <c r="T56" s="32"/>
    </row>
    <row r="57" spans="1:20" s="30" customFormat="1" ht="12.75" customHeight="1" x14ac:dyDescent="0.25">
      <c r="A57" s="111" t="s">
        <v>40</v>
      </c>
      <c r="B57" s="96"/>
      <c r="C57" s="97"/>
      <c r="D57" s="98"/>
      <c r="E57" s="112" t="s">
        <v>90</v>
      </c>
      <c r="F57" s="99" t="s">
        <v>42</v>
      </c>
      <c r="G57" s="100"/>
      <c r="H57" s="101"/>
      <c r="I57" s="101"/>
      <c r="K57" s="31"/>
      <c r="T57" s="32"/>
    </row>
    <row r="58" spans="1:20" s="48" customFormat="1" x14ac:dyDescent="0.25">
      <c r="A58" s="102" t="s">
        <v>32</v>
      </c>
      <c r="B58" s="42">
        <v>13</v>
      </c>
      <c r="C58" s="43" t="s">
        <v>91</v>
      </c>
      <c r="D58" s="81"/>
      <c r="E58" s="81" t="s">
        <v>92</v>
      </c>
      <c r="F58" s="82" t="s">
        <v>82</v>
      </c>
      <c r="G58" s="83">
        <v>8515.1360000000004</v>
      </c>
      <c r="H58" s="84"/>
      <c r="I58" s="84">
        <f>ROUND(G58*H58,2)</f>
        <v>0</v>
      </c>
      <c r="K58" s="49"/>
      <c r="T58" s="50"/>
    </row>
    <row r="59" spans="1:20" s="30" customFormat="1" x14ac:dyDescent="0.25">
      <c r="A59" s="113" t="s">
        <v>36</v>
      </c>
      <c r="B59" s="52"/>
      <c r="C59" s="53"/>
      <c r="D59" s="86"/>
      <c r="E59" s="81" t="s">
        <v>88</v>
      </c>
      <c r="F59" s="87"/>
      <c r="G59" s="88"/>
      <c r="H59" s="89"/>
      <c r="I59" s="89"/>
      <c r="K59" s="31"/>
      <c r="T59" s="32"/>
    </row>
    <row r="60" spans="1:20" s="30" customFormat="1" ht="51" x14ac:dyDescent="0.25">
      <c r="A60" s="103" t="s">
        <v>38</v>
      </c>
      <c r="B60" s="59"/>
      <c r="C60" s="60"/>
      <c r="D60" s="91"/>
      <c r="E60" s="104" t="s">
        <v>93</v>
      </c>
      <c r="F60" s="92"/>
      <c r="G60" s="93"/>
      <c r="H60" s="94"/>
      <c r="I60" s="94"/>
      <c r="K60" s="31"/>
      <c r="T60" s="32"/>
    </row>
    <row r="61" spans="1:20" s="30" customFormat="1" ht="12.75" customHeight="1" x14ac:dyDescent="0.25">
      <c r="A61" s="111" t="s">
        <v>40</v>
      </c>
      <c r="B61" s="96"/>
      <c r="C61" s="97"/>
      <c r="D61" s="98"/>
      <c r="E61" s="112" t="s">
        <v>85</v>
      </c>
      <c r="F61" s="99" t="s">
        <v>42</v>
      </c>
      <c r="G61" s="100"/>
      <c r="H61" s="101"/>
      <c r="I61" s="101"/>
      <c r="K61" s="31"/>
      <c r="T61" s="32"/>
    </row>
    <row r="62" spans="1:20" s="48" customFormat="1" x14ac:dyDescent="0.25">
      <c r="A62" s="102" t="s">
        <v>32</v>
      </c>
      <c r="B62" s="42">
        <v>14</v>
      </c>
      <c r="C62" s="43" t="s">
        <v>94</v>
      </c>
      <c r="D62" s="81"/>
      <c r="E62" s="81" t="s">
        <v>95</v>
      </c>
      <c r="F62" s="82" t="s">
        <v>66</v>
      </c>
      <c r="G62" s="83">
        <v>2000</v>
      </c>
      <c r="H62" s="84"/>
      <c r="I62" s="84">
        <f>ROUND(G62*H62,2)</f>
        <v>0</v>
      </c>
      <c r="K62" s="49"/>
      <c r="T62" s="50"/>
    </row>
    <row r="63" spans="1:20" s="30" customFormat="1" x14ac:dyDescent="0.25">
      <c r="A63" s="103" t="s">
        <v>36</v>
      </c>
      <c r="B63" s="59"/>
      <c r="C63" s="60"/>
      <c r="D63" s="91"/>
      <c r="E63" s="81"/>
      <c r="F63" s="92"/>
      <c r="G63" s="93"/>
      <c r="H63" s="94"/>
      <c r="I63" s="94"/>
      <c r="K63" s="31"/>
      <c r="T63" s="32"/>
    </row>
    <row r="64" spans="1:20" s="30" customFormat="1" ht="51" x14ac:dyDescent="0.25">
      <c r="A64" s="103" t="s">
        <v>38</v>
      </c>
      <c r="B64" s="59"/>
      <c r="C64" s="60"/>
      <c r="D64" s="91"/>
      <c r="E64" s="104" t="s">
        <v>96</v>
      </c>
      <c r="F64" s="92"/>
      <c r="G64" s="93"/>
      <c r="H64" s="94"/>
      <c r="I64" s="94"/>
      <c r="K64" s="31"/>
      <c r="T64" s="32"/>
    </row>
    <row r="65" spans="1:20" s="30" customFormat="1" ht="12.75" customHeight="1" x14ac:dyDescent="0.25">
      <c r="A65" s="111" t="s">
        <v>40</v>
      </c>
      <c r="B65" s="96"/>
      <c r="C65" s="97"/>
      <c r="D65" s="98"/>
      <c r="E65" s="112" t="s">
        <v>97</v>
      </c>
      <c r="F65" s="99" t="s">
        <v>42</v>
      </c>
      <c r="G65" s="100"/>
      <c r="H65" s="101"/>
      <c r="I65" s="101"/>
      <c r="K65" s="31"/>
      <c r="T65" s="32"/>
    </row>
    <row r="66" spans="1:20" s="48" customFormat="1" x14ac:dyDescent="0.25">
      <c r="A66" s="102" t="s">
        <v>32</v>
      </c>
      <c r="B66" s="42">
        <v>15</v>
      </c>
      <c r="C66" s="43" t="s">
        <v>98</v>
      </c>
      <c r="D66" s="81"/>
      <c r="E66" s="81" t="s">
        <v>99</v>
      </c>
      <c r="F66" s="82" t="s">
        <v>77</v>
      </c>
      <c r="G66" s="83">
        <v>15780.9</v>
      </c>
      <c r="H66" s="84"/>
      <c r="I66" s="84">
        <f>ROUND(G66*H66,2)</f>
        <v>0</v>
      </c>
      <c r="K66" s="49"/>
      <c r="T66" s="50"/>
    </row>
    <row r="67" spans="1:20" s="30" customFormat="1" ht="38.25" x14ac:dyDescent="0.25">
      <c r="A67" s="103" t="s">
        <v>36</v>
      </c>
      <c r="B67" s="59"/>
      <c r="C67" s="60"/>
      <c r="D67" s="91"/>
      <c r="E67" s="81" t="s">
        <v>100</v>
      </c>
      <c r="F67" s="92"/>
      <c r="G67" s="93"/>
      <c r="H67" s="94"/>
      <c r="I67" s="94"/>
      <c r="K67" s="31"/>
      <c r="T67" s="32"/>
    </row>
    <row r="68" spans="1:20" s="30" customFormat="1" ht="51" x14ac:dyDescent="0.25">
      <c r="A68" s="103" t="s">
        <v>38</v>
      </c>
      <c r="B68" s="59"/>
      <c r="C68" s="60"/>
      <c r="D68" s="91"/>
      <c r="E68" s="104" t="s">
        <v>101</v>
      </c>
      <c r="F68" s="92"/>
      <c r="G68" s="93"/>
      <c r="H68" s="94"/>
      <c r="I68" s="94"/>
      <c r="K68" s="31"/>
      <c r="T68" s="32"/>
    </row>
    <row r="69" spans="1:20" s="30" customFormat="1" ht="12.75" customHeight="1" x14ac:dyDescent="0.25">
      <c r="A69" s="111" t="s">
        <v>40</v>
      </c>
      <c r="B69" s="96"/>
      <c r="C69" s="97"/>
      <c r="D69" s="98"/>
      <c r="E69" s="112" t="s">
        <v>102</v>
      </c>
      <c r="F69" s="99" t="s">
        <v>42</v>
      </c>
      <c r="G69" s="100"/>
      <c r="H69" s="101"/>
      <c r="I69" s="101"/>
      <c r="K69" s="31"/>
      <c r="T69" s="32"/>
    </row>
    <row r="70" spans="1:20" s="48" customFormat="1" x14ac:dyDescent="0.25">
      <c r="A70" s="102" t="s">
        <v>32</v>
      </c>
      <c r="B70" s="42">
        <v>16</v>
      </c>
      <c r="C70" s="43" t="s">
        <v>103</v>
      </c>
      <c r="D70" s="81"/>
      <c r="E70" s="81" t="s">
        <v>104</v>
      </c>
      <c r="F70" s="82" t="s">
        <v>82</v>
      </c>
      <c r="G70" s="83">
        <v>7890.45</v>
      </c>
      <c r="H70" s="84"/>
      <c r="I70" s="84">
        <f>ROUND(G70*H70,2)</f>
        <v>0</v>
      </c>
      <c r="K70" s="49"/>
      <c r="T70" s="50"/>
    </row>
    <row r="71" spans="1:20" s="30" customFormat="1" ht="25.5" x14ac:dyDescent="0.25">
      <c r="A71" s="113" t="s">
        <v>36</v>
      </c>
      <c r="B71" s="52"/>
      <c r="C71" s="53"/>
      <c r="D71" s="86"/>
      <c r="E71" s="81" t="s">
        <v>105</v>
      </c>
      <c r="F71" s="87"/>
      <c r="G71" s="88"/>
      <c r="H71" s="89"/>
      <c r="I71" s="89"/>
      <c r="K71" s="31"/>
      <c r="T71" s="32"/>
    </row>
    <row r="72" spans="1:20" s="30" customFormat="1" ht="51" x14ac:dyDescent="0.25">
      <c r="A72" s="103" t="s">
        <v>38</v>
      </c>
      <c r="B72" s="59"/>
      <c r="C72" s="60"/>
      <c r="D72" s="91"/>
      <c r="E72" s="104" t="s">
        <v>106</v>
      </c>
      <c r="F72" s="92"/>
      <c r="G72" s="93"/>
      <c r="H72" s="94"/>
      <c r="I72" s="94"/>
      <c r="K72" s="31"/>
      <c r="T72" s="32"/>
    </row>
    <row r="73" spans="1:20" s="30" customFormat="1" ht="12.75" customHeight="1" x14ac:dyDescent="0.25">
      <c r="A73" s="111" t="s">
        <v>40</v>
      </c>
      <c r="B73" s="96"/>
      <c r="C73" s="97"/>
      <c r="D73" s="98"/>
      <c r="E73" s="112" t="s">
        <v>85</v>
      </c>
      <c r="F73" s="99" t="s">
        <v>42</v>
      </c>
      <c r="G73" s="100"/>
      <c r="H73" s="101"/>
      <c r="I73" s="101"/>
      <c r="K73" s="31"/>
      <c r="T73" s="32"/>
    </row>
    <row r="74" spans="1:20" s="48" customFormat="1" x14ac:dyDescent="0.25">
      <c r="A74" s="102" t="s">
        <v>32</v>
      </c>
      <c r="B74" s="42">
        <v>17</v>
      </c>
      <c r="C74" s="43" t="s">
        <v>103</v>
      </c>
      <c r="D74" s="81"/>
      <c r="E74" s="81" t="s">
        <v>104</v>
      </c>
      <c r="F74" s="82" t="s">
        <v>82</v>
      </c>
      <c r="G74" s="83">
        <v>168329.60000000001</v>
      </c>
      <c r="H74" s="84"/>
      <c r="I74" s="84">
        <f>ROUND(G74*H74,2)</f>
        <v>0</v>
      </c>
      <c r="K74" s="49"/>
      <c r="T74" s="50"/>
    </row>
    <row r="75" spans="1:20" s="30" customFormat="1" x14ac:dyDescent="0.25">
      <c r="A75" s="103" t="s">
        <v>36</v>
      </c>
      <c r="B75" s="59"/>
      <c r="C75" s="60"/>
      <c r="D75" s="91"/>
      <c r="E75" s="81" t="s">
        <v>107</v>
      </c>
      <c r="F75" s="92"/>
      <c r="G75" s="93"/>
      <c r="H75" s="94"/>
      <c r="I75" s="94"/>
      <c r="K75" s="31"/>
      <c r="T75" s="32"/>
    </row>
    <row r="76" spans="1:20" s="30" customFormat="1" ht="51" x14ac:dyDescent="0.25">
      <c r="A76" s="103" t="s">
        <v>38</v>
      </c>
      <c r="B76" s="59"/>
      <c r="C76" s="60"/>
      <c r="D76" s="91"/>
      <c r="E76" s="104" t="s">
        <v>108</v>
      </c>
      <c r="F76" s="92"/>
      <c r="G76" s="93"/>
      <c r="H76" s="94"/>
      <c r="I76" s="94"/>
      <c r="K76" s="31"/>
      <c r="T76" s="32"/>
    </row>
    <row r="77" spans="1:20" s="30" customFormat="1" ht="12.75" customHeight="1" x14ac:dyDescent="0.25">
      <c r="A77" s="111" t="s">
        <v>40</v>
      </c>
      <c r="B77" s="96"/>
      <c r="C77" s="97"/>
      <c r="D77" s="98"/>
      <c r="E77" s="112" t="s">
        <v>85</v>
      </c>
      <c r="F77" s="99" t="s">
        <v>42</v>
      </c>
      <c r="G77" s="100"/>
      <c r="H77" s="101"/>
      <c r="I77" s="101"/>
      <c r="K77" s="31"/>
      <c r="T77" s="32"/>
    </row>
    <row r="78" spans="1:20" s="48" customFormat="1" x14ac:dyDescent="0.25">
      <c r="A78" s="102" t="s">
        <v>32</v>
      </c>
      <c r="B78" s="42">
        <v>18</v>
      </c>
      <c r="C78" s="43" t="s">
        <v>109</v>
      </c>
      <c r="D78" s="81"/>
      <c r="E78" s="81" t="s">
        <v>110</v>
      </c>
      <c r="F78" s="82" t="s">
        <v>77</v>
      </c>
      <c r="G78" s="83">
        <v>848.7</v>
      </c>
      <c r="H78" s="84"/>
      <c r="I78" s="84">
        <f>ROUND(G78*H78,2)</f>
        <v>0</v>
      </c>
      <c r="K78" s="49"/>
      <c r="T78" s="50"/>
    </row>
    <row r="79" spans="1:20" s="30" customFormat="1" x14ac:dyDescent="0.25">
      <c r="A79" s="113" t="s">
        <v>36</v>
      </c>
      <c r="B79" s="52"/>
      <c r="C79" s="53"/>
      <c r="D79" s="86"/>
      <c r="E79" s="114" t="s">
        <v>111</v>
      </c>
      <c r="F79" s="87"/>
      <c r="G79" s="88"/>
      <c r="H79" s="89"/>
      <c r="I79" s="89"/>
      <c r="K79" s="31"/>
      <c r="T79" s="32"/>
    </row>
    <row r="80" spans="1:20" s="30" customFormat="1" ht="51" x14ac:dyDescent="0.25">
      <c r="A80" s="103" t="s">
        <v>38</v>
      </c>
      <c r="B80" s="59"/>
      <c r="C80" s="60"/>
      <c r="D80" s="91"/>
      <c r="E80" s="115" t="s">
        <v>46</v>
      </c>
      <c r="F80" s="92"/>
      <c r="G80" s="93"/>
      <c r="H80" s="94"/>
      <c r="I80" s="94"/>
      <c r="K80" s="31"/>
      <c r="T80" s="32"/>
    </row>
    <row r="81" spans="1:20" s="30" customFormat="1" ht="12.75" customHeight="1" x14ac:dyDescent="0.25">
      <c r="A81" s="111" t="s">
        <v>40</v>
      </c>
      <c r="B81" s="96"/>
      <c r="C81" s="97"/>
      <c r="D81" s="98"/>
      <c r="E81" s="116" t="s">
        <v>102</v>
      </c>
      <c r="F81" s="99" t="s">
        <v>42</v>
      </c>
      <c r="G81" s="100"/>
      <c r="H81" s="101"/>
      <c r="I81" s="101"/>
      <c r="K81" s="31"/>
      <c r="T81" s="32"/>
    </row>
    <row r="82" spans="1:20" s="48" customFormat="1" x14ac:dyDescent="0.25">
      <c r="A82" s="102" t="s">
        <v>32</v>
      </c>
      <c r="B82" s="42">
        <v>19</v>
      </c>
      <c r="C82" s="43" t="s">
        <v>112</v>
      </c>
      <c r="D82" s="81"/>
      <c r="E82" s="81" t="s">
        <v>113</v>
      </c>
      <c r="F82" s="82" t="s">
        <v>82</v>
      </c>
      <c r="G82" s="83">
        <v>13579.2</v>
      </c>
      <c r="H82" s="84"/>
      <c r="I82" s="84">
        <f>ROUND(G82*H82,2)</f>
        <v>0</v>
      </c>
      <c r="K82" s="49"/>
      <c r="T82" s="50"/>
    </row>
    <row r="83" spans="1:20" s="30" customFormat="1" x14ac:dyDescent="0.25">
      <c r="A83" s="113" t="s">
        <v>36</v>
      </c>
      <c r="B83" s="52"/>
      <c r="C83" s="53"/>
      <c r="D83" s="86"/>
      <c r="E83" s="81" t="s">
        <v>114</v>
      </c>
      <c r="F83" s="87"/>
      <c r="G83" s="88"/>
      <c r="H83" s="89"/>
      <c r="I83" s="89"/>
      <c r="K83" s="31"/>
      <c r="T83" s="32"/>
    </row>
    <row r="84" spans="1:20" s="30" customFormat="1" ht="51" x14ac:dyDescent="0.25">
      <c r="A84" s="103" t="s">
        <v>38</v>
      </c>
      <c r="B84" s="59"/>
      <c r="C84" s="60"/>
      <c r="D84" s="91"/>
      <c r="E84" s="104" t="s">
        <v>115</v>
      </c>
      <c r="F84" s="92"/>
      <c r="G84" s="93"/>
      <c r="H84" s="94"/>
      <c r="I84" s="94"/>
      <c r="K84" s="31"/>
      <c r="T84" s="32"/>
    </row>
    <row r="85" spans="1:20" s="30" customFormat="1" ht="12.75" customHeight="1" x14ac:dyDescent="0.25">
      <c r="A85" s="111" t="s">
        <v>40</v>
      </c>
      <c r="B85" s="96"/>
      <c r="C85" s="97"/>
      <c r="D85" s="98"/>
      <c r="E85" s="112" t="s">
        <v>85</v>
      </c>
      <c r="F85" s="99" t="s">
        <v>42</v>
      </c>
      <c r="G85" s="100"/>
      <c r="H85" s="101"/>
      <c r="I85" s="101"/>
      <c r="K85" s="31"/>
      <c r="T85" s="32"/>
    </row>
    <row r="86" spans="1:20" s="48" customFormat="1" x14ac:dyDescent="0.25">
      <c r="A86" s="102" t="s">
        <v>32</v>
      </c>
      <c r="B86" s="42">
        <v>20</v>
      </c>
      <c r="C86" s="43" t="s">
        <v>116</v>
      </c>
      <c r="D86" s="81"/>
      <c r="E86" s="81" t="s">
        <v>117</v>
      </c>
      <c r="F86" s="82" t="s">
        <v>77</v>
      </c>
      <c r="G86" s="83">
        <v>1568.25</v>
      </c>
      <c r="H86" s="84"/>
      <c r="I86" s="84">
        <f>ROUND(G86*H86,2)</f>
        <v>0</v>
      </c>
      <c r="K86" s="49"/>
      <c r="T86" s="50"/>
    </row>
    <row r="87" spans="1:20" s="30" customFormat="1" x14ac:dyDescent="0.25">
      <c r="A87" s="103" t="s">
        <v>36</v>
      </c>
      <c r="B87" s="59"/>
      <c r="C87" s="60"/>
      <c r="D87" s="91"/>
      <c r="E87" s="81" t="s">
        <v>118</v>
      </c>
      <c r="F87" s="92"/>
      <c r="G87" s="93"/>
      <c r="H87" s="94"/>
      <c r="I87" s="94"/>
      <c r="K87" s="31"/>
      <c r="T87" s="32"/>
    </row>
    <row r="88" spans="1:20" s="30" customFormat="1" ht="51" x14ac:dyDescent="0.25">
      <c r="A88" s="103" t="s">
        <v>38</v>
      </c>
      <c r="B88" s="59"/>
      <c r="C88" s="60"/>
      <c r="D88" s="91"/>
      <c r="E88" s="104" t="s">
        <v>119</v>
      </c>
      <c r="F88" s="92"/>
      <c r="G88" s="93"/>
      <c r="H88" s="94"/>
      <c r="I88" s="94"/>
      <c r="K88" s="31"/>
      <c r="T88" s="32"/>
    </row>
    <row r="89" spans="1:20" s="30" customFormat="1" ht="12.75" customHeight="1" x14ac:dyDescent="0.25">
      <c r="A89" s="103" t="s">
        <v>40</v>
      </c>
      <c r="B89" s="105"/>
      <c r="C89" s="106"/>
      <c r="D89" s="107"/>
      <c r="E89" s="108" t="s">
        <v>120</v>
      </c>
      <c r="F89" s="109" t="s">
        <v>42</v>
      </c>
      <c r="G89" s="93"/>
      <c r="H89" s="94"/>
      <c r="I89" s="94"/>
      <c r="K89" s="31"/>
      <c r="T89" s="32"/>
    </row>
    <row r="90" spans="1:20" s="48" customFormat="1" x14ac:dyDescent="0.25">
      <c r="A90" s="102" t="s">
        <v>32</v>
      </c>
      <c r="B90" s="117">
        <v>21</v>
      </c>
      <c r="C90" s="118" t="s">
        <v>121</v>
      </c>
      <c r="D90" s="119"/>
      <c r="E90" s="119" t="s">
        <v>122</v>
      </c>
      <c r="F90" s="120" t="s">
        <v>77</v>
      </c>
      <c r="G90" s="121">
        <v>15780.9</v>
      </c>
      <c r="H90" s="122"/>
      <c r="I90" s="122">
        <f>ROUND(G90*H90,2)</f>
        <v>0</v>
      </c>
      <c r="K90" s="49"/>
      <c r="T90" s="50"/>
    </row>
    <row r="91" spans="1:20" s="30" customFormat="1" ht="25.5" x14ac:dyDescent="0.25">
      <c r="A91" s="103" t="s">
        <v>36</v>
      </c>
      <c r="B91" s="123"/>
      <c r="C91" s="124"/>
      <c r="D91" s="125"/>
      <c r="E91" s="119" t="s">
        <v>123</v>
      </c>
      <c r="F91" s="126"/>
      <c r="G91" s="127"/>
      <c r="H91" s="128"/>
      <c r="I91" s="128"/>
      <c r="K91" s="31"/>
      <c r="T91" s="32"/>
    </row>
    <row r="92" spans="1:20" s="30" customFormat="1" ht="51" x14ac:dyDescent="0.25">
      <c r="A92" s="103" t="s">
        <v>38</v>
      </c>
      <c r="B92" s="123"/>
      <c r="C92" s="124"/>
      <c r="D92" s="125"/>
      <c r="E92" s="129" t="s">
        <v>124</v>
      </c>
      <c r="F92" s="126"/>
      <c r="G92" s="127"/>
      <c r="H92" s="128"/>
      <c r="I92" s="128"/>
      <c r="K92" s="31"/>
      <c r="T92" s="32"/>
    </row>
    <row r="93" spans="1:20" s="30" customFormat="1" ht="280.5" x14ac:dyDescent="0.25">
      <c r="A93" s="103" t="s">
        <v>40</v>
      </c>
      <c r="B93" s="130"/>
      <c r="C93" s="131"/>
      <c r="D93" s="132"/>
      <c r="E93" s="119" t="s">
        <v>125</v>
      </c>
      <c r="F93" s="126"/>
      <c r="G93" s="127"/>
      <c r="H93" s="128"/>
      <c r="I93" s="128"/>
      <c r="K93" s="31"/>
      <c r="T93" s="32"/>
    </row>
    <row r="94" spans="1:20" s="30" customFormat="1" ht="12.75" customHeight="1" x14ac:dyDescent="0.25">
      <c r="A94" s="74" t="s">
        <v>29</v>
      </c>
      <c r="B94" s="75"/>
      <c r="C94" s="76" t="s">
        <v>22</v>
      </c>
      <c r="D94" s="77"/>
      <c r="E94" s="37" t="s">
        <v>126</v>
      </c>
      <c r="F94" s="78"/>
      <c r="G94" s="79"/>
      <c r="H94" s="80"/>
      <c r="I94" s="80">
        <f>SUM($I$95:$I$114)</f>
        <v>0</v>
      </c>
      <c r="K94" s="31"/>
      <c r="T94" s="32"/>
    </row>
    <row r="95" spans="1:20" s="48" customFormat="1" x14ac:dyDescent="0.25">
      <c r="A95" s="70" t="s">
        <v>32</v>
      </c>
      <c r="B95" s="117">
        <v>22</v>
      </c>
      <c r="C95" s="118" t="s">
        <v>127</v>
      </c>
      <c r="D95" s="119"/>
      <c r="E95" s="133" t="s">
        <v>128</v>
      </c>
      <c r="F95" s="120" t="s">
        <v>77</v>
      </c>
      <c r="G95" s="121">
        <v>67.8</v>
      </c>
      <c r="H95" s="122"/>
      <c r="I95" s="122">
        <f>ROUND(G95*H95,2)</f>
        <v>0</v>
      </c>
      <c r="K95" s="49"/>
      <c r="T95" s="50"/>
    </row>
    <row r="96" spans="1:20" s="30" customFormat="1" x14ac:dyDescent="0.25">
      <c r="A96" s="85" t="s">
        <v>36</v>
      </c>
      <c r="B96" s="134"/>
      <c r="C96" s="135"/>
      <c r="D96" s="136"/>
      <c r="E96" s="133" t="s">
        <v>129</v>
      </c>
      <c r="F96" s="137"/>
      <c r="G96" s="138"/>
      <c r="H96" s="139"/>
      <c r="I96" s="139"/>
      <c r="K96" s="31"/>
      <c r="T96" s="32"/>
    </row>
    <row r="97" spans="1:20" s="30" customFormat="1" ht="51" x14ac:dyDescent="0.25">
      <c r="A97" s="90" t="s">
        <v>38</v>
      </c>
      <c r="B97" s="123"/>
      <c r="C97" s="124"/>
      <c r="D97" s="125"/>
      <c r="E97" s="140" t="s">
        <v>130</v>
      </c>
      <c r="F97" s="126"/>
      <c r="G97" s="127"/>
      <c r="H97" s="128"/>
      <c r="I97" s="128"/>
      <c r="K97" s="31"/>
      <c r="T97" s="32"/>
    </row>
    <row r="98" spans="1:20" s="30" customFormat="1" ht="369.75" x14ac:dyDescent="0.25">
      <c r="A98" s="95" t="s">
        <v>40</v>
      </c>
      <c r="B98" s="141"/>
      <c r="C98" s="142"/>
      <c r="D98" s="143"/>
      <c r="E98" s="133" t="s">
        <v>131</v>
      </c>
      <c r="F98" s="144"/>
      <c r="G98" s="145"/>
      <c r="H98" s="146"/>
      <c r="I98" s="146"/>
      <c r="K98" s="31"/>
      <c r="T98" s="32"/>
    </row>
    <row r="99" spans="1:20" s="48" customFormat="1" x14ac:dyDescent="0.25">
      <c r="A99" s="70" t="s">
        <v>32</v>
      </c>
      <c r="B99" s="42">
        <v>23</v>
      </c>
      <c r="C99" s="43" t="s">
        <v>132</v>
      </c>
      <c r="D99" s="81"/>
      <c r="E99" s="41" t="s">
        <v>133</v>
      </c>
      <c r="F99" s="82" t="s">
        <v>77</v>
      </c>
      <c r="G99" s="83">
        <v>459.40499999999997</v>
      </c>
      <c r="H99" s="84"/>
      <c r="I99" s="84">
        <f>ROUND(G99*H99,2)</f>
        <v>0</v>
      </c>
      <c r="K99" s="49"/>
      <c r="T99" s="50"/>
    </row>
    <row r="100" spans="1:20" s="30" customFormat="1" x14ac:dyDescent="0.25">
      <c r="A100" s="85" t="s">
        <v>36</v>
      </c>
      <c r="B100" s="52"/>
      <c r="C100" s="53"/>
      <c r="D100" s="86"/>
      <c r="E100" s="41" t="s">
        <v>134</v>
      </c>
      <c r="F100" s="87"/>
      <c r="G100" s="88"/>
      <c r="H100" s="89"/>
      <c r="I100" s="89"/>
      <c r="K100" s="31"/>
      <c r="T100" s="32"/>
    </row>
    <row r="101" spans="1:20" s="30" customFormat="1" ht="51" x14ac:dyDescent="0.25">
      <c r="A101" s="90" t="s">
        <v>38</v>
      </c>
      <c r="B101" s="59"/>
      <c r="C101" s="60"/>
      <c r="D101" s="91"/>
      <c r="E101" s="62" t="s">
        <v>135</v>
      </c>
      <c r="F101" s="92"/>
      <c r="G101" s="93"/>
      <c r="H101" s="94"/>
      <c r="I101" s="94"/>
      <c r="K101" s="31"/>
      <c r="T101" s="32"/>
    </row>
    <row r="102" spans="1:20" s="30" customFormat="1" ht="12.75" customHeight="1" x14ac:dyDescent="0.25">
      <c r="A102" s="95" t="s">
        <v>40</v>
      </c>
      <c r="B102" s="96"/>
      <c r="C102" s="97"/>
      <c r="D102" s="98"/>
      <c r="E102" s="70" t="s">
        <v>131</v>
      </c>
      <c r="F102" s="99" t="s">
        <v>42</v>
      </c>
      <c r="G102" s="100"/>
      <c r="H102" s="101"/>
      <c r="I102" s="101"/>
      <c r="K102" s="31"/>
      <c r="T102" s="32"/>
    </row>
    <row r="103" spans="1:20" s="48" customFormat="1" x14ac:dyDescent="0.25">
      <c r="A103" s="70" t="s">
        <v>32</v>
      </c>
      <c r="B103" s="42">
        <v>24</v>
      </c>
      <c r="C103" s="43" t="s">
        <v>136</v>
      </c>
      <c r="D103" s="81"/>
      <c r="E103" s="41" t="s">
        <v>137</v>
      </c>
      <c r="F103" s="82" t="s">
        <v>35</v>
      </c>
      <c r="G103" s="83">
        <v>5.4240000000000004</v>
      </c>
      <c r="H103" s="84"/>
      <c r="I103" s="84">
        <f>ROUND(G103*H103,2)</f>
        <v>0</v>
      </c>
      <c r="K103" s="49"/>
      <c r="T103" s="50"/>
    </row>
    <row r="104" spans="1:20" s="30" customFormat="1" x14ac:dyDescent="0.25">
      <c r="A104" s="85" t="s">
        <v>36</v>
      </c>
      <c r="B104" s="52"/>
      <c r="C104" s="53"/>
      <c r="D104" s="86"/>
      <c r="E104" s="41" t="s">
        <v>138</v>
      </c>
      <c r="F104" s="87"/>
      <c r="G104" s="88"/>
      <c r="H104" s="89"/>
      <c r="I104" s="89"/>
      <c r="K104" s="31"/>
      <c r="T104" s="32"/>
    </row>
    <row r="105" spans="1:20" s="30" customFormat="1" ht="51" x14ac:dyDescent="0.25">
      <c r="A105" s="90" t="s">
        <v>38</v>
      </c>
      <c r="B105" s="59"/>
      <c r="C105" s="60"/>
      <c r="D105" s="91"/>
      <c r="E105" s="62" t="s">
        <v>139</v>
      </c>
      <c r="F105" s="92"/>
      <c r="G105" s="93"/>
      <c r="H105" s="94"/>
      <c r="I105" s="94"/>
      <c r="K105" s="31"/>
      <c r="T105" s="32"/>
    </row>
    <row r="106" spans="1:20" s="30" customFormat="1" ht="12.75" customHeight="1" x14ac:dyDescent="0.25">
      <c r="A106" s="95" t="s">
        <v>40</v>
      </c>
      <c r="B106" s="96"/>
      <c r="C106" s="97"/>
      <c r="D106" s="98"/>
      <c r="E106" s="70" t="s">
        <v>140</v>
      </c>
      <c r="F106" s="99" t="s">
        <v>42</v>
      </c>
      <c r="G106" s="100"/>
      <c r="H106" s="101"/>
      <c r="I106" s="101"/>
      <c r="K106" s="31"/>
      <c r="T106" s="32"/>
    </row>
    <row r="107" spans="1:20" s="48" customFormat="1" x14ac:dyDescent="0.25">
      <c r="A107" s="70" t="s">
        <v>32</v>
      </c>
      <c r="B107" s="42">
        <v>25</v>
      </c>
      <c r="C107" s="43" t="s">
        <v>136</v>
      </c>
      <c r="D107" s="81"/>
      <c r="E107" s="41" t="s">
        <v>137</v>
      </c>
      <c r="F107" s="82" t="s">
        <v>35</v>
      </c>
      <c r="G107" s="83">
        <v>38.844000000000001</v>
      </c>
      <c r="H107" s="84"/>
      <c r="I107" s="84">
        <f>ROUND(G107*H107,2)</f>
        <v>0</v>
      </c>
      <c r="K107" s="49"/>
      <c r="T107" s="50"/>
    </row>
    <row r="108" spans="1:20" s="30" customFormat="1" x14ac:dyDescent="0.25">
      <c r="A108" s="85" t="s">
        <v>36</v>
      </c>
      <c r="B108" s="52"/>
      <c r="C108" s="53"/>
      <c r="D108" s="86"/>
      <c r="E108" s="41" t="s">
        <v>141</v>
      </c>
      <c r="F108" s="87"/>
      <c r="G108" s="88"/>
      <c r="H108" s="89"/>
      <c r="I108" s="89"/>
      <c r="K108" s="31"/>
      <c r="T108" s="32"/>
    </row>
    <row r="109" spans="1:20" s="30" customFormat="1" ht="51" x14ac:dyDescent="0.25">
      <c r="A109" s="90" t="s">
        <v>38</v>
      </c>
      <c r="B109" s="59"/>
      <c r="C109" s="60"/>
      <c r="D109" s="91"/>
      <c r="E109" s="62" t="s">
        <v>142</v>
      </c>
      <c r="F109" s="92"/>
      <c r="G109" s="93"/>
      <c r="H109" s="94"/>
      <c r="I109" s="94"/>
      <c r="K109" s="31"/>
      <c r="T109" s="32"/>
    </row>
    <row r="110" spans="1:20" s="30" customFormat="1" ht="12.75" customHeight="1" x14ac:dyDescent="0.25">
      <c r="A110" s="95" t="s">
        <v>40</v>
      </c>
      <c r="B110" s="96"/>
      <c r="C110" s="97"/>
      <c r="D110" s="98"/>
      <c r="E110" s="70" t="s">
        <v>140</v>
      </c>
      <c r="F110" s="99" t="s">
        <v>42</v>
      </c>
      <c r="G110" s="100"/>
      <c r="H110" s="101"/>
      <c r="I110" s="101"/>
      <c r="K110" s="31"/>
      <c r="T110" s="32"/>
    </row>
    <row r="111" spans="1:20" s="48" customFormat="1" x14ac:dyDescent="0.25">
      <c r="A111" s="70" t="s">
        <v>32</v>
      </c>
      <c r="B111" s="42">
        <v>26</v>
      </c>
      <c r="C111" s="43" t="s">
        <v>143</v>
      </c>
      <c r="D111" s="81"/>
      <c r="E111" s="41" t="s">
        <v>144</v>
      </c>
      <c r="F111" s="82" t="s">
        <v>66</v>
      </c>
      <c r="G111" s="83">
        <v>13601</v>
      </c>
      <c r="H111" s="84"/>
      <c r="I111" s="84">
        <f>ROUND(G111*H111,2)</f>
        <v>0</v>
      </c>
      <c r="K111" s="49"/>
      <c r="T111" s="50"/>
    </row>
    <row r="112" spans="1:20" s="30" customFormat="1" x14ac:dyDescent="0.25">
      <c r="A112" s="85" t="s">
        <v>36</v>
      </c>
      <c r="B112" s="52"/>
      <c r="C112" s="53"/>
      <c r="D112" s="86"/>
      <c r="E112" s="41" t="s">
        <v>145</v>
      </c>
      <c r="F112" s="87"/>
      <c r="G112" s="88"/>
      <c r="H112" s="89"/>
      <c r="I112" s="89"/>
      <c r="K112" s="31"/>
      <c r="T112" s="32"/>
    </row>
    <row r="113" spans="1:20" s="30" customFormat="1" ht="51" x14ac:dyDescent="0.25">
      <c r="A113" s="90" t="s">
        <v>38</v>
      </c>
      <c r="B113" s="59"/>
      <c r="C113" s="60"/>
      <c r="D113" s="91"/>
      <c r="E113" s="62" t="s">
        <v>146</v>
      </c>
      <c r="F113" s="92"/>
      <c r="G113" s="93"/>
      <c r="H113" s="94"/>
      <c r="I113" s="94"/>
      <c r="K113" s="31"/>
      <c r="T113" s="32"/>
    </row>
    <row r="114" spans="1:20" s="30" customFormat="1" ht="12.75" customHeight="1" x14ac:dyDescent="0.25">
      <c r="A114" s="95" t="s">
        <v>40</v>
      </c>
      <c r="B114" s="96"/>
      <c r="C114" s="97"/>
      <c r="D114" s="98"/>
      <c r="E114" s="70" t="s">
        <v>147</v>
      </c>
      <c r="F114" s="99" t="s">
        <v>42</v>
      </c>
      <c r="G114" s="100"/>
      <c r="H114" s="101"/>
      <c r="I114" s="101"/>
      <c r="K114" s="31"/>
      <c r="T114" s="32"/>
    </row>
    <row r="115" spans="1:20" s="30" customFormat="1" ht="12.75" customHeight="1" x14ac:dyDescent="0.25">
      <c r="A115" s="74" t="s">
        <v>29</v>
      </c>
      <c r="B115" s="75"/>
      <c r="C115" s="76" t="s">
        <v>23</v>
      </c>
      <c r="D115" s="77"/>
      <c r="E115" s="37" t="s">
        <v>148</v>
      </c>
      <c r="F115" s="78"/>
      <c r="G115" s="79"/>
      <c r="H115" s="80"/>
      <c r="I115" s="80">
        <f>SUM($I$116:$I$127)</f>
        <v>0</v>
      </c>
      <c r="K115" s="31"/>
      <c r="T115" s="32"/>
    </row>
    <row r="116" spans="1:20" s="48" customFormat="1" x14ac:dyDescent="0.25">
      <c r="A116" s="70" t="s">
        <v>32</v>
      </c>
      <c r="B116" s="42">
        <v>27</v>
      </c>
      <c r="C116" s="43" t="s">
        <v>149</v>
      </c>
      <c r="D116" s="81"/>
      <c r="E116" s="41" t="s">
        <v>150</v>
      </c>
      <c r="F116" s="82" t="s">
        <v>77</v>
      </c>
      <c r="G116" s="83">
        <v>162.5</v>
      </c>
      <c r="H116" s="84"/>
      <c r="I116" s="84">
        <f>ROUND(G116*H116,2)</f>
        <v>0</v>
      </c>
      <c r="K116" s="49"/>
      <c r="T116" s="50"/>
    </row>
    <row r="117" spans="1:20" s="30" customFormat="1" ht="25.5" x14ac:dyDescent="0.25">
      <c r="A117" s="85" t="s">
        <v>36</v>
      </c>
      <c r="B117" s="52"/>
      <c r="C117" s="53"/>
      <c r="D117" s="86"/>
      <c r="E117" s="41" t="s">
        <v>151</v>
      </c>
      <c r="F117" s="87"/>
      <c r="G117" s="88"/>
      <c r="H117" s="89"/>
      <c r="I117" s="89"/>
      <c r="K117" s="31"/>
      <c r="T117" s="32"/>
    </row>
    <row r="118" spans="1:20" s="30" customFormat="1" ht="51" x14ac:dyDescent="0.25">
      <c r="A118" s="90" t="s">
        <v>38</v>
      </c>
      <c r="B118" s="59"/>
      <c r="C118" s="60"/>
      <c r="D118" s="91"/>
      <c r="E118" s="62" t="s">
        <v>152</v>
      </c>
      <c r="F118" s="92"/>
      <c r="G118" s="93"/>
      <c r="H118" s="94"/>
      <c r="I118" s="94"/>
      <c r="K118" s="31"/>
      <c r="T118" s="32"/>
    </row>
    <row r="119" spans="1:20" s="30" customFormat="1" ht="12.75" customHeight="1" x14ac:dyDescent="0.25">
      <c r="A119" s="95" t="s">
        <v>40</v>
      </c>
      <c r="B119" s="96"/>
      <c r="C119" s="97"/>
      <c r="D119" s="98"/>
      <c r="E119" s="70" t="s">
        <v>153</v>
      </c>
      <c r="F119" s="99" t="s">
        <v>42</v>
      </c>
      <c r="G119" s="100"/>
      <c r="H119" s="101"/>
      <c r="I119" s="101"/>
      <c r="K119" s="31"/>
      <c r="T119" s="32"/>
    </row>
    <row r="120" spans="1:20" s="48" customFormat="1" x14ac:dyDescent="0.25">
      <c r="A120" s="70" t="s">
        <v>32</v>
      </c>
      <c r="B120" s="117">
        <v>28</v>
      </c>
      <c r="C120" s="118" t="s">
        <v>154</v>
      </c>
      <c r="D120" s="119"/>
      <c r="E120" s="133" t="s">
        <v>155</v>
      </c>
      <c r="F120" s="120" t="s">
        <v>77</v>
      </c>
      <c r="G120" s="121">
        <v>43.18</v>
      </c>
      <c r="H120" s="122"/>
      <c r="I120" s="122">
        <f>ROUND(G120*H120,2)</f>
        <v>0</v>
      </c>
      <c r="K120" s="49"/>
      <c r="T120" s="50"/>
    </row>
    <row r="121" spans="1:20" s="30" customFormat="1" x14ac:dyDescent="0.25">
      <c r="A121" s="85" t="s">
        <v>36</v>
      </c>
      <c r="B121" s="134"/>
      <c r="C121" s="135"/>
      <c r="D121" s="136"/>
      <c r="E121" s="133" t="s">
        <v>156</v>
      </c>
      <c r="F121" s="137"/>
      <c r="G121" s="138"/>
      <c r="H121" s="139"/>
      <c r="I121" s="139"/>
      <c r="K121" s="31"/>
      <c r="T121" s="32"/>
    </row>
    <row r="122" spans="1:20" s="30" customFormat="1" ht="51" x14ac:dyDescent="0.25">
      <c r="A122" s="90" t="s">
        <v>38</v>
      </c>
      <c r="B122" s="123"/>
      <c r="C122" s="124"/>
      <c r="D122" s="125"/>
      <c r="E122" s="140" t="s">
        <v>157</v>
      </c>
      <c r="F122" s="126"/>
      <c r="G122" s="127"/>
      <c r="H122" s="128"/>
      <c r="I122" s="128"/>
      <c r="K122" s="31"/>
      <c r="T122" s="32"/>
    </row>
    <row r="123" spans="1:20" s="30" customFormat="1" ht="242.25" x14ac:dyDescent="0.25">
      <c r="A123" s="95" t="s">
        <v>40</v>
      </c>
      <c r="B123" s="141"/>
      <c r="C123" s="142"/>
      <c r="D123" s="143"/>
      <c r="E123" s="133" t="s">
        <v>158</v>
      </c>
      <c r="F123" s="144"/>
      <c r="G123" s="145"/>
      <c r="H123" s="146"/>
      <c r="I123" s="146"/>
      <c r="K123" s="31"/>
      <c r="T123" s="32"/>
    </row>
    <row r="124" spans="1:20" s="48" customFormat="1" x14ac:dyDescent="0.25">
      <c r="A124" s="70" t="s">
        <v>32</v>
      </c>
      <c r="B124" s="117">
        <v>29</v>
      </c>
      <c r="C124" s="118" t="s">
        <v>159</v>
      </c>
      <c r="D124" s="119"/>
      <c r="E124" s="133" t="s">
        <v>160</v>
      </c>
      <c r="F124" s="120" t="s">
        <v>77</v>
      </c>
      <c r="G124" s="121">
        <v>303.31</v>
      </c>
      <c r="H124" s="122"/>
      <c r="I124" s="122">
        <f>ROUND(G124*H124,2)</f>
        <v>0</v>
      </c>
      <c r="K124" s="49"/>
      <c r="T124" s="50"/>
    </row>
    <row r="125" spans="1:20" s="30" customFormat="1" x14ac:dyDescent="0.25">
      <c r="A125" s="85" t="s">
        <v>36</v>
      </c>
      <c r="B125" s="134"/>
      <c r="C125" s="135"/>
      <c r="D125" s="136"/>
      <c r="E125" s="133" t="s">
        <v>161</v>
      </c>
      <c r="F125" s="137"/>
      <c r="G125" s="138"/>
      <c r="H125" s="139"/>
      <c r="I125" s="139"/>
      <c r="K125" s="31"/>
      <c r="T125" s="32"/>
    </row>
    <row r="126" spans="1:20" s="30" customFormat="1" ht="51" x14ac:dyDescent="0.25">
      <c r="A126" s="90" t="s">
        <v>38</v>
      </c>
      <c r="B126" s="123"/>
      <c r="C126" s="124"/>
      <c r="D126" s="125"/>
      <c r="E126" s="140" t="s">
        <v>162</v>
      </c>
      <c r="F126" s="126"/>
      <c r="G126" s="127"/>
      <c r="H126" s="128"/>
      <c r="I126" s="128"/>
      <c r="K126" s="31"/>
      <c r="T126" s="32"/>
    </row>
    <row r="127" spans="1:20" s="30" customFormat="1" ht="318.75" x14ac:dyDescent="0.25">
      <c r="A127" s="95" t="s">
        <v>40</v>
      </c>
      <c r="B127" s="141"/>
      <c r="C127" s="142"/>
      <c r="D127" s="143"/>
      <c r="E127" s="133" t="s">
        <v>163</v>
      </c>
      <c r="F127" s="144"/>
      <c r="G127" s="145"/>
      <c r="H127" s="146"/>
      <c r="I127" s="146"/>
      <c r="K127" s="31"/>
      <c r="T127" s="32"/>
    </row>
    <row r="128" spans="1:20" s="30" customFormat="1" ht="12.75" customHeight="1" x14ac:dyDescent="0.25">
      <c r="A128" s="74" t="s">
        <v>29</v>
      </c>
      <c r="B128" s="75"/>
      <c r="C128" s="76" t="s">
        <v>24</v>
      </c>
      <c r="D128" s="77"/>
      <c r="E128" s="37" t="s">
        <v>164</v>
      </c>
      <c r="F128" s="78"/>
      <c r="G128" s="79"/>
      <c r="H128" s="80"/>
      <c r="I128" s="80">
        <f>SUM($I$129:$I$144)</f>
        <v>0</v>
      </c>
      <c r="K128" s="31"/>
      <c r="T128" s="32"/>
    </row>
    <row r="129" spans="1:20" s="48" customFormat="1" x14ac:dyDescent="0.25">
      <c r="A129" s="70" t="s">
        <v>32</v>
      </c>
      <c r="B129" s="42">
        <v>30</v>
      </c>
      <c r="C129" s="43" t="s">
        <v>165</v>
      </c>
      <c r="D129" s="81"/>
      <c r="E129" s="41" t="s">
        <v>166</v>
      </c>
      <c r="F129" s="82" t="s">
        <v>77</v>
      </c>
      <c r="G129" s="83">
        <v>5.9669999999999996</v>
      </c>
      <c r="H129" s="84"/>
      <c r="I129" s="84">
        <f>ROUND(G129*H129,2)</f>
        <v>0</v>
      </c>
      <c r="K129" s="49"/>
      <c r="T129" s="50"/>
    </row>
    <row r="130" spans="1:20" s="30" customFormat="1" x14ac:dyDescent="0.25">
      <c r="A130" s="85" t="s">
        <v>36</v>
      </c>
      <c r="B130" s="52"/>
      <c r="C130" s="53"/>
      <c r="D130" s="86"/>
      <c r="E130" s="41" t="s">
        <v>167</v>
      </c>
      <c r="F130" s="87"/>
      <c r="G130" s="88"/>
      <c r="H130" s="89"/>
      <c r="I130" s="89"/>
      <c r="K130" s="31"/>
      <c r="T130" s="32"/>
    </row>
    <row r="131" spans="1:20" s="30" customFormat="1" ht="51" x14ac:dyDescent="0.25">
      <c r="A131" s="90" t="s">
        <v>38</v>
      </c>
      <c r="B131" s="59"/>
      <c r="C131" s="60"/>
      <c r="D131" s="91"/>
      <c r="E131" s="62" t="s">
        <v>168</v>
      </c>
      <c r="F131" s="92"/>
      <c r="G131" s="93"/>
      <c r="H131" s="94"/>
      <c r="I131" s="94"/>
      <c r="K131" s="31"/>
      <c r="T131" s="32"/>
    </row>
    <row r="132" spans="1:20" s="30" customFormat="1" ht="12.75" customHeight="1" x14ac:dyDescent="0.25">
      <c r="A132" s="95" t="s">
        <v>40</v>
      </c>
      <c r="B132" s="96"/>
      <c r="C132" s="97"/>
      <c r="D132" s="98"/>
      <c r="E132" s="70" t="s">
        <v>169</v>
      </c>
      <c r="F132" s="99" t="s">
        <v>42</v>
      </c>
      <c r="G132" s="100"/>
      <c r="H132" s="101"/>
      <c r="I132" s="101"/>
      <c r="K132" s="31"/>
      <c r="T132" s="32"/>
    </row>
    <row r="133" spans="1:20" s="48" customFormat="1" x14ac:dyDescent="0.25">
      <c r="A133" s="70" t="s">
        <v>32</v>
      </c>
      <c r="B133" s="42">
        <v>31</v>
      </c>
      <c r="C133" s="43" t="s">
        <v>170</v>
      </c>
      <c r="D133" s="81"/>
      <c r="E133" s="41" t="s">
        <v>171</v>
      </c>
      <c r="F133" s="82" t="s">
        <v>77</v>
      </c>
      <c r="G133" s="83">
        <v>628.03800000000001</v>
      </c>
      <c r="H133" s="84"/>
      <c r="I133" s="84">
        <f>ROUND(G133*H133,2)</f>
        <v>0</v>
      </c>
      <c r="K133" s="49"/>
      <c r="T133" s="50"/>
    </row>
    <row r="134" spans="1:20" s="30" customFormat="1" x14ac:dyDescent="0.25">
      <c r="A134" s="85" t="s">
        <v>36</v>
      </c>
      <c r="B134" s="52"/>
      <c r="C134" s="53"/>
      <c r="D134" s="86"/>
      <c r="E134" s="41" t="s">
        <v>172</v>
      </c>
      <c r="F134" s="87"/>
      <c r="G134" s="88"/>
      <c r="H134" s="89"/>
      <c r="I134" s="89"/>
      <c r="K134" s="31"/>
      <c r="T134" s="32"/>
    </row>
    <row r="135" spans="1:20" s="30" customFormat="1" ht="51" x14ac:dyDescent="0.25">
      <c r="A135" s="90" t="s">
        <v>38</v>
      </c>
      <c r="B135" s="59"/>
      <c r="C135" s="60"/>
      <c r="D135" s="91"/>
      <c r="E135" s="62" t="s">
        <v>173</v>
      </c>
      <c r="F135" s="92"/>
      <c r="G135" s="93"/>
      <c r="H135" s="94"/>
      <c r="I135" s="94"/>
      <c r="K135" s="31"/>
      <c r="T135" s="32"/>
    </row>
    <row r="136" spans="1:20" s="30" customFormat="1" ht="12.75" customHeight="1" x14ac:dyDescent="0.25">
      <c r="A136" s="95" t="s">
        <v>40</v>
      </c>
      <c r="B136" s="96"/>
      <c r="C136" s="97"/>
      <c r="D136" s="98"/>
      <c r="E136" s="70" t="s">
        <v>174</v>
      </c>
      <c r="F136" s="99" t="s">
        <v>42</v>
      </c>
      <c r="G136" s="100"/>
      <c r="H136" s="101"/>
      <c r="I136" s="101"/>
      <c r="K136" s="31"/>
      <c r="T136" s="32"/>
    </row>
    <row r="137" spans="1:20" s="48" customFormat="1" x14ac:dyDescent="0.25">
      <c r="A137" s="70" t="s">
        <v>32</v>
      </c>
      <c r="B137" s="42">
        <v>32</v>
      </c>
      <c r="C137" s="43" t="s">
        <v>175</v>
      </c>
      <c r="D137" s="81"/>
      <c r="E137" s="41" t="s">
        <v>176</v>
      </c>
      <c r="F137" s="82" t="s">
        <v>77</v>
      </c>
      <c r="G137" s="83">
        <v>243.54</v>
      </c>
      <c r="H137" s="84"/>
      <c r="I137" s="84">
        <f>ROUND(G137*H137,2)</f>
        <v>0</v>
      </c>
      <c r="K137" s="49"/>
      <c r="T137" s="50"/>
    </row>
    <row r="138" spans="1:20" s="30" customFormat="1" x14ac:dyDescent="0.25">
      <c r="A138" s="85" t="s">
        <v>36</v>
      </c>
      <c r="B138" s="52"/>
      <c r="C138" s="53"/>
      <c r="D138" s="86"/>
      <c r="E138" s="41" t="s">
        <v>177</v>
      </c>
      <c r="F138" s="87"/>
      <c r="G138" s="88"/>
      <c r="H138" s="89"/>
      <c r="I138" s="89"/>
      <c r="K138" s="31"/>
      <c r="T138" s="32"/>
    </row>
    <row r="139" spans="1:20" s="30" customFormat="1" ht="51" x14ac:dyDescent="0.25">
      <c r="A139" s="90" t="s">
        <v>38</v>
      </c>
      <c r="B139" s="59"/>
      <c r="C139" s="60"/>
      <c r="D139" s="91"/>
      <c r="E139" s="62" t="s">
        <v>178</v>
      </c>
      <c r="F139" s="92"/>
      <c r="G139" s="93"/>
      <c r="H139" s="94"/>
      <c r="I139" s="94"/>
      <c r="K139" s="31"/>
      <c r="T139" s="32"/>
    </row>
    <row r="140" spans="1:20" s="30" customFormat="1" ht="12.75" customHeight="1" x14ac:dyDescent="0.25">
      <c r="A140" s="95" t="s">
        <v>40</v>
      </c>
      <c r="B140" s="96"/>
      <c r="C140" s="97"/>
      <c r="D140" s="98"/>
      <c r="E140" s="70" t="s">
        <v>169</v>
      </c>
      <c r="F140" s="99" t="s">
        <v>42</v>
      </c>
      <c r="G140" s="100"/>
      <c r="H140" s="101"/>
      <c r="I140" s="101"/>
      <c r="K140" s="31"/>
      <c r="T140" s="32"/>
    </row>
    <row r="141" spans="1:20" s="48" customFormat="1" x14ac:dyDescent="0.25">
      <c r="A141" s="70" t="s">
        <v>32</v>
      </c>
      <c r="B141" s="42">
        <v>33</v>
      </c>
      <c r="C141" s="43" t="s">
        <v>179</v>
      </c>
      <c r="D141" s="81"/>
      <c r="E141" s="41" t="s">
        <v>180</v>
      </c>
      <c r="F141" s="82" t="s">
        <v>77</v>
      </c>
      <c r="G141" s="83">
        <v>199.26</v>
      </c>
      <c r="H141" s="84"/>
      <c r="I141" s="84">
        <f>ROUND(G141*H141,2)</f>
        <v>0</v>
      </c>
      <c r="K141" s="49"/>
      <c r="T141" s="50"/>
    </row>
    <row r="142" spans="1:20" s="30" customFormat="1" x14ac:dyDescent="0.25">
      <c r="A142" s="85" t="s">
        <v>36</v>
      </c>
      <c r="B142" s="52"/>
      <c r="C142" s="53"/>
      <c r="D142" s="86"/>
      <c r="E142" s="41" t="s">
        <v>181</v>
      </c>
      <c r="F142" s="87"/>
      <c r="G142" s="88"/>
      <c r="H142" s="89"/>
      <c r="I142" s="89"/>
      <c r="K142" s="31"/>
      <c r="T142" s="32"/>
    </row>
    <row r="143" spans="1:20" s="30" customFormat="1" ht="51" x14ac:dyDescent="0.25">
      <c r="A143" s="90" t="s">
        <v>38</v>
      </c>
      <c r="B143" s="59"/>
      <c r="C143" s="60"/>
      <c r="D143" s="91"/>
      <c r="E143" s="62" t="s">
        <v>182</v>
      </c>
      <c r="F143" s="92"/>
      <c r="G143" s="93"/>
      <c r="H143" s="94"/>
      <c r="I143" s="94"/>
      <c r="K143" s="31"/>
      <c r="T143" s="32"/>
    </row>
    <row r="144" spans="1:20" s="30" customFormat="1" ht="12.75" customHeight="1" x14ac:dyDescent="0.25">
      <c r="A144" s="95" t="s">
        <v>40</v>
      </c>
      <c r="B144" s="96"/>
      <c r="C144" s="97"/>
      <c r="D144" s="98"/>
      <c r="E144" s="70" t="s">
        <v>183</v>
      </c>
      <c r="F144" s="99" t="s">
        <v>42</v>
      </c>
      <c r="G144" s="100"/>
      <c r="H144" s="101"/>
      <c r="I144" s="101"/>
      <c r="K144" s="31"/>
      <c r="T144" s="32"/>
    </row>
    <row r="145" spans="1:20" s="30" customFormat="1" ht="12.75" customHeight="1" x14ac:dyDescent="0.25">
      <c r="A145" s="74" t="s">
        <v>29</v>
      </c>
      <c r="B145" s="75"/>
      <c r="C145" s="76" t="s">
        <v>25</v>
      </c>
      <c r="D145" s="77"/>
      <c r="E145" s="37" t="s">
        <v>184</v>
      </c>
      <c r="F145" s="78"/>
      <c r="G145" s="79"/>
      <c r="H145" s="80"/>
      <c r="I145" s="80">
        <f>SUM($I$146:$I$157)</f>
        <v>0</v>
      </c>
      <c r="K145" s="31"/>
      <c r="T145" s="32"/>
    </row>
    <row r="146" spans="1:20" s="48" customFormat="1" x14ac:dyDescent="0.25">
      <c r="A146" s="70" t="s">
        <v>32</v>
      </c>
      <c r="B146" s="42">
        <v>34</v>
      </c>
      <c r="C146" s="43" t="s">
        <v>185</v>
      </c>
      <c r="D146" s="81"/>
      <c r="E146" s="41" t="s">
        <v>186</v>
      </c>
      <c r="F146" s="82" t="s">
        <v>66</v>
      </c>
      <c r="G146" s="83">
        <v>1199.25</v>
      </c>
      <c r="H146" s="84"/>
      <c r="I146" s="84">
        <f>ROUND(G146*H146,2)</f>
        <v>0</v>
      </c>
      <c r="K146" s="49"/>
      <c r="T146" s="50"/>
    </row>
    <row r="147" spans="1:20" s="30" customFormat="1" x14ac:dyDescent="0.25">
      <c r="A147" s="85" t="s">
        <v>36</v>
      </c>
      <c r="B147" s="52"/>
      <c r="C147" s="53"/>
      <c r="D147" s="86"/>
      <c r="E147" s="41" t="s">
        <v>187</v>
      </c>
      <c r="F147" s="87"/>
      <c r="G147" s="88"/>
      <c r="H147" s="89"/>
      <c r="I147" s="89"/>
      <c r="K147" s="31"/>
      <c r="T147" s="32"/>
    </row>
    <row r="148" spans="1:20" s="30" customFormat="1" ht="51" x14ac:dyDescent="0.25">
      <c r="A148" s="90" t="s">
        <v>38</v>
      </c>
      <c r="B148" s="59"/>
      <c r="C148" s="60"/>
      <c r="D148" s="91"/>
      <c r="E148" s="62" t="s">
        <v>188</v>
      </c>
      <c r="F148" s="92"/>
      <c r="G148" s="93"/>
      <c r="H148" s="94"/>
      <c r="I148" s="94"/>
      <c r="K148" s="31"/>
      <c r="T148" s="32"/>
    </row>
    <row r="149" spans="1:20" s="30" customFormat="1" ht="12.75" customHeight="1" x14ac:dyDescent="0.25">
      <c r="A149" s="95" t="s">
        <v>40</v>
      </c>
      <c r="B149" s="96"/>
      <c r="C149" s="97"/>
      <c r="D149" s="98"/>
      <c r="E149" s="70" t="s">
        <v>189</v>
      </c>
      <c r="F149" s="99" t="s">
        <v>42</v>
      </c>
      <c r="G149" s="100"/>
      <c r="H149" s="101"/>
      <c r="I149" s="101"/>
      <c r="K149" s="31"/>
      <c r="T149" s="32"/>
    </row>
    <row r="150" spans="1:20" s="48" customFormat="1" x14ac:dyDescent="0.25">
      <c r="A150" s="70" t="s">
        <v>32</v>
      </c>
      <c r="B150" s="42">
        <v>35</v>
      </c>
      <c r="C150" s="43" t="s">
        <v>190</v>
      </c>
      <c r="D150" s="81"/>
      <c r="E150" s="41" t="s">
        <v>191</v>
      </c>
      <c r="F150" s="82" t="s">
        <v>66</v>
      </c>
      <c r="G150" s="83">
        <v>1199.25</v>
      </c>
      <c r="H150" s="84"/>
      <c r="I150" s="84">
        <f>ROUND(G150*H150,2)</f>
        <v>0</v>
      </c>
      <c r="K150" s="49"/>
      <c r="T150" s="50"/>
    </row>
    <row r="151" spans="1:20" s="30" customFormat="1" x14ac:dyDescent="0.25">
      <c r="A151" s="85" t="s">
        <v>36</v>
      </c>
      <c r="B151" s="52"/>
      <c r="C151" s="53"/>
      <c r="D151" s="86"/>
      <c r="E151" s="41" t="s">
        <v>192</v>
      </c>
      <c r="F151" s="87"/>
      <c r="G151" s="88"/>
      <c r="H151" s="89"/>
      <c r="I151" s="89"/>
      <c r="K151" s="31"/>
      <c r="T151" s="32"/>
    </row>
    <row r="152" spans="1:20" s="30" customFormat="1" ht="51" x14ac:dyDescent="0.25">
      <c r="A152" s="90" t="s">
        <v>38</v>
      </c>
      <c r="B152" s="59"/>
      <c r="C152" s="60"/>
      <c r="D152" s="91"/>
      <c r="E152" s="62" t="s">
        <v>188</v>
      </c>
      <c r="F152" s="92"/>
      <c r="G152" s="93"/>
      <c r="H152" s="94"/>
      <c r="I152" s="94"/>
      <c r="K152" s="31"/>
      <c r="T152" s="32"/>
    </row>
    <row r="153" spans="1:20" s="30" customFormat="1" ht="12.75" customHeight="1" x14ac:dyDescent="0.25">
      <c r="A153" s="95" t="s">
        <v>40</v>
      </c>
      <c r="B153" s="96"/>
      <c r="C153" s="97"/>
      <c r="D153" s="98"/>
      <c r="E153" s="70" t="s">
        <v>189</v>
      </c>
      <c r="F153" s="99" t="s">
        <v>42</v>
      </c>
      <c r="G153" s="100"/>
      <c r="H153" s="101"/>
      <c r="I153" s="101"/>
      <c r="K153" s="31"/>
      <c r="T153" s="32"/>
    </row>
    <row r="154" spans="1:20" s="48" customFormat="1" x14ac:dyDescent="0.25">
      <c r="A154" s="102" t="s">
        <v>32</v>
      </c>
      <c r="B154" s="42">
        <v>36</v>
      </c>
      <c r="C154" s="43" t="s">
        <v>193</v>
      </c>
      <c r="D154" s="81"/>
      <c r="E154" s="81" t="s">
        <v>194</v>
      </c>
      <c r="F154" s="82" t="s">
        <v>66</v>
      </c>
      <c r="G154" s="83">
        <v>461.25</v>
      </c>
      <c r="H154" s="84"/>
      <c r="I154" s="84">
        <f>ROUND(G154*H154,2)</f>
        <v>0</v>
      </c>
      <c r="K154" s="49"/>
      <c r="T154" s="50"/>
    </row>
    <row r="155" spans="1:20" s="30" customFormat="1" x14ac:dyDescent="0.25">
      <c r="A155" s="103" t="s">
        <v>36</v>
      </c>
      <c r="B155" s="59"/>
      <c r="C155" s="60"/>
      <c r="D155" s="91"/>
      <c r="E155" s="81" t="s">
        <v>195</v>
      </c>
      <c r="F155" s="92"/>
      <c r="G155" s="93"/>
      <c r="H155" s="94"/>
      <c r="I155" s="94"/>
      <c r="K155" s="31"/>
      <c r="T155" s="32"/>
    </row>
    <row r="156" spans="1:20" s="30" customFormat="1" ht="51" x14ac:dyDescent="0.25">
      <c r="A156" s="103" t="s">
        <v>38</v>
      </c>
      <c r="B156" s="59"/>
      <c r="C156" s="60"/>
      <c r="D156" s="91"/>
      <c r="E156" s="104" t="s">
        <v>196</v>
      </c>
      <c r="F156" s="92"/>
      <c r="G156" s="93"/>
      <c r="H156" s="94"/>
      <c r="I156" s="94"/>
      <c r="K156" s="31"/>
      <c r="T156" s="32"/>
    </row>
    <row r="157" spans="1:20" s="30" customFormat="1" ht="12.75" customHeight="1" x14ac:dyDescent="0.25">
      <c r="A157" s="103" t="s">
        <v>40</v>
      </c>
      <c r="B157" s="105"/>
      <c r="C157" s="106"/>
      <c r="D157" s="107"/>
      <c r="E157" s="112" t="s">
        <v>197</v>
      </c>
      <c r="F157" s="109" t="s">
        <v>42</v>
      </c>
      <c r="G157" s="93"/>
      <c r="H157" s="94"/>
      <c r="I157" s="94"/>
      <c r="K157" s="31"/>
      <c r="T157" s="32"/>
    </row>
    <row r="158" spans="1:20" s="30" customFormat="1" ht="12.75" customHeight="1" x14ac:dyDescent="0.25">
      <c r="A158" s="74" t="s">
        <v>29</v>
      </c>
      <c r="B158" s="75"/>
      <c r="C158" s="76" t="s">
        <v>198</v>
      </c>
      <c r="D158" s="77"/>
      <c r="E158" s="37" t="s">
        <v>199</v>
      </c>
      <c r="F158" s="78"/>
      <c r="G158" s="79"/>
      <c r="H158" s="80"/>
      <c r="I158" s="80">
        <f>SUM($I$159:$I$170)</f>
        <v>0</v>
      </c>
      <c r="K158" s="31"/>
      <c r="T158" s="32"/>
    </row>
    <row r="159" spans="1:20" s="48" customFormat="1" ht="25.5" x14ac:dyDescent="0.25">
      <c r="A159" s="70" t="s">
        <v>32</v>
      </c>
      <c r="B159" s="42">
        <v>37</v>
      </c>
      <c r="C159" s="43" t="s">
        <v>200</v>
      </c>
      <c r="D159" s="81"/>
      <c r="E159" s="41" t="s">
        <v>201</v>
      </c>
      <c r="F159" s="82" t="s">
        <v>66</v>
      </c>
      <c r="G159" s="83">
        <v>1665</v>
      </c>
      <c r="H159" s="84"/>
      <c r="I159" s="84">
        <f>ROUND(G159*H159,2)</f>
        <v>0</v>
      </c>
      <c r="K159" s="49"/>
      <c r="T159" s="50"/>
    </row>
    <row r="160" spans="1:20" s="30" customFormat="1" x14ac:dyDescent="0.25">
      <c r="A160" s="85" t="s">
        <v>36</v>
      </c>
      <c r="B160" s="52"/>
      <c r="C160" s="53"/>
      <c r="D160" s="86"/>
      <c r="E160" s="41" t="s">
        <v>202</v>
      </c>
      <c r="F160" s="87"/>
      <c r="G160" s="88"/>
      <c r="H160" s="89"/>
      <c r="I160" s="89"/>
      <c r="K160" s="31"/>
      <c r="T160" s="32"/>
    </row>
    <row r="161" spans="1:20" s="30" customFormat="1" ht="51" x14ac:dyDescent="0.25">
      <c r="A161" s="90" t="s">
        <v>38</v>
      </c>
      <c r="B161" s="59"/>
      <c r="C161" s="60"/>
      <c r="D161" s="91"/>
      <c r="E161" s="62" t="s">
        <v>203</v>
      </c>
      <c r="F161" s="92"/>
      <c r="G161" s="93"/>
      <c r="H161" s="94"/>
      <c r="I161" s="94"/>
      <c r="K161" s="31"/>
      <c r="T161" s="32"/>
    </row>
    <row r="162" spans="1:20" s="30" customFormat="1" ht="12.75" customHeight="1" x14ac:dyDescent="0.25">
      <c r="A162" s="95" t="s">
        <v>40</v>
      </c>
      <c r="B162" s="96"/>
      <c r="C162" s="97"/>
      <c r="D162" s="98"/>
      <c r="E162" s="70" t="s">
        <v>204</v>
      </c>
      <c r="F162" s="99" t="s">
        <v>42</v>
      </c>
      <c r="G162" s="100"/>
      <c r="H162" s="101"/>
      <c r="I162" s="101"/>
      <c r="K162" s="31"/>
      <c r="T162" s="32"/>
    </row>
    <row r="163" spans="1:20" s="48" customFormat="1" ht="25.5" x14ac:dyDescent="0.25">
      <c r="A163" s="70" t="s">
        <v>32</v>
      </c>
      <c r="B163" s="42">
        <v>38</v>
      </c>
      <c r="C163" s="43" t="s">
        <v>205</v>
      </c>
      <c r="D163" s="81"/>
      <c r="E163" s="41" t="s">
        <v>206</v>
      </c>
      <c r="F163" s="82" t="s">
        <v>66</v>
      </c>
      <c r="G163" s="83">
        <v>720</v>
      </c>
      <c r="H163" s="84"/>
      <c r="I163" s="84">
        <f>ROUND(G163*H163,2)</f>
        <v>0</v>
      </c>
      <c r="K163" s="49"/>
      <c r="T163" s="50"/>
    </row>
    <row r="164" spans="1:20" s="30" customFormat="1" x14ac:dyDescent="0.25">
      <c r="A164" s="85" t="s">
        <v>36</v>
      </c>
      <c r="B164" s="52"/>
      <c r="C164" s="53"/>
      <c r="D164" s="86"/>
      <c r="E164" s="41" t="s">
        <v>207</v>
      </c>
      <c r="F164" s="87"/>
      <c r="G164" s="88"/>
      <c r="H164" s="89"/>
      <c r="I164" s="89"/>
      <c r="K164" s="31"/>
      <c r="T164" s="32"/>
    </row>
    <row r="165" spans="1:20" s="30" customFormat="1" ht="51" x14ac:dyDescent="0.25">
      <c r="A165" s="90" t="s">
        <v>38</v>
      </c>
      <c r="B165" s="59"/>
      <c r="C165" s="60"/>
      <c r="D165" s="91"/>
      <c r="E165" s="62" t="s">
        <v>208</v>
      </c>
      <c r="F165" s="92"/>
      <c r="G165" s="93"/>
      <c r="H165" s="94"/>
      <c r="I165" s="94"/>
      <c r="K165" s="31"/>
      <c r="T165" s="32"/>
    </row>
    <row r="166" spans="1:20" s="30" customFormat="1" ht="12.75" customHeight="1" x14ac:dyDescent="0.25">
      <c r="A166" s="95" t="s">
        <v>40</v>
      </c>
      <c r="B166" s="96"/>
      <c r="C166" s="97"/>
      <c r="D166" s="98"/>
      <c r="E166" s="70" t="s">
        <v>204</v>
      </c>
      <c r="F166" s="99" t="s">
        <v>42</v>
      </c>
      <c r="G166" s="100"/>
      <c r="H166" s="101"/>
      <c r="I166" s="101"/>
      <c r="K166" s="31"/>
      <c r="T166" s="32"/>
    </row>
    <row r="167" spans="1:20" s="48" customFormat="1" x14ac:dyDescent="0.25">
      <c r="A167" s="70" t="s">
        <v>32</v>
      </c>
      <c r="B167" s="42">
        <v>39</v>
      </c>
      <c r="C167" s="43" t="s">
        <v>209</v>
      </c>
      <c r="D167" s="81"/>
      <c r="E167" s="41" t="s">
        <v>210</v>
      </c>
      <c r="F167" s="82" t="s">
        <v>66</v>
      </c>
      <c r="G167" s="83">
        <v>2385</v>
      </c>
      <c r="H167" s="84"/>
      <c r="I167" s="84">
        <f>ROUND(G167*H167,2)</f>
        <v>0</v>
      </c>
      <c r="K167" s="49"/>
      <c r="T167" s="50"/>
    </row>
    <row r="168" spans="1:20" s="30" customFormat="1" x14ac:dyDescent="0.25">
      <c r="A168" s="85" t="s">
        <v>36</v>
      </c>
      <c r="B168" s="52"/>
      <c r="C168" s="53"/>
      <c r="D168" s="86"/>
      <c r="E168" s="41"/>
      <c r="F168" s="87"/>
      <c r="G168" s="88"/>
      <c r="H168" s="89"/>
      <c r="I168" s="89"/>
      <c r="K168" s="31"/>
      <c r="T168" s="32"/>
    </row>
    <row r="169" spans="1:20" s="30" customFormat="1" ht="51" x14ac:dyDescent="0.25">
      <c r="A169" s="90" t="s">
        <v>38</v>
      </c>
      <c r="B169" s="59"/>
      <c r="C169" s="60"/>
      <c r="D169" s="91"/>
      <c r="E169" s="62" t="s">
        <v>211</v>
      </c>
      <c r="F169" s="92"/>
      <c r="G169" s="93"/>
      <c r="H169" s="94"/>
      <c r="I169" s="94"/>
      <c r="K169" s="31"/>
      <c r="T169" s="32"/>
    </row>
    <row r="170" spans="1:20" s="30" customFormat="1" ht="12.75" customHeight="1" x14ac:dyDescent="0.25">
      <c r="A170" s="95" t="s">
        <v>40</v>
      </c>
      <c r="B170" s="96"/>
      <c r="C170" s="97"/>
      <c r="D170" s="98"/>
      <c r="E170" s="70" t="s">
        <v>212</v>
      </c>
      <c r="F170" s="99" t="s">
        <v>42</v>
      </c>
      <c r="G170" s="100"/>
      <c r="H170" s="101"/>
      <c r="I170" s="101"/>
      <c r="K170" s="31"/>
      <c r="T170" s="32"/>
    </row>
    <row r="171" spans="1:20" s="30" customFormat="1" ht="12.75" customHeight="1" x14ac:dyDescent="0.25">
      <c r="A171" s="37" t="s">
        <v>29</v>
      </c>
      <c r="B171" s="147"/>
      <c r="C171" s="148" t="s">
        <v>213</v>
      </c>
      <c r="D171" s="149"/>
      <c r="E171" s="37" t="s">
        <v>214</v>
      </c>
      <c r="F171" s="150"/>
      <c r="G171" s="151"/>
      <c r="H171" s="152"/>
      <c r="I171" s="152">
        <f>SUM($I$172:$I$175)</f>
        <v>0</v>
      </c>
      <c r="K171" s="31"/>
      <c r="T171" s="32"/>
    </row>
    <row r="172" spans="1:20" s="48" customFormat="1" x14ac:dyDescent="0.25">
      <c r="A172" s="70" t="s">
        <v>32</v>
      </c>
      <c r="B172" s="42">
        <v>40</v>
      </c>
      <c r="C172" s="43" t="s">
        <v>215</v>
      </c>
      <c r="D172" s="81"/>
      <c r="E172" s="41" t="s">
        <v>216</v>
      </c>
      <c r="F172" s="82" t="s">
        <v>217</v>
      </c>
      <c r="G172" s="83">
        <v>100</v>
      </c>
      <c r="H172" s="84"/>
      <c r="I172" s="84">
        <f>ROUND(G172*H172,2)</f>
        <v>0</v>
      </c>
      <c r="K172" s="49"/>
      <c r="T172" s="50"/>
    </row>
    <row r="173" spans="1:20" s="30" customFormat="1" x14ac:dyDescent="0.25">
      <c r="A173" s="85" t="s">
        <v>36</v>
      </c>
      <c r="B173" s="52"/>
      <c r="C173" s="53"/>
      <c r="D173" s="86"/>
      <c r="E173" s="41" t="s">
        <v>218</v>
      </c>
      <c r="F173" s="87"/>
      <c r="G173" s="88"/>
      <c r="H173" s="89"/>
      <c r="I173" s="89"/>
      <c r="K173" s="31"/>
      <c r="T173" s="32"/>
    </row>
    <row r="174" spans="1:20" s="30" customFormat="1" ht="51" x14ac:dyDescent="0.25">
      <c r="A174" s="90" t="s">
        <v>38</v>
      </c>
      <c r="B174" s="59"/>
      <c r="C174" s="60"/>
      <c r="D174" s="91"/>
      <c r="E174" s="62" t="s">
        <v>219</v>
      </c>
      <c r="F174" s="92"/>
      <c r="G174" s="93"/>
      <c r="H174" s="94"/>
      <c r="I174" s="94"/>
      <c r="K174" s="31"/>
      <c r="T174" s="32"/>
    </row>
    <row r="175" spans="1:20" s="30" customFormat="1" ht="12.75" customHeight="1" x14ac:dyDescent="0.25">
      <c r="A175" s="95" t="s">
        <v>40</v>
      </c>
      <c r="B175" s="96"/>
      <c r="C175" s="97"/>
      <c r="D175" s="98"/>
      <c r="E175" s="70" t="s">
        <v>220</v>
      </c>
      <c r="F175" s="99" t="s">
        <v>42</v>
      </c>
      <c r="G175" s="100"/>
      <c r="H175" s="101"/>
      <c r="I175" s="101"/>
      <c r="K175" s="31"/>
      <c r="T175" s="32"/>
    </row>
    <row r="176" spans="1:20" s="30" customFormat="1" ht="12.75" customHeight="1" x14ac:dyDescent="0.25">
      <c r="A176" s="74" t="s">
        <v>29</v>
      </c>
      <c r="B176" s="75"/>
      <c r="C176" s="76" t="s">
        <v>27</v>
      </c>
      <c r="D176" s="77"/>
      <c r="E176" s="37" t="s">
        <v>221</v>
      </c>
      <c r="F176" s="78"/>
      <c r="G176" s="79"/>
      <c r="H176" s="80"/>
      <c r="I176" s="80">
        <f>SUM($I$177:$I$208)</f>
        <v>0</v>
      </c>
      <c r="K176" s="31"/>
      <c r="T176" s="32"/>
    </row>
    <row r="177" spans="1:20" s="48" customFormat="1" x14ac:dyDescent="0.25">
      <c r="A177" s="70" t="s">
        <v>32</v>
      </c>
      <c r="B177" s="42">
        <v>41</v>
      </c>
      <c r="C177" s="43" t="s">
        <v>222</v>
      </c>
      <c r="D177" s="81"/>
      <c r="E177" s="41" t="s">
        <v>223</v>
      </c>
      <c r="F177" s="82" t="s">
        <v>217</v>
      </c>
      <c r="G177" s="83">
        <v>86</v>
      </c>
      <c r="H177" s="84"/>
      <c r="I177" s="84">
        <f>ROUND(G177*H177,2)</f>
        <v>0</v>
      </c>
      <c r="K177" s="49"/>
      <c r="T177" s="50"/>
    </row>
    <row r="178" spans="1:20" s="30" customFormat="1" x14ac:dyDescent="0.25">
      <c r="A178" s="85" t="s">
        <v>36</v>
      </c>
      <c r="B178" s="52"/>
      <c r="C178" s="53"/>
      <c r="D178" s="86"/>
      <c r="E178" s="41"/>
      <c r="F178" s="87"/>
      <c r="G178" s="88"/>
      <c r="H178" s="89"/>
      <c r="I178" s="89"/>
      <c r="K178" s="31"/>
      <c r="T178" s="32"/>
    </row>
    <row r="179" spans="1:20" s="30" customFormat="1" ht="51" x14ac:dyDescent="0.25">
      <c r="A179" s="90" t="s">
        <v>38</v>
      </c>
      <c r="B179" s="59"/>
      <c r="C179" s="60"/>
      <c r="D179" s="91"/>
      <c r="E179" s="62" t="s">
        <v>224</v>
      </c>
      <c r="F179" s="92"/>
      <c r="G179" s="93"/>
      <c r="H179" s="94"/>
      <c r="I179" s="94"/>
      <c r="K179" s="31"/>
      <c r="T179" s="32"/>
    </row>
    <row r="180" spans="1:20" s="30" customFormat="1" ht="12.75" customHeight="1" x14ac:dyDescent="0.25">
      <c r="A180" s="95" t="s">
        <v>40</v>
      </c>
      <c r="B180" s="96"/>
      <c r="C180" s="97"/>
      <c r="D180" s="98"/>
      <c r="E180" s="70" t="s">
        <v>225</v>
      </c>
      <c r="F180" s="99" t="s">
        <v>42</v>
      </c>
      <c r="G180" s="100"/>
      <c r="H180" s="101"/>
      <c r="I180" s="101"/>
      <c r="K180" s="31"/>
      <c r="T180" s="32"/>
    </row>
    <row r="181" spans="1:20" s="48" customFormat="1" x14ac:dyDescent="0.25">
      <c r="A181" s="70" t="s">
        <v>32</v>
      </c>
      <c r="B181" s="42">
        <v>42</v>
      </c>
      <c r="C181" s="43" t="s">
        <v>226</v>
      </c>
      <c r="D181" s="81"/>
      <c r="E181" s="41" t="s">
        <v>227</v>
      </c>
      <c r="F181" s="82" t="s">
        <v>77</v>
      </c>
      <c r="G181" s="83">
        <v>10</v>
      </c>
      <c r="H181" s="84"/>
      <c r="I181" s="84">
        <f>ROUND(G181*H181,2)</f>
        <v>0</v>
      </c>
      <c r="K181" s="49"/>
      <c r="T181" s="50"/>
    </row>
    <row r="182" spans="1:20" s="30" customFormat="1" x14ac:dyDescent="0.25">
      <c r="A182" s="85" t="s">
        <v>36</v>
      </c>
      <c r="B182" s="52"/>
      <c r="C182" s="53"/>
      <c r="D182" s="86"/>
      <c r="E182" s="41" t="s">
        <v>228</v>
      </c>
      <c r="F182" s="87"/>
      <c r="G182" s="88"/>
      <c r="H182" s="89"/>
      <c r="I182" s="89"/>
      <c r="K182" s="31"/>
      <c r="T182" s="32"/>
    </row>
    <row r="183" spans="1:20" s="30" customFormat="1" ht="51" x14ac:dyDescent="0.25">
      <c r="A183" s="90" t="s">
        <v>38</v>
      </c>
      <c r="B183" s="59"/>
      <c r="C183" s="60"/>
      <c r="D183" s="91"/>
      <c r="E183" s="62" t="s">
        <v>229</v>
      </c>
      <c r="F183" s="92"/>
      <c r="G183" s="93"/>
      <c r="H183" s="94"/>
      <c r="I183" s="94"/>
      <c r="K183" s="31"/>
      <c r="T183" s="32"/>
    </row>
    <row r="184" spans="1:20" s="30" customFormat="1" ht="12.75" customHeight="1" x14ac:dyDescent="0.25">
      <c r="A184" s="95" t="s">
        <v>40</v>
      </c>
      <c r="B184" s="96"/>
      <c r="C184" s="97"/>
      <c r="D184" s="98"/>
      <c r="E184" s="70" t="s">
        <v>169</v>
      </c>
      <c r="F184" s="99" t="s">
        <v>42</v>
      </c>
      <c r="G184" s="100"/>
      <c r="H184" s="101"/>
      <c r="I184" s="101"/>
      <c r="K184" s="31"/>
      <c r="T184" s="32"/>
    </row>
    <row r="185" spans="1:20" s="48" customFormat="1" x14ac:dyDescent="0.25">
      <c r="A185" s="102" t="s">
        <v>32</v>
      </c>
      <c r="B185" s="42">
        <v>43</v>
      </c>
      <c r="C185" s="43" t="s">
        <v>230</v>
      </c>
      <c r="D185" s="81"/>
      <c r="E185" s="81" t="s">
        <v>231</v>
      </c>
      <c r="F185" s="82" t="s">
        <v>77</v>
      </c>
      <c r="G185" s="83">
        <v>435.76400000000001</v>
      </c>
      <c r="H185" s="84"/>
      <c r="I185" s="84">
        <f>ROUND(G185*H185,2)</f>
        <v>0</v>
      </c>
      <c r="K185" s="49"/>
      <c r="T185" s="50"/>
    </row>
    <row r="186" spans="1:20" s="30" customFormat="1" x14ac:dyDescent="0.25">
      <c r="A186" s="103" t="s">
        <v>36</v>
      </c>
      <c r="B186" s="59"/>
      <c r="C186" s="60"/>
      <c r="D186" s="91"/>
      <c r="E186" s="81" t="s">
        <v>232</v>
      </c>
      <c r="F186" s="92"/>
      <c r="G186" s="93"/>
      <c r="H186" s="94"/>
      <c r="I186" s="94"/>
      <c r="K186" s="31"/>
      <c r="T186" s="32"/>
    </row>
    <row r="187" spans="1:20" s="30" customFormat="1" ht="51" x14ac:dyDescent="0.25">
      <c r="A187" s="103" t="s">
        <v>38</v>
      </c>
      <c r="B187" s="59"/>
      <c r="C187" s="60"/>
      <c r="D187" s="91"/>
      <c r="E187" s="104" t="s">
        <v>233</v>
      </c>
      <c r="F187" s="92"/>
      <c r="G187" s="93"/>
      <c r="H187" s="94"/>
      <c r="I187" s="94"/>
      <c r="K187" s="31"/>
      <c r="T187" s="32"/>
    </row>
    <row r="188" spans="1:20" s="30" customFormat="1" ht="12.75" customHeight="1" x14ac:dyDescent="0.25">
      <c r="A188" s="103" t="s">
        <v>40</v>
      </c>
      <c r="B188" s="105"/>
      <c r="C188" s="106"/>
      <c r="D188" s="107"/>
      <c r="E188" s="108" t="s">
        <v>234</v>
      </c>
      <c r="F188" s="109" t="s">
        <v>42</v>
      </c>
      <c r="G188" s="93"/>
      <c r="H188" s="94"/>
      <c r="I188" s="94"/>
      <c r="K188" s="31"/>
      <c r="T188" s="32"/>
    </row>
    <row r="189" spans="1:20" s="48" customFormat="1" x14ac:dyDescent="0.25">
      <c r="A189" s="102" t="s">
        <v>32</v>
      </c>
      <c r="B189" s="42">
        <v>44</v>
      </c>
      <c r="C189" s="43" t="s">
        <v>235</v>
      </c>
      <c r="D189" s="81"/>
      <c r="E189" s="81" t="s">
        <v>236</v>
      </c>
      <c r="F189" s="82" t="s">
        <v>237</v>
      </c>
      <c r="G189" s="83">
        <v>17430.576000000001</v>
      </c>
      <c r="H189" s="84"/>
      <c r="I189" s="84">
        <f>ROUND(G189*H189,2)</f>
        <v>0</v>
      </c>
      <c r="K189" s="49"/>
      <c r="T189" s="50"/>
    </row>
    <row r="190" spans="1:20" s="30" customFormat="1" ht="25.5" x14ac:dyDescent="0.25">
      <c r="A190" s="103" t="s">
        <v>36</v>
      </c>
      <c r="B190" s="59"/>
      <c r="C190" s="60"/>
      <c r="D190" s="91"/>
      <c r="E190" s="81" t="s">
        <v>238</v>
      </c>
      <c r="F190" s="92"/>
      <c r="G190" s="93"/>
      <c r="H190" s="94"/>
      <c r="I190" s="94"/>
      <c r="K190" s="31"/>
      <c r="T190" s="32"/>
    </row>
    <row r="191" spans="1:20" s="30" customFormat="1" ht="51" x14ac:dyDescent="0.25">
      <c r="A191" s="103" t="s">
        <v>38</v>
      </c>
      <c r="B191" s="59"/>
      <c r="C191" s="60"/>
      <c r="D191" s="91"/>
      <c r="E191" s="104" t="s">
        <v>239</v>
      </c>
      <c r="F191" s="92"/>
      <c r="G191" s="93"/>
      <c r="H191" s="94"/>
      <c r="I191" s="94"/>
      <c r="K191" s="31"/>
      <c r="T191" s="32"/>
    </row>
    <row r="192" spans="1:20" s="30" customFormat="1" ht="12.75" customHeight="1" x14ac:dyDescent="0.25">
      <c r="A192" s="111" t="s">
        <v>40</v>
      </c>
      <c r="B192" s="96"/>
      <c r="C192" s="97"/>
      <c r="D192" s="98"/>
      <c r="E192" s="112" t="s">
        <v>240</v>
      </c>
      <c r="F192" s="99" t="s">
        <v>42</v>
      </c>
      <c r="G192" s="100"/>
      <c r="H192" s="101"/>
      <c r="I192" s="101"/>
      <c r="K192" s="31"/>
      <c r="T192" s="32"/>
    </row>
    <row r="193" spans="1:20" s="48" customFormat="1" x14ac:dyDescent="0.25">
      <c r="A193" s="102" t="s">
        <v>32</v>
      </c>
      <c r="B193" s="42">
        <v>45</v>
      </c>
      <c r="C193" s="43" t="s">
        <v>241</v>
      </c>
      <c r="D193" s="81"/>
      <c r="E193" s="81" t="s">
        <v>242</v>
      </c>
      <c r="F193" s="82" t="s">
        <v>77</v>
      </c>
      <c r="G193" s="83">
        <v>863.46</v>
      </c>
      <c r="H193" s="84"/>
      <c r="I193" s="84">
        <f>ROUND(G193*H193,2)</f>
        <v>0</v>
      </c>
      <c r="K193" s="49"/>
      <c r="T193" s="50"/>
    </row>
    <row r="194" spans="1:20" s="30" customFormat="1" x14ac:dyDescent="0.25">
      <c r="A194" s="103" t="s">
        <v>36</v>
      </c>
      <c r="B194" s="59"/>
      <c r="C194" s="60"/>
      <c r="D194" s="91"/>
      <c r="E194" s="81" t="s">
        <v>243</v>
      </c>
      <c r="F194" s="92"/>
      <c r="G194" s="93"/>
      <c r="H194" s="94"/>
      <c r="I194" s="94"/>
      <c r="K194" s="31"/>
      <c r="T194" s="32"/>
    </row>
    <row r="195" spans="1:20" s="30" customFormat="1" ht="51" x14ac:dyDescent="0.25">
      <c r="A195" s="103" t="s">
        <v>38</v>
      </c>
      <c r="B195" s="59"/>
      <c r="C195" s="60"/>
      <c r="D195" s="91"/>
      <c r="E195" s="104" t="s">
        <v>244</v>
      </c>
      <c r="F195" s="92"/>
      <c r="G195" s="93"/>
      <c r="H195" s="94"/>
      <c r="I195" s="94"/>
      <c r="K195" s="31"/>
      <c r="T195" s="32"/>
    </row>
    <row r="196" spans="1:20" s="30" customFormat="1" ht="12.75" customHeight="1" x14ac:dyDescent="0.25">
      <c r="A196" s="111" t="s">
        <v>40</v>
      </c>
      <c r="B196" s="96"/>
      <c r="C196" s="97"/>
      <c r="D196" s="98"/>
      <c r="E196" s="112" t="s">
        <v>234</v>
      </c>
      <c r="F196" s="99" t="s">
        <v>42</v>
      </c>
      <c r="G196" s="100"/>
      <c r="H196" s="101"/>
      <c r="I196" s="101"/>
      <c r="K196" s="31"/>
      <c r="T196" s="32"/>
    </row>
    <row r="197" spans="1:20" s="48" customFormat="1" x14ac:dyDescent="0.25">
      <c r="A197" s="102" t="s">
        <v>32</v>
      </c>
      <c r="B197" s="42">
        <v>46</v>
      </c>
      <c r="C197" s="43" t="s">
        <v>245</v>
      </c>
      <c r="D197" s="81"/>
      <c r="E197" s="81" t="s">
        <v>246</v>
      </c>
      <c r="F197" s="82" t="s">
        <v>237</v>
      </c>
      <c r="G197" s="83">
        <v>17959.968000000001</v>
      </c>
      <c r="H197" s="84"/>
      <c r="I197" s="84">
        <f>ROUND(G197*H197,2)</f>
        <v>0</v>
      </c>
      <c r="K197" s="49"/>
      <c r="T197" s="50"/>
    </row>
    <row r="198" spans="1:20" s="30" customFormat="1" x14ac:dyDescent="0.25">
      <c r="A198" s="103" t="s">
        <v>36</v>
      </c>
      <c r="B198" s="59"/>
      <c r="C198" s="60"/>
      <c r="D198" s="91"/>
      <c r="E198" s="81" t="s">
        <v>247</v>
      </c>
      <c r="F198" s="92"/>
      <c r="G198" s="93"/>
      <c r="H198" s="94"/>
      <c r="I198" s="94"/>
      <c r="K198" s="31"/>
      <c r="T198" s="32"/>
    </row>
    <row r="199" spans="1:20" s="30" customFormat="1" ht="51" x14ac:dyDescent="0.25">
      <c r="A199" s="103" t="s">
        <v>38</v>
      </c>
      <c r="B199" s="59"/>
      <c r="C199" s="60"/>
      <c r="D199" s="91"/>
      <c r="E199" s="104" t="s">
        <v>248</v>
      </c>
      <c r="F199" s="92"/>
      <c r="G199" s="93"/>
      <c r="H199" s="94"/>
      <c r="I199" s="94"/>
      <c r="K199" s="31"/>
      <c r="T199" s="32"/>
    </row>
    <row r="200" spans="1:20" s="30" customFormat="1" ht="12.75" customHeight="1" x14ac:dyDescent="0.25">
      <c r="A200" s="103" t="s">
        <v>40</v>
      </c>
      <c r="B200" s="105"/>
      <c r="C200" s="106"/>
      <c r="D200" s="107"/>
      <c r="E200" s="108" t="s">
        <v>240</v>
      </c>
      <c r="F200" s="109" t="s">
        <v>42</v>
      </c>
      <c r="G200" s="93"/>
      <c r="H200" s="94"/>
      <c r="I200" s="94"/>
      <c r="K200" s="31"/>
      <c r="T200" s="32"/>
    </row>
    <row r="201" spans="1:20" s="48" customFormat="1" x14ac:dyDescent="0.25">
      <c r="A201" s="102" t="s">
        <v>32</v>
      </c>
      <c r="B201" s="42">
        <v>47</v>
      </c>
      <c r="C201" s="43" t="s">
        <v>249</v>
      </c>
      <c r="D201" s="81"/>
      <c r="E201" s="81" t="s">
        <v>250</v>
      </c>
      <c r="F201" s="82" t="s">
        <v>77</v>
      </c>
      <c r="G201" s="83">
        <v>47.33</v>
      </c>
      <c r="H201" s="84"/>
      <c r="I201" s="84">
        <f>ROUND(G201*H201,2)</f>
        <v>0</v>
      </c>
      <c r="K201" s="49"/>
      <c r="T201" s="50"/>
    </row>
    <row r="202" spans="1:20" s="30" customFormat="1" x14ac:dyDescent="0.25">
      <c r="A202" s="103" t="s">
        <v>36</v>
      </c>
      <c r="B202" s="59"/>
      <c r="C202" s="60"/>
      <c r="D202" s="91"/>
      <c r="E202" s="81" t="s">
        <v>251</v>
      </c>
      <c r="F202" s="92"/>
      <c r="G202" s="93"/>
      <c r="H202" s="94"/>
      <c r="I202" s="94"/>
      <c r="K202" s="31"/>
      <c r="T202" s="32"/>
    </row>
    <row r="203" spans="1:20" s="30" customFormat="1" ht="51" x14ac:dyDescent="0.25">
      <c r="A203" s="103" t="s">
        <v>38</v>
      </c>
      <c r="B203" s="59"/>
      <c r="C203" s="60"/>
      <c r="D203" s="91"/>
      <c r="E203" s="104" t="s">
        <v>252</v>
      </c>
      <c r="F203" s="92"/>
      <c r="G203" s="93"/>
      <c r="H203" s="94"/>
      <c r="I203" s="94"/>
      <c r="K203" s="31"/>
      <c r="T203" s="32"/>
    </row>
    <row r="204" spans="1:20" s="30" customFormat="1" ht="12.75" customHeight="1" x14ac:dyDescent="0.25">
      <c r="A204" s="103" t="s">
        <v>40</v>
      </c>
      <c r="B204" s="105"/>
      <c r="C204" s="106"/>
      <c r="D204" s="107"/>
      <c r="E204" s="108" t="s">
        <v>234</v>
      </c>
      <c r="F204" s="109" t="s">
        <v>42</v>
      </c>
      <c r="G204" s="93"/>
      <c r="H204" s="94"/>
      <c r="I204" s="94"/>
      <c r="K204" s="31"/>
      <c r="T204" s="32"/>
    </row>
    <row r="205" spans="1:20" s="48" customFormat="1" x14ac:dyDescent="0.25">
      <c r="A205" s="102" t="s">
        <v>32</v>
      </c>
      <c r="B205" s="42">
        <v>48</v>
      </c>
      <c r="C205" s="43" t="s">
        <v>253</v>
      </c>
      <c r="D205" s="81"/>
      <c r="E205" s="81" t="s">
        <v>254</v>
      </c>
      <c r="F205" s="82" t="s">
        <v>237</v>
      </c>
      <c r="G205" s="83">
        <v>1893.2159999999999</v>
      </c>
      <c r="H205" s="84"/>
      <c r="I205" s="84">
        <f>ROUND(G205*H205,2)</f>
        <v>0</v>
      </c>
      <c r="K205" s="49"/>
      <c r="T205" s="50"/>
    </row>
    <row r="206" spans="1:20" s="30" customFormat="1" x14ac:dyDescent="0.25">
      <c r="A206" s="103" t="s">
        <v>36</v>
      </c>
      <c r="B206" s="59"/>
      <c r="C206" s="60"/>
      <c r="D206" s="91"/>
      <c r="E206" s="81" t="s">
        <v>255</v>
      </c>
      <c r="F206" s="92"/>
      <c r="G206" s="93"/>
      <c r="H206" s="94"/>
      <c r="I206" s="94"/>
      <c r="K206" s="31"/>
      <c r="T206" s="32"/>
    </row>
    <row r="207" spans="1:20" s="30" customFormat="1" ht="51" x14ac:dyDescent="0.25">
      <c r="A207" s="103" t="s">
        <v>38</v>
      </c>
      <c r="B207" s="59"/>
      <c r="C207" s="60"/>
      <c r="D207" s="91"/>
      <c r="E207" s="104" t="s">
        <v>256</v>
      </c>
      <c r="F207" s="92"/>
      <c r="G207" s="93"/>
      <c r="H207" s="94"/>
      <c r="I207" s="94"/>
      <c r="K207" s="31"/>
      <c r="T207" s="32"/>
    </row>
    <row r="208" spans="1:20" s="30" customFormat="1" ht="12.75" customHeight="1" x14ac:dyDescent="0.25">
      <c r="A208" s="103" t="s">
        <v>40</v>
      </c>
      <c r="B208" s="105"/>
      <c r="C208" s="106"/>
      <c r="D208" s="107"/>
      <c r="E208" s="112" t="s">
        <v>240</v>
      </c>
      <c r="F208" s="109" t="s">
        <v>42</v>
      </c>
      <c r="G208" s="93"/>
      <c r="H208" s="94"/>
      <c r="I208" s="94"/>
      <c r="K208" s="31"/>
      <c r="T208" s="32"/>
    </row>
  </sheetData>
  <dataConsolidate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conditionalFormatting sqref="K1:K1048576">
    <cfRule type="cellIs" dxfId="2" priority="2" operator="greaterThan">
      <formula>0</formula>
    </cfRule>
    <cfRule type="expression" dxfId="1" priority="3" stopIfTrue="1">
      <formula>"&lt;&gt;je.odkaz($K1)"""</formula>
    </cfRule>
  </conditionalFormatting>
  <conditionalFormatting sqref="G1:G1048576">
    <cfRule type="expression" dxfId="0" priority="1">
      <formula>AND(ISNUMBER($G1),$G1=0)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53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01_R</vt:lpstr>
      <vt:lpstr>'SO 01_R'!Oblast_tisku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Čech</dc:creator>
  <cp:lastModifiedBy>Čech Ondřej Ing.</cp:lastModifiedBy>
  <dcterms:created xsi:type="dcterms:W3CDTF">2018-04-13T11:26:28Z</dcterms:created>
  <dcterms:modified xsi:type="dcterms:W3CDTF">2018-05-24T11:19:41Z</dcterms:modified>
</cp:coreProperties>
</file>