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X:\2018\117_Rekonstrukce mostů v km 8,202 a v km 10,210 trati Vamberk - Rokytnice\_ HIP\Výběr zhotovitele\DOTAZY\ZM1_Č.3-10_10.5.2021\"/>
    </mc:Choice>
  </mc:AlternateContent>
  <xr:revisionPtr revIDLastSave="0" documentId="8_{9F35F0F1-6787-4483-B1B9-5D9BF0A68044}" xr6:coauthVersionLast="46" xr6:coauthVersionMax="46" xr10:uidLastSave="{00000000-0000-0000-0000-000000000000}"/>
  <bookViews>
    <workbookView xWindow="3900" yWindow="3900" windowWidth="28800" windowHeight="17235" xr2:uid="{00000000-000D-0000-FFFF-FFFF00000000}"/>
  </bookViews>
  <sheets>
    <sheet name="SO 06" sheetId="8" r:id="rId1"/>
  </sheets>
  <calcPr calcId="191029"/>
  <webPublishing codePage="0"/>
</workbook>
</file>

<file path=xl/calcChain.xml><?xml version="1.0" encoding="utf-8"?>
<calcChain xmlns="http://schemas.openxmlformats.org/spreadsheetml/2006/main">
  <c r="I143" i="8" l="1"/>
  <c r="I139" i="8"/>
  <c r="I135" i="8"/>
  <c r="O135" i="8" s="1"/>
  <c r="I131" i="8"/>
  <c r="O131" i="8" s="1"/>
  <c r="I127" i="8"/>
  <c r="O127" i="8" s="1"/>
  <c r="I123" i="8"/>
  <c r="O123" i="8" s="1"/>
  <c r="I119" i="8"/>
  <c r="O119" i="8" s="1"/>
  <c r="I115" i="8"/>
  <c r="O115" i="8" s="1"/>
  <c r="I111" i="8"/>
  <c r="O111" i="8" s="1"/>
  <c r="I107" i="8"/>
  <c r="O107" i="8" s="1"/>
  <c r="I103" i="8"/>
  <c r="O103" i="8" s="1"/>
  <c r="I99" i="8"/>
  <c r="O99" i="8" s="1"/>
  <c r="I95" i="8"/>
  <c r="O95" i="8" s="1"/>
  <c r="I91" i="8"/>
  <c r="O91" i="8" s="1"/>
  <c r="I87" i="8"/>
  <c r="O87" i="8" s="1"/>
  <c r="I82" i="8"/>
  <c r="O82" i="8" s="1"/>
  <c r="I78" i="8"/>
  <c r="O78" i="8" s="1"/>
  <c r="I74" i="8"/>
  <c r="O74" i="8" s="1"/>
  <c r="I70" i="8"/>
  <c r="O70" i="8" s="1"/>
  <c r="I66" i="8"/>
  <c r="O66" i="8" s="1"/>
  <c r="I62" i="8"/>
  <c r="O62" i="8" s="1"/>
  <c r="I58" i="8"/>
  <c r="O58" i="8" s="1"/>
  <c r="I54" i="8"/>
  <c r="O54" i="8" s="1"/>
  <c r="I50" i="8"/>
  <c r="O50" i="8" s="1"/>
  <c r="I46" i="8"/>
  <c r="O46" i="8" s="1"/>
  <c r="I42" i="8"/>
  <c r="O42" i="8" s="1"/>
  <c r="I38" i="8"/>
  <c r="O38" i="8" s="1"/>
  <c r="I34" i="8"/>
  <c r="O34" i="8" s="1"/>
  <c r="I30" i="8"/>
  <c r="O30" i="8" s="1"/>
  <c r="I25" i="8"/>
  <c r="O25" i="8" s="1"/>
  <c r="I21" i="8"/>
  <c r="O21" i="8" s="1"/>
  <c r="I17" i="8"/>
  <c r="O17" i="8" s="1"/>
  <c r="I13" i="8"/>
  <c r="O13" i="8" s="1"/>
  <c r="I9" i="8"/>
  <c r="O9" i="8" s="1"/>
  <c r="Q86" i="8" l="1"/>
  <c r="I86" i="8" s="1"/>
  <c r="Q29" i="8"/>
  <c r="I29" i="8" s="1"/>
  <c r="Q8" i="8"/>
  <c r="I8" i="8" s="1"/>
  <c r="R29" i="8"/>
  <c r="O29" i="8" s="1"/>
  <c r="R86" i="8"/>
  <c r="O86" i="8" s="1"/>
  <c r="R8" i="8"/>
  <c r="O8" i="8" s="1"/>
  <c r="O2" i="8" l="1"/>
  <c r="I3" i="8"/>
</calcChain>
</file>

<file path=xl/sharedStrings.xml><?xml version="1.0" encoding="utf-8"?>
<sst xmlns="http://schemas.openxmlformats.org/spreadsheetml/2006/main" count="476" uniqueCount="114">
  <si>
    <t>Firma: Firma</t>
  </si>
  <si>
    <t>ASPE10</t>
  </si>
  <si>
    <t>S</t>
  </si>
  <si>
    <t>Soupis prací objektu</t>
  </si>
  <si>
    <t xml:space="preserve">Stavba: </t>
  </si>
  <si>
    <t>2018-117</t>
  </si>
  <si>
    <t>Rekonstrukce mostů v km 8,202 a v km 10,210 trati Vamberk - Rokytnice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</si>
  <si>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</si>
  <si>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</si>
  <si>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</si>
  <si>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</si>
  <si>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</si>
  <si>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</si>
  <si>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</si>
  <si>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</si>
  <si>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</si>
  <si>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</si>
  <si>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</si>
  <si>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</si>
  <si>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</si>
  <si>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</si>
  <si>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</si>
  <si>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</si>
  <si>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</si>
  <si>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</si>
  <si>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</si>
  <si>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</si>
  <si>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</si>
  <si>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</si>
  <si>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</si>
  <si>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</si>
  <si>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</si>
  <si>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</si>
  <si>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</si>
  <si>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</si>
  <si>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</si>
  <si>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TS</t>
  </si>
  <si>
    <t>7</t>
  </si>
  <si>
    <t>8</t>
  </si>
  <si>
    <t>11</t>
  </si>
  <si>
    <t>12</t>
  </si>
  <si>
    <t>M2</t>
  </si>
  <si>
    <t>13</t>
  </si>
  <si>
    <t>KUS</t>
  </si>
  <si>
    <t>14</t>
  </si>
  <si>
    <t>15</t>
  </si>
  <si>
    <t>M3</t>
  </si>
  <si>
    <t>16</t>
  </si>
  <si>
    <t>17</t>
  </si>
  <si>
    <t>HOD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</si>
  <si>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</si>
  <si>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</si>
  <si>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</si>
  <si>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</si>
  <si>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</si>
  <si>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</si>
  <si>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</si>
  <si>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</si>
  <si>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</si>
  <si>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</si>
  <si>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</si>
  <si>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</si>
  <si>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</si>
  <si>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</si>
  <si>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</si>
  <si>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M</t>
  </si>
  <si>
    <t>KS</t>
  </si>
  <si>
    <t>KM</t>
  </si>
  <si>
    <t>M22</t>
  </si>
  <si>
    <t>Dodávky</t>
  </si>
  <si>
    <t>IXPROJEKTA</t>
  </si>
  <si>
    <t>Kabelový žlab silnostěnný TK1 s víkem</t>
  </si>
  <si>
    <t>M22.1</t>
  </si>
  <si>
    <t>Práce</t>
  </si>
  <si>
    <t>Měření stejnosměrné</t>
  </si>
  <si>
    <t>PÁR</t>
  </si>
  <si>
    <t>Dozor správce zařízení</t>
  </si>
  <si>
    <t>Oprava stávající kabelové knihy</t>
  </si>
  <si>
    <t>Kabelový žlab zemní včetně krytu světlé šířky do 120 mm</t>
  </si>
  <si>
    <t>Spojka pro celoplastové kabely bez pancíře - montáž</t>
  </si>
  <si>
    <t>Ukončení kabelu štítek kabelový - montáž</t>
  </si>
  <si>
    <t>M46</t>
  </si>
  <si>
    <t>Zemní práce</t>
  </si>
  <si>
    <t>Vytyčení trati kabelového vedení ve volném terénu</t>
  </si>
  <si>
    <t>Vytýčení stávajících inženýrských sítí v prostoru stavby</t>
  </si>
  <si>
    <t>PŘÍPAD</t>
  </si>
  <si>
    <t>Provizorní úprava terénu v přírodní hornině 3</t>
  </si>
  <si>
    <t>Výkop kabelové rýhy 35/90 cm hor.3 ruční výkop rýhy + dozor správce</t>
  </si>
  <si>
    <t>Výkop kabelové rýhy 50/120 cm hor.3 ruční výkop rýhy + dozor správce</t>
  </si>
  <si>
    <t>Hutnění zeminy po vrstvách 20 cm</t>
  </si>
  <si>
    <t>Fólie modrá šíře 33cm včetně pokládky</t>
  </si>
  <si>
    <t>Zřízení kab.lože v rýze do 65 cm z písku 10 cm</t>
  </si>
  <si>
    <t>Zához rýhy 35/90 cm, hornina třídy 3</t>
  </si>
  <si>
    <t>Zához rýhy 50/120 cm, hornina třídy 3 ruční zához rýhy</t>
  </si>
  <si>
    <t>Osetí povrchu trávou</t>
  </si>
  <si>
    <t>Kabelová chránička zemní DN přes 100 do 200 mm</t>
  </si>
  <si>
    <t>Marker</t>
  </si>
  <si>
    <t>Značení trasy vedení</t>
  </si>
  <si>
    <t>protlak/překop/přechod pod kolejí/komunikací, vč.start.jam/pažení a chrániček</t>
  </si>
  <si>
    <t>Geodetické zaměření tras</t>
  </si>
  <si>
    <t>SO 06</t>
  </si>
  <si>
    <t>Ochrany a přeložky VO</t>
  </si>
  <si>
    <t>Kabel CYKY-J 4x16 mm</t>
  </si>
  <si>
    <t>Zemní spojka kabelu CYKY-J 4x16mm</t>
  </si>
  <si>
    <t>Kabel zemní - uložení</t>
  </si>
  <si>
    <t>Odpady - odvoz a uskladnění sloupu VO</t>
  </si>
  <si>
    <t>Ukončení kabelu CYKY-J ve sloupu VO</t>
  </si>
  <si>
    <t>Demontáž kabelu VO</t>
  </si>
  <si>
    <t>Děmontáž sloupu VO včetně veškeré výstroje</t>
  </si>
  <si>
    <t>Provizorní zajištění kabelu/chráničky</t>
  </si>
  <si>
    <t>Zatažení lanka do chráničky</t>
  </si>
  <si>
    <t>Základová patka</t>
  </si>
  <si>
    <t>ks</t>
  </si>
  <si>
    <t>Osazení stávajícího stožáru do nové polohy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</si>
</sst>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7" fillId="0" borderId="1" xfId="6" applyFont="1" applyBorder="1" applyAlignment="1">
      <alignment horizontal="right"/>
    </xf>
    <xf numFmtId="0" fontId="7" fillId="0" borderId="1" xfId="6" applyFont="1" applyBorder="1" applyAlignment="1">
      <alignment wrapText="1"/>
    </xf>
    <xf numFmtId="0" fontId="7" fillId="0" borderId="1" xfId="6" applyFont="1" applyBorder="1" applyAlignment="1">
      <alignment horizontal="center"/>
    </xf>
    <xf numFmtId="164" fontId="7" fillId="0" borderId="1" xfId="6" applyNumberFormat="1" applyFont="1" applyBorder="1" applyAlignment="1">
      <alignment horizontal="center"/>
    </xf>
    <xf numFmtId="4" fontId="7" fillId="0" borderId="1" xfId="6" applyNumberFormat="1" applyFont="1" applyBorder="1" applyAlignment="1">
      <alignment horizontal="center"/>
    </xf>
    <xf numFmtId="0" fontId="7" fillId="0" borderId="1" xfId="6" applyFont="1" applyBorder="1" applyAlignment="1">
      <alignment horizontal="left"/>
    </xf>
    <xf numFmtId="0" fontId="0" fillId="0" borderId="0" xfId="0" applyAlignment="1">
      <alignment horizontal="lef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146"/>
  <sheetViews>
    <sheetView tabSelected="1" workbookViewId="0">
      <pane ySplit="7" topLeftCell="A101" activePane="bottomLeft" state="frozen"/>
      <selection pane="bottomLeft" activeCell="E134" sqref="E13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0+O8+O29+O86</f>
        <v>0</v>
      </c>
      <c r="P2" t="s">
        <v>12</v>
      </c>
    </row>
    <row r="3" spans="1:18" ht="15" customHeight="1" x14ac:dyDescent="0.25">
      <c r="A3" t="s">
        <v>2</v>
      </c>
      <c r="B3" s="6" t="s">
        <v>4</v>
      </c>
      <c r="C3" s="29" t="s">
        <v>5</v>
      </c>
      <c r="D3" s="30"/>
      <c r="E3" s="7" t="s">
        <v>6</v>
      </c>
      <c r="F3" s="1"/>
      <c r="G3" s="5"/>
      <c r="H3" s="4" t="s">
        <v>100</v>
      </c>
      <c r="I3" s="27">
        <f>0+I8+I29+I86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9" t="s">
        <v>8</v>
      </c>
      <c r="C4" s="31" t="s">
        <v>100</v>
      </c>
      <c r="D4" s="32"/>
      <c r="E4" s="10" t="s">
        <v>101</v>
      </c>
      <c r="F4" s="3"/>
      <c r="G4" s="3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68</v>
      </c>
      <c r="D8" s="11"/>
      <c r="E8" s="14" t="s">
        <v>69</v>
      </c>
      <c r="F8" s="11"/>
      <c r="G8" s="11"/>
      <c r="H8" s="11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2" t="s">
        <v>32</v>
      </c>
      <c r="B9" s="16" t="s">
        <v>17</v>
      </c>
      <c r="C9" s="16" t="s">
        <v>70</v>
      </c>
      <c r="D9" s="12" t="s">
        <v>33</v>
      </c>
      <c r="E9" s="17" t="s">
        <v>102</v>
      </c>
      <c r="F9" s="18" t="s">
        <v>65</v>
      </c>
      <c r="G9" s="19">
        <v>80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34</v>
      </c>
      <c r="E10" s="22" t="s">
        <v>33</v>
      </c>
    </row>
    <row r="11" spans="1:18" x14ac:dyDescent="0.2">
      <c r="A11" s="23" t="s">
        <v>35</v>
      </c>
      <c r="E11" s="24" t="s">
        <v>33</v>
      </c>
    </row>
    <row r="12" spans="1:18" x14ac:dyDescent="0.2">
      <c r="A12" t="s">
        <v>36</v>
      </c>
      <c r="E12" s="22" t="s">
        <v>33</v>
      </c>
    </row>
    <row r="13" spans="1:18" x14ac:dyDescent="0.2">
      <c r="A13" s="12" t="s">
        <v>32</v>
      </c>
      <c r="B13" s="16" t="s">
        <v>13</v>
      </c>
      <c r="C13" s="16" t="s">
        <v>70</v>
      </c>
      <c r="D13" s="12" t="s">
        <v>17</v>
      </c>
      <c r="E13" s="17" t="s">
        <v>103</v>
      </c>
      <c r="F13" s="18" t="s">
        <v>66</v>
      </c>
      <c r="G13" s="19">
        <v>2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34</v>
      </c>
      <c r="E14" s="22" t="s">
        <v>33</v>
      </c>
    </row>
    <row r="15" spans="1:18" x14ac:dyDescent="0.2">
      <c r="A15" s="23" t="s">
        <v>35</v>
      </c>
      <c r="E15" s="24" t="s">
        <v>33</v>
      </c>
    </row>
    <row r="16" spans="1:18" x14ac:dyDescent="0.2">
      <c r="A16" t="s">
        <v>36</v>
      </c>
      <c r="E16" s="22" t="s">
        <v>33</v>
      </c>
    </row>
    <row r="17" spans="1:18" x14ac:dyDescent="0.2">
      <c r="A17" s="12" t="s">
        <v>32</v>
      </c>
      <c r="B17" s="16" t="s">
        <v>12</v>
      </c>
      <c r="C17" s="16" t="s">
        <v>70</v>
      </c>
      <c r="D17" s="12" t="s">
        <v>13</v>
      </c>
      <c r="E17" s="17" t="s">
        <v>95</v>
      </c>
      <c r="F17" s="18" t="s">
        <v>65</v>
      </c>
      <c r="G17" s="19">
        <v>20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8" x14ac:dyDescent="0.2">
      <c r="A18" s="21" t="s">
        <v>34</v>
      </c>
      <c r="E18" s="22" t="s">
        <v>33</v>
      </c>
    </row>
    <row r="19" spans="1:18" x14ac:dyDescent="0.2">
      <c r="A19" s="23" t="s">
        <v>35</v>
      </c>
      <c r="E19" s="24" t="s">
        <v>33</v>
      </c>
    </row>
    <row r="20" spans="1:18" x14ac:dyDescent="0.2">
      <c r="A20" t="s">
        <v>36</v>
      </c>
      <c r="E20" s="22" t="s">
        <v>33</v>
      </c>
    </row>
    <row r="21" spans="1:18" x14ac:dyDescent="0.2">
      <c r="A21" s="12" t="s">
        <v>32</v>
      </c>
      <c r="B21" s="16" t="s">
        <v>21</v>
      </c>
      <c r="C21" s="16" t="s">
        <v>70</v>
      </c>
      <c r="D21" s="12" t="s">
        <v>12</v>
      </c>
      <c r="E21" s="17" t="s">
        <v>71</v>
      </c>
      <c r="F21" s="18" t="s">
        <v>65</v>
      </c>
      <c r="G21" s="19">
        <v>7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8" x14ac:dyDescent="0.2">
      <c r="A22" s="21" t="s">
        <v>34</v>
      </c>
      <c r="E22" s="22" t="s">
        <v>33</v>
      </c>
    </row>
    <row r="23" spans="1:18" x14ac:dyDescent="0.2">
      <c r="A23" s="23" t="s">
        <v>35</v>
      </c>
      <c r="E23" s="24" t="s">
        <v>33</v>
      </c>
    </row>
    <row r="24" spans="1:18" x14ac:dyDescent="0.2">
      <c r="A24" t="s">
        <v>36</v>
      </c>
      <c r="E24" s="22" t="s">
        <v>33</v>
      </c>
    </row>
    <row r="25" spans="1:18" x14ac:dyDescent="0.2">
      <c r="A25" s="12" t="s">
        <v>32</v>
      </c>
      <c r="B25" s="16" t="s">
        <v>23</v>
      </c>
      <c r="C25" s="16" t="s">
        <v>70</v>
      </c>
      <c r="D25" s="12" t="s">
        <v>21</v>
      </c>
      <c r="E25" s="17" t="s">
        <v>96</v>
      </c>
      <c r="F25" s="18" t="s">
        <v>66</v>
      </c>
      <c r="G25" s="19">
        <v>4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8" x14ac:dyDescent="0.2">
      <c r="A26" s="21" t="s">
        <v>34</v>
      </c>
      <c r="E26" s="22" t="s">
        <v>33</v>
      </c>
    </row>
    <row r="27" spans="1:18" x14ac:dyDescent="0.2">
      <c r="A27" s="23" t="s">
        <v>35</v>
      </c>
      <c r="E27" s="24" t="s">
        <v>33</v>
      </c>
    </row>
    <row r="28" spans="1:18" x14ac:dyDescent="0.2">
      <c r="A28" t="s">
        <v>36</v>
      </c>
      <c r="E28" s="22" t="s">
        <v>33</v>
      </c>
    </row>
    <row r="29" spans="1:18" ht="12.75" customHeight="1" x14ac:dyDescent="0.2">
      <c r="A29" s="3" t="s">
        <v>31</v>
      </c>
      <c r="B29" s="3"/>
      <c r="C29" s="25" t="s">
        <v>72</v>
      </c>
      <c r="D29" s="3"/>
      <c r="E29" s="14" t="s">
        <v>73</v>
      </c>
      <c r="F29" s="3"/>
      <c r="G29" s="3"/>
      <c r="H29" s="3"/>
      <c r="I29" s="26">
        <f>0+Q29</f>
        <v>0</v>
      </c>
      <c r="O29">
        <f>0+R29</f>
        <v>0</v>
      </c>
      <c r="Q29">
        <f>0+I30+I34+I38+I42+I46+I50+I54+I58+I62+I66+I70+I74+I78+I82</f>
        <v>0</v>
      </c>
      <c r="R29">
        <f>0+O30+O34+O38+O42+O46+O50+O54+O58+O62+O66+O70+O74+O78+O82</f>
        <v>0</v>
      </c>
    </row>
    <row r="30" spans="1:18" x14ac:dyDescent="0.2">
      <c r="A30" s="12" t="s">
        <v>32</v>
      </c>
      <c r="B30" s="16" t="s">
        <v>25</v>
      </c>
      <c r="C30" s="16" t="s">
        <v>70</v>
      </c>
      <c r="D30" s="12" t="s">
        <v>30</v>
      </c>
      <c r="E30" s="17" t="s">
        <v>104</v>
      </c>
      <c r="F30" s="18" t="s">
        <v>65</v>
      </c>
      <c r="G30" s="19">
        <v>80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34</v>
      </c>
      <c r="E31" s="22" t="s">
        <v>33</v>
      </c>
    </row>
    <row r="32" spans="1:18" x14ac:dyDescent="0.2">
      <c r="A32" s="23" t="s">
        <v>35</v>
      </c>
      <c r="E32" s="24" t="s">
        <v>33</v>
      </c>
    </row>
    <row r="33" spans="1:16" x14ac:dyDescent="0.2">
      <c r="A33" t="s">
        <v>36</v>
      </c>
      <c r="E33" s="22" t="s">
        <v>33</v>
      </c>
    </row>
    <row r="34" spans="1:16" x14ac:dyDescent="0.2">
      <c r="A34" s="12" t="s">
        <v>32</v>
      </c>
      <c r="B34" s="16" t="s">
        <v>37</v>
      </c>
      <c r="C34" s="16" t="s">
        <v>70</v>
      </c>
      <c r="D34" s="12" t="s">
        <v>39</v>
      </c>
      <c r="E34" s="17" t="s">
        <v>79</v>
      </c>
      <c r="F34" s="18" t="s">
        <v>66</v>
      </c>
      <c r="G34" s="19">
        <v>2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13</v>
      </c>
    </row>
    <row r="35" spans="1:16" x14ac:dyDescent="0.2">
      <c r="A35" s="21" t="s">
        <v>34</v>
      </c>
      <c r="E35" s="22" t="s">
        <v>33</v>
      </c>
    </row>
    <row r="36" spans="1:16" x14ac:dyDescent="0.2">
      <c r="A36" s="23" t="s">
        <v>35</v>
      </c>
      <c r="E36" s="24" t="s">
        <v>33</v>
      </c>
    </row>
    <row r="37" spans="1:16" x14ac:dyDescent="0.2">
      <c r="A37" t="s">
        <v>36</v>
      </c>
      <c r="E37" s="22" t="s">
        <v>33</v>
      </c>
    </row>
    <row r="38" spans="1:16" x14ac:dyDescent="0.2">
      <c r="A38" s="12" t="s">
        <v>32</v>
      </c>
      <c r="B38" s="16" t="s">
        <v>38</v>
      </c>
      <c r="C38" s="16" t="s">
        <v>70</v>
      </c>
      <c r="D38" s="12" t="s">
        <v>40</v>
      </c>
      <c r="E38" s="17" t="s">
        <v>80</v>
      </c>
      <c r="F38" s="18" t="s">
        <v>66</v>
      </c>
      <c r="G38" s="19">
        <v>2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13</v>
      </c>
    </row>
    <row r="39" spans="1:16" x14ac:dyDescent="0.2">
      <c r="A39" s="21" t="s">
        <v>34</v>
      </c>
      <c r="E39" s="22" t="s">
        <v>33</v>
      </c>
    </row>
    <row r="40" spans="1:16" x14ac:dyDescent="0.2">
      <c r="A40" s="23" t="s">
        <v>35</v>
      </c>
      <c r="E40" s="24" t="s">
        <v>33</v>
      </c>
    </row>
    <row r="41" spans="1:16" x14ac:dyDescent="0.2">
      <c r="A41" t="s">
        <v>36</v>
      </c>
      <c r="E41" s="22" t="s">
        <v>33</v>
      </c>
    </row>
    <row r="42" spans="1:16" x14ac:dyDescent="0.2">
      <c r="A42" s="12" t="s">
        <v>32</v>
      </c>
      <c r="B42" s="16" t="s">
        <v>28</v>
      </c>
      <c r="C42" s="16" t="s">
        <v>70</v>
      </c>
      <c r="D42" s="12" t="s">
        <v>42</v>
      </c>
      <c r="E42" s="17" t="s">
        <v>74</v>
      </c>
      <c r="F42" s="18" t="s">
        <v>75</v>
      </c>
      <c r="G42" s="19">
        <v>2</v>
      </c>
      <c r="H42" s="20">
        <v>0</v>
      </c>
      <c r="I42" s="20">
        <f>ROUND(ROUND(H42,2)*ROUND(G42,3),2)</f>
        <v>0</v>
      </c>
      <c r="O42">
        <f>(I42*21)/100</f>
        <v>0</v>
      </c>
      <c r="P42" t="s">
        <v>13</v>
      </c>
    </row>
    <row r="43" spans="1:16" x14ac:dyDescent="0.2">
      <c r="A43" s="21" t="s">
        <v>34</v>
      </c>
      <c r="E43" s="22" t="s">
        <v>33</v>
      </c>
    </row>
    <row r="44" spans="1:16" x14ac:dyDescent="0.2">
      <c r="A44" s="23" t="s">
        <v>35</v>
      </c>
      <c r="E44" s="24" t="s">
        <v>33</v>
      </c>
    </row>
    <row r="45" spans="1:16" x14ac:dyDescent="0.2">
      <c r="A45" t="s">
        <v>36</v>
      </c>
      <c r="E45" s="22" t="s">
        <v>33</v>
      </c>
    </row>
    <row r="46" spans="1:16" x14ac:dyDescent="0.2">
      <c r="A46" s="12" t="s">
        <v>32</v>
      </c>
      <c r="B46" s="16" t="s">
        <v>30</v>
      </c>
      <c r="C46" s="16" t="s">
        <v>70</v>
      </c>
      <c r="D46" s="12" t="s">
        <v>44</v>
      </c>
      <c r="E46" s="17" t="s">
        <v>97</v>
      </c>
      <c r="F46" s="18" t="s">
        <v>65</v>
      </c>
      <c r="G46" s="19">
        <v>90</v>
      </c>
      <c r="H46" s="20">
        <v>0</v>
      </c>
      <c r="I46" s="20">
        <f>ROUND(ROUND(H46,2)*ROUND(G46,3),2)</f>
        <v>0</v>
      </c>
      <c r="O46">
        <f>(I46*21)/100</f>
        <v>0</v>
      </c>
      <c r="P46" t="s">
        <v>13</v>
      </c>
    </row>
    <row r="47" spans="1:16" x14ac:dyDescent="0.2">
      <c r="A47" s="21" t="s">
        <v>34</v>
      </c>
      <c r="E47" s="22" t="s">
        <v>33</v>
      </c>
    </row>
    <row r="48" spans="1:16" x14ac:dyDescent="0.2">
      <c r="A48" s="23" t="s">
        <v>35</v>
      </c>
      <c r="E48" s="24" t="s">
        <v>33</v>
      </c>
    </row>
    <row r="49" spans="1:16" x14ac:dyDescent="0.2">
      <c r="A49" t="s">
        <v>36</v>
      </c>
      <c r="E49" s="22" t="s">
        <v>33</v>
      </c>
    </row>
    <row r="50" spans="1:16" x14ac:dyDescent="0.2">
      <c r="A50" s="12" t="s">
        <v>32</v>
      </c>
      <c r="B50" s="16" t="s">
        <v>39</v>
      </c>
      <c r="C50" s="16" t="s">
        <v>70</v>
      </c>
      <c r="D50" s="12" t="s">
        <v>45</v>
      </c>
      <c r="E50" s="17" t="s">
        <v>76</v>
      </c>
      <c r="F50" s="18" t="s">
        <v>49</v>
      </c>
      <c r="G50" s="19">
        <v>4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6" x14ac:dyDescent="0.2">
      <c r="A51" s="21" t="s">
        <v>34</v>
      </c>
      <c r="E51" s="22" t="s">
        <v>33</v>
      </c>
    </row>
    <row r="52" spans="1:16" x14ac:dyDescent="0.2">
      <c r="A52" s="23" t="s">
        <v>35</v>
      </c>
      <c r="E52" s="24" t="s">
        <v>33</v>
      </c>
    </row>
    <row r="53" spans="1:16" x14ac:dyDescent="0.2">
      <c r="A53" t="s">
        <v>36</v>
      </c>
      <c r="E53" s="22" t="s">
        <v>33</v>
      </c>
    </row>
    <row r="54" spans="1:16" x14ac:dyDescent="0.2">
      <c r="A54" s="12" t="s">
        <v>32</v>
      </c>
      <c r="B54" s="16" t="s">
        <v>40</v>
      </c>
      <c r="C54" s="16" t="s">
        <v>70</v>
      </c>
      <c r="D54" s="12" t="s">
        <v>47</v>
      </c>
      <c r="E54" s="17" t="s">
        <v>77</v>
      </c>
      <c r="F54" s="18" t="s">
        <v>65</v>
      </c>
      <c r="G54" s="19">
        <v>80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6" x14ac:dyDescent="0.2">
      <c r="A55" s="21" t="s">
        <v>34</v>
      </c>
      <c r="E55" s="22" t="s">
        <v>33</v>
      </c>
    </row>
    <row r="56" spans="1:16" x14ac:dyDescent="0.2">
      <c r="A56" s="23" t="s">
        <v>35</v>
      </c>
      <c r="E56" s="24" t="s">
        <v>33</v>
      </c>
    </row>
    <row r="57" spans="1:16" x14ac:dyDescent="0.2">
      <c r="A57" t="s">
        <v>36</v>
      </c>
      <c r="E57" s="22" t="s">
        <v>33</v>
      </c>
    </row>
    <row r="58" spans="1:16" x14ac:dyDescent="0.2">
      <c r="A58" s="12" t="s">
        <v>32</v>
      </c>
      <c r="B58" s="16" t="s">
        <v>42</v>
      </c>
      <c r="C58" s="16" t="s">
        <v>70</v>
      </c>
      <c r="D58" s="12" t="s">
        <v>48</v>
      </c>
      <c r="E58" s="17" t="s">
        <v>78</v>
      </c>
      <c r="F58" s="18" t="s">
        <v>65</v>
      </c>
      <c r="G58" s="19">
        <v>7</v>
      </c>
      <c r="H58" s="20">
        <v>0</v>
      </c>
      <c r="I58" s="20">
        <f>ROUND(ROUND(H58,2)*ROUND(G58,3),2)</f>
        <v>0</v>
      </c>
      <c r="O58">
        <f>(I58*21)/100</f>
        <v>0</v>
      </c>
      <c r="P58" t="s">
        <v>13</v>
      </c>
    </row>
    <row r="59" spans="1:16" x14ac:dyDescent="0.2">
      <c r="A59" s="21" t="s">
        <v>34</v>
      </c>
      <c r="E59" s="22" t="s">
        <v>33</v>
      </c>
    </row>
    <row r="60" spans="1:16" x14ac:dyDescent="0.2">
      <c r="A60" s="23" t="s">
        <v>35</v>
      </c>
      <c r="E60" s="24" t="s">
        <v>33</v>
      </c>
    </row>
    <row r="61" spans="1:16" x14ac:dyDescent="0.2">
      <c r="A61" t="s">
        <v>36</v>
      </c>
      <c r="E61" s="22" t="s">
        <v>33</v>
      </c>
    </row>
    <row r="62" spans="1:16" x14ac:dyDescent="0.2">
      <c r="A62" s="12" t="s">
        <v>32</v>
      </c>
      <c r="B62" s="16" t="s">
        <v>44</v>
      </c>
      <c r="C62" s="16" t="s">
        <v>70</v>
      </c>
      <c r="D62" s="12" t="s">
        <v>50</v>
      </c>
      <c r="E62" s="17" t="s">
        <v>105</v>
      </c>
      <c r="F62" s="18" t="s">
        <v>43</v>
      </c>
      <c r="G62" s="19">
        <v>1</v>
      </c>
      <c r="H62" s="20">
        <v>0</v>
      </c>
      <c r="I62" s="20">
        <f>ROUND(ROUND(H62,2)*ROUND(G62,3),2)</f>
        <v>0</v>
      </c>
      <c r="O62">
        <f>(I62*21)/100</f>
        <v>0</v>
      </c>
      <c r="P62" t="s">
        <v>13</v>
      </c>
    </row>
    <row r="63" spans="1:16" x14ac:dyDescent="0.2">
      <c r="A63" s="21" t="s">
        <v>34</v>
      </c>
      <c r="E63" s="22" t="s">
        <v>33</v>
      </c>
    </row>
    <row r="64" spans="1:16" x14ac:dyDescent="0.2">
      <c r="A64" s="23" t="s">
        <v>35</v>
      </c>
      <c r="E64" s="24" t="s">
        <v>33</v>
      </c>
    </row>
    <row r="65" spans="1:16" x14ac:dyDescent="0.2">
      <c r="A65" t="s">
        <v>36</v>
      </c>
      <c r="E65" s="22" t="s">
        <v>33</v>
      </c>
    </row>
    <row r="66" spans="1:16" x14ac:dyDescent="0.2">
      <c r="A66" s="12" t="s">
        <v>32</v>
      </c>
      <c r="B66" s="16" t="s">
        <v>45</v>
      </c>
      <c r="C66" s="16" t="s">
        <v>70</v>
      </c>
      <c r="D66" s="12" t="s">
        <v>23</v>
      </c>
      <c r="E66" s="17" t="s">
        <v>106</v>
      </c>
      <c r="F66" s="18" t="s">
        <v>85</v>
      </c>
      <c r="G66" s="19">
        <v>2</v>
      </c>
      <c r="H66" s="20">
        <v>0</v>
      </c>
      <c r="I66" s="20">
        <f>ROUND(ROUND(H66,2)*ROUND(G66,3),2)</f>
        <v>0</v>
      </c>
      <c r="O66">
        <f>(I66*21)/100</f>
        <v>0</v>
      </c>
      <c r="P66" t="s">
        <v>13</v>
      </c>
    </row>
    <row r="67" spans="1:16" x14ac:dyDescent="0.2">
      <c r="A67" s="21" t="s">
        <v>34</v>
      </c>
      <c r="E67" s="22" t="s">
        <v>33</v>
      </c>
    </row>
    <row r="68" spans="1:16" x14ac:dyDescent="0.2">
      <c r="A68" s="23" t="s">
        <v>35</v>
      </c>
      <c r="E68" s="24" t="s">
        <v>33</v>
      </c>
    </row>
    <row r="69" spans="1:16" x14ac:dyDescent="0.2">
      <c r="A69" t="s">
        <v>36</v>
      </c>
      <c r="E69" s="22" t="s">
        <v>33</v>
      </c>
    </row>
    <row r="70" spans="1:16" x14ac:dyDescent="0.2">
      <c r="A70" s="12" t="s">
        <v>32</v>
      </c>
      <c r="B70" s="16" t="s">
        <v>47</v>
      </c>
      <c r="C70" s="16" t="s">
        <v>70</v>
      </c>
      <c r="D70" s="12" t="s">
        <v>25</v>
      </c>
      <c r="E70" s="17" t="s">
        <v>107</v>
      </c>
      <c r="F70" s="18" t="s">
        <v>65</v>
      </c>
      <c r="G70" s="19">
        <v>30</v>
      </c>
      <c r="H70" s="20">
        <v>0</v>
      </c>
      <c r="I70" s="20">
        <f>ROUND(ROUND(H70,2)*ROUND(G70,3),2)</f>
        <v>0</v>
      </c>
      <c r="O70">
        <f>(I70*21)/100</f>
        <v>0</v>
      </c>
      <c r="P70" t="s">
        <v>13</v>
      </c>
    </row>
    <row r="71" spans="1:16" x14ac:dyDescent="0.2">
      <c r="A71" s="21" t="s">
        <v>34</v>
      </c>
      <c r="E71" s="22" t="s">
        <v>33</v>
      </c>
    </row>
    <row r="72" spans="1:16" x14ac:dyDescent="0.2">
      <c r="A72" s="23" t="s">
        <v>35</v>
      </c>
      <c r="E72" s="24" t="s">
        <v>33</v>
      </c>
    </row>
    <row r="73" spans="1:16" x14ac:dyDescent="0.2">
      <c r="A73" t="s">
        <v>36</v>
      </c>
      <c r="E73" s="22" t="s">
        <v>33</v>
      </c>
    </row>
    <row r="74" spans="1:16" x14ac:dyDescent="0.2">
      <c r="A74" s="12" t="s">
        <v>32</v>
      </c>
      <c r="B74" s="16" t="s">
        <v>48</v>
      </c>
      <c r="C74" s="16" t="s">
        <v>70</v>
      </c>
      <c r="D74" s="12" t="s">
        <v>37</v>
      </c>
      <c r="E74" s="17" t="s">
        <v>108</v>
      </c>
      <c r="F74" s="18" t="s">
        <v>66</v>
      </c>
      <c r="G74" s="19">
        <v>1</v>
      </c>
      <c r="H74" s="20">
        <v>0</v>
      </c>
      <c r="I74" s="20">
        <f>ROUND(ROUND(H74,2)*ROUND(G74,3),2)</f>
        <v>0</v>
      </c>
      <c r="O74">
        <f>(I74*21)/100</f>
        <v>0</v>
      </c>
      <c r="P74" t="s">
        <v>13</v>
      </c>
    </row>
    <row r="75" spans="1:16" x14ac:dyDescent="0.2">
      <c r="A75" s="21" t="s">
        <v>34</v>
      </c>
      <c r="E75" s="22" t="s">
        <v>33</v>
      </c>
    </row>
    <row r="76" spans="1:16" x14ac:dyDescent="0.2">
      <c r="A76" s="23" t="s">
        <v>35</v>
      </c>
      <c r="E76" s="24" t="s">
        <v>33</v>
      </c>
    </row>
    <row r="77" spans="1:16" x14ac:dyDescent="0.2">
      <c r="A77" t="s">
        <v>36</v>
      </c>
      <c r="E77" s="22" t="s">
        <v>33</v>
      </c>
    </row>
    <row r="78" spans="1:16" x14ac:dyDescent="0.2">
      <c r="A78" s="12" t="s">
        <v>32</v>
      </c>
      <c r="B78" s="16" t="s">
        <v>50</v>
      </c>
      <c r="C78" s="16" t="s">
        <v>70</v>
      </c>
      <c r="D78" s="12" t="s">
        <v>38</v>
      </c>
      <c r="E78" s="17" t="s">
        <v>109</v>
      </c>
      <c r="F78" s="18" t="s">
        <v>43</v>
      </c>
      <c r="G78" s="19">
        <v>1</v>
      </c>
      <c r="H78" s="20">
        <v>0</v>
      </c>
      <c r="I78" s="20">
        <f>ROUND(ROUND(H78,2)*ROUND(G78,3),2)</f>
        <v>0</v>
      </c>
      <c r="O78">
        <f>(I78*21)/100</f>
        <v>0</v>
      </c>
      <c r="P78" t="s">
        <v>13</v>
      </c>
    </row>
    <row r="79" spans="1:16" x14ac:dyDescent="0.2">
      <c r="A79" s="21" t="s">
        <v>34</v>
      </c>
      <c r="E79" s="22" t="s">
        <v>33</v>
      </c>
    </row>
    <row r="80" spans="1:16" x14ac:dyDescent="0.2">
      <c r="A80" s="23" t="s">
        <v>35</v>
      </c>
      <c r="E80" s="24" t="s">
        <v>33</v>
      </c>
    </row>
    <row r="81" spans="1:18" x14ac:dyDescent="0.2">
      <c r="A81" t="s">
        <v>36</v>
      </c>
      <c r="E81" s="22" t="s">
        <v>33</v>
      </c>
    </row>
    <row r="82" spans="1:18" x14ac:dyDescent="0.2">
      <c r="A82" s="12" t="s">
        <v>32</v>
      </c>
      <c r="B82" s="16" t="s">
        <v>51</v>
      </c>
      <c r="C82" s="16" t="s">
        <v>70</v>
      </c>
      <c r="D82" s="12" t="s">
        <v>28</v>
      </c>
      <c r="E82" s="17" t="s">
        <v>110</v>
      </c>
      <c r="F82" s="18" t="s">
        <v>65</v>
      </c>
      <c r="G82" s="19">
        <v>20</v>
      </c>
      <c r="H82" s="20">
        <v>0</v>
      </c>
      <c r="I82" s="20">
        <f>ROUND(ROUND(H82,2)*ROUND(G82,3),2)</f>
        <v>0</v>
      </c>
      <c r="O82">
        <f>(I82*21)/100</f>
        <v>0</v>
      </c>
      <c r="P82" t="s">
        <v>13</v>
      </c>
    </row>
    <row r="83" spans="1:18" x14ac:dyDescent="0.2">
      <c r="A83" s="21" t="s">
        <v>34</v>
      </c>
      <c r="E83" s="22" t="s">
        <v>33</v>
      </c>
    </row>
    <row r="84" spans="1:18" x14ac:dyDescent="0.2">
      <c r="A84" s="23" t="s">
        <v>35</v>
      </c>
      <c r="E84" s="24" t="s">
        <v>33</v>
      </c>
    </row>
    <row r="85" spans="1:18" x14ac:dyDescent="0.2">
      <c r="A85" t="s">
        <v>36</v>
      </c>
      <c r="E85" s="22" t="s">
        <v>33</v>
      </c>
    </row>
    <row r="86" spans="1:18" ht="12.75" customHeight="1" x14ac:dyDescent="0.2">
      <c r="A86" s="3" t="s">
        <v>31</v>
      </c>
      <c r="B86" s="3"/>
      <c r="C86" s="25" t="s">
        <v>81</v>
      </c>
      <c r="D86" s="3"/>
      <c r="E86" s="14" t="s">
        <v>82</v>
      </c>
      <c r="F86" s="3"/>
      <c r="G86" s="3"/>
      <c r="H86" s="3"/>
      <c r="I86" s="26">
        <f>0+Q86</f>
        <v>0</v>
      </c>
      <c r="O86">
        <f>0+R86</f>
        <v>0</v>
      </c>
      <c r="Q86">
        <f>0+I87+I91+I95+I99+I103+I107+I111+I115+I119+I123+I127+I131+I135</f>
        <v>0</v>
      </c>
      <c r="R86">
        <f>0+O87+O91+O95+O99+O103+O107+O111+O115+O119+O123+O127+O131+O135</f>
        <v>0</v>
      </c>
    </row>
    <row r="87" spans="1:18" x14ac:dyDescent="0.2">
      <c r="A87" s="12" t="s">
        <v>32</v>
      </c>
      <c r="B87" s="16" t="s">
        <v>52</v>
      </c>
      <c r="C87" s="16" t="s">
        <v>70</v>
      </c>
      <c r="D87" s="12" t="s">
        <v>33</v>
      </c>
      <c r="E87" s="17" t="s">
        <v>83</v>
      </c>
      <c r="F87" s="18" t="s">
        <v>67</v>
      </c>
      <c r="G87" s="19">
        <v>0.06</v>
      </c>
      <c r="H87" s="20">
        <v>0</v>
      </c>
      <c r="I87" s="20">
        <f>ROUND(ROUND(H87,2)*ROUND(G87,3),2)</f>
        <v>0</v>
      </c>
      <c r="O87">
        <f>(I87*21)/100</f>
        <v>0</v>
      </c>
      <c r="P87" t="s">
        <v>13</v>
      </c>
    </row>
    <row r="88" spans="1:18" x14ac:dyDescent="0.2">
      <c r="A88" s="21" t="s">
        <v>34</v>
      </c>
      <c r="E88" s="22" t="s">
        <v>33</v>
      </c>
    </row>
    <row r="89" spans="1:18" x14ac:dyDescent="0.2">
      <c r="A89" s="23" t="s">
        <v>35</v>
      </c>
      <c r="E89" s="24" t="s">
        <v>33</v>
      </c>
    </row>
    <row r="90" spans="1:18" x14ac:dyDescent="0.2">
      <c r="A90" t="s">
        <v>36</v>
      </c>
      <c r="E90" s="22" t="s">
        <v>33</v>
      </c>
    </row>
    <row r="91" spans="1:18" x14ac:dyDescent="0.2">
      <c r="A91" s="12" t="s">
        <v>32</v>
      </c>
      <c r="B91" s="16" t="s">
        <v>53</v>
      </c>
      <c r="C91" s="16" t="s">
        <v>70</v>
      </c>
      <c r="D91" s="12" t="s">
        <v>17</v>
      </c>
      <c r="E91" s="17" t="s">
        <v>84</v>
      </c>
      <c r="F91" s="18" t="s">
        <v>85</v>
      </c>
      <c r="G91" s="19">
        <v>4</v>
      </c>
      <c r="H91" s="20">
        <v>0</v>
      </c>
      <c r="I91" s="20">
        <f>ROUND(ROUND(H91,2)*ROUND(G91,3),2)</f>
        <v>0</v>
      </c>
      <c r="O91">
        <f>(I91*21)/100</f>
        <v>0</v>
      </c>
      <c r="P91" t="s">
        <v>13</v>
      </c>
    </row>
    <row r="92" spans="1:18" x14ac:dyDescent="0.2">
      <c r="A92" s="21" t="s">
        <v>34</v>
      </c>
      <c r="E92" s="22" t="s">
        <v>33</v>
      </c>
    </row>
    <row r="93" spans="1:18" x14ac:dyDescent="0.2">
      <c r="A93" s="23" t="s">
        <v>35</v>
      </c>
      <c r="E93" s="24" t="s">
        <v>33</v>
      </c>
    </row>
    <row r="94" spans="1:18" x14ac:dyDescent="0.2">
      <c r="A94" t="s">
        <v>36</v>
      </c>
      <c r="E94" s="22" t="s">
        <v>33</v>
      </c>
    </row>
    <row r="95" spans="1:18" x14ac:dyDescent="0.2">
      <c r="A95" s="12" t="s">
        <v>32</v>
      </c>
      <c r="B95" s="16" t="s">
        <v>54</v>
      </c>
      <c r="C95" s="16" t="s">
        <v>70</v>
      </c>
      <c r="D95" s="12" t="s">
        <v>30</v>
      </c>
      <c r="E95" s="17" t="s">
        <v>86</v>
      </c>
      <c r="F95" s="18" t="s">
        <v>41</v>
      </c>
      <c r="G95" s="19">
        <v>6</v>
      </c>
      <c r="H95" s="20">
        <v>0</v>
      </c>
      <c r="I95" s="20">
        <f>ROUND(ROUND(H95,2)*ROUND(G95,3),2)</f>
        <v>0</v>
      </c>
      <c r="O95">
        <f>(I95*21)/100</f>
        <v>0</v>
      </c>
      <c r="P95" t="s">
        <v>13</v>
      </c>
    </row>
    <row r="96" spans="1:18" x14ac:dyDescent="0.2">
      <c r="A96" s="21" t="s">
        <v>34</v>
      </c>
      <c r="E96" s="22" t="s">
        <v>33</v>
      </c>
    </row>
    <row r="97" spans="1:16" x14ac:dyDescent="0.2">
      <c r="A97" s="23" t="s">
        <v>35</v>
      </c>
      <c r="E97" s="24" t="s">
        <v>33</v>
      </c>
    </row>
    <row r="98" spans="1:16" x14ac:dyDescent="0.2">
      <c r="A98" t="s">
        <v>36</v>
      </c>
      <c r="E98" s="22" t="s">
        <v>33</v>
      </c>
    </row>
    <row r="99" spans="1:16" x14ac:dyDescent="0.2">
      <c r="A99" s="12" t="s">
        <v>32</v>
      </c>
      <c r="B99" s="16" t="s">
        <v>55</v>
      </c>
      <c r="C99" s="16" t="s">
        <v>70</v>
      </c>
      <c r="D99" s="12" t="s">
        <v>39</v>
      </c>
      <c r="E99" s="17" t="s">
        <v>98</v>
      </c>
      <c r="F99" s="18" t="s">
        <v>65</v>
      </c>
      <c r="G99" s="19">
        <v>17</v>
      </c>
      <c r="H99" s="20">
        <v>0</v>
      </c>
      <c r="I99" s="20">
        <f>ROUND(ROUND(H99,2)*ROUND(G99,3),2)</f>
        <v>0</v>
      </c>
      <c r="O99">
        <f>(I99*21)/100</f>
        <v>0</v>
      </c>
      <c r="P99" t="s">
        <v>13</v>
      </c>
    </row>
    <row r="100" spans="1:16" x14ac:dyDescent="0.2">
      <c r="A100" s="21" t="s">
        <v>34</v>
      </c>
      <c r="E100" s="22" t="s">
        <v>33</v>
      </c>
    </row>
    <row r="101" spans="1:16" x14ac:dyDescent="0.2">
      <c r="A101" s="23" t="s">
        <v>35</v>
      </c>
      <c r="E101" s="24" t="s">
        <v>33</v>
      </c>
    </row>
    <row r="102" spans="1:16" x14ac:dyDescent="0.2">
      <c r="A102" t="s">
        <v>36</v>
      </c>
      <c r="E102" s="22" t="s">
        <v>33</v>
      </c>
    </row>
    <row r="103" spans="1:16" x14ac:dyDescent="0.2">
      <c r="A103" s="12" t="s">
        <v>32</v>
      </c>
      <c r="B103" s="16" t="s">
        <v>56</v>
      </c>
      <c r="C103" s="16" t="s">
        <v>70</v>
      </c>
      <c r="D103" s="12" t="s">
        <v>40</v>
      </c>
      <c r="E103" s="17" t="s">
        <v>99</v>
      </c>
      <c r="F103" s="18" t="s">
        <v>67</v>
      </c>
      <c r="G103" s="19">
        <v>0.04</v>
      </c>
      <c r="H103" s="20">
        <v>0</v>
      </c>
      <c r="I103" s="20">
        <f>ROUND(ROUND(H103,2)*ROUND(G103,3),2)</f>
        <v>0</v>
      </c>
      <c r="O103">
        <f>(I103*21)/100</f>
        <v>0</v>
      </c>
      <c r="P103" t="s">
        <v>13</v>
      </c>
    </row>
    <row r="104" spans="1:16" x14ac:dyDescent="0.2">
      <c r="A104" s="21" t="s">
        <v>34</v>
      </c>
      <c r="E104" s="22" t="s">
        <v>33</v>
      </c>
    </row>
    <row r="105" spans="1:16" x14ac:dyDescent="0.2">
      <c r="A105" s="23" t="s">
        <v>35</v>
      </c>
      <c r="E105" s="24" t="s">
        <v>33</v>
      </c>
    </row>
    <row r="106" spans="1:16" x14ac:dyDescent="0.2">
      <c r="A106" t="s">
        <v>36</v>
      </c>
      <c r="E106" s="22" t="s">
        <v>33</v>
      </c>
    </row>
    <row r="107" spans="1:16" x14ac:dyDescent="0.2">
      <c r="A107" s="12" t="s">
        <v>32</v>
      </c>
      <c r="B107" s="16" t="s">
        <v>57</v>
      </c>
      <c r="C107" s="16" t="s">
        <v>70</v>
      </c>
      <c r="D107" s="12" t="s">
        <v>13</v>
      </c>
      <c r="E107" s="17" t="s">
        <v>87</v>
      </c>
      <c r="F107" s="18" t="s">
        <v>65</v>
      </c>
      <c r="G107" s="19">
        <v>10</v>
      </c>
      <c r="H107" s="20">
        <v>0</v>
      </c>
      <c r="I107" s="20">
        <f>ROUND(ROUND(H107,2)*ROUND(G107,3),2)</f>
        <v>0</v>
      </c>
      <c r="O107">
        <f>(I107*21)/100</f>
        <v>0</v>
      </c>
      <c r="P107" t="s">
        <v>13</v>
      </c>
    </row>
    <row r="108" spans="1:16" x14ac:dyDescent="0.2">
      <c r="A108" s="21" t="s">
        <v>34</v>
      </c>
      <c r="E108" s="22" t="s">
        <v>33</v>
      </c>
    </row>
    <row r="109" spans="1:16" x14ac:dyDescent="0.2">
      <c r="A109" s="23" t="s">
        <v>35</v>
      </c>
      <c r="E109" s="24" t="s">
        <v>33</v>
      </c>
    </row>
    <row r="110" spans="1:16" x14ac:dyDescent="0.2">
      <c r="A110" t="s">
        <v>36</v>
      </c>
      <c r="E110" s="22" t="s">
        <v>33</v>
      </c>
    </row>
    <row r="111" spans="1:16" x14ac:dyDescent="0.2">
      <c r="A111" s="12" t="s">
        <v>32</v>
      </c>
      <c r="B111" s="16" t="s">
        <v>58</v>
      </c>
      <c r="C111" s="16" t="s">
        <v>70</v>
      </c>
      <c r="D111" s="12" t="s">
        <v>12</v>
      </c>
      <c r="E111" s="17" t="s">
        <v>88</v>
      </c>
      <c r="F111" s="18" t="s">
        <v>65</v>
      </c>
      <c r="G111" s="19">
        <v>7</v>
      </c>
      <c r="H111" s="20">
        <v>0</v>
      </c>
      <c r="I111" s="20">
        <f>ROUND(ROUND(H111,2)*ROUND(G111,3),2)</f>
        <v>0</v>
      </c>
      <c r="O111">
        <f>(I111*21)/100</f>
        <v>0</v>
      </c>
      <c r="P111" t="s">
        <v>13</v>
      </c>
    </row>
    <row r="112" spans="1:16" x14ac:dyDescent="0.2">
      <c r="A112" s="21" t="s">
        <v>34</v>
      </c>
      <c r="E112" s="22" t="s">
        <v>33</v>
      </c>
    </row>
    <row r="113" spans="1:16" x14ac:dyDescent="0.2">
      <c r="A113" s="23" t="s">
        <v>35</v>
      </c>
      <c r="E113" s="24" t="s">
        <v>33</v>
      </c>
    </row>
    <row r="114" spans="1:16" x14ac:dyDescent="0.2">
      <c r="A114" t="s">
        <v>36</v>
      </c>
      <c r="E114" s="22" t="s">
        <v>33</v>
      </c>
    </row>
    <row r="115" spans="1:16" x14ac:dyDescent="0.2">
      <c r="A115" s="12" t="s">
        <v>32</v>
      </c>
      <c r="B115" s="16" t="s">
        <v>59</v>
      </c>
      <c r="C115" s="16" t="s">
        <v>70</v>
      </c>
      <c r="D115" s="12" t="s">
        <v>21</v>
      </c>
      <c r="E115" s="17" t="s">
        <v>89</v>
      </c>
      <c r="F115" s="18" t="s">
        <v>46</v>
      </c>
      <c r="G115" s="19">
        <v>19</v>
      </c>
      <c r="H115" s="20">
        <v>0</v>
      </c>
      <c r="I115" s="20">
        <f>ROUND(ROUND(H115,2)*ROUND(G115,3),2)</f>
        <v>0</v>
      </c>
      <c r="O115">
        <f>(I115*21)/100</f>
        <v>0</v>
      </c>
      <c r="P115" t="s">
        <v>13</v>
      </c>
    </row>
    <row r="116" spans="1:16" x14ac:dyDescent="0.2">
      <c r="A116" s="21" t="s">
        <v>34</v>
      </c>
      <c r="E116" s="22" t="s">
        <v>33</v>
      </c>
    </row>
    <row r="117" spans="1:16" x14ac:dyDescent="0.2">
      <c r="A117" s="23" t="s">
        <v>35</v>
      </c>
      <c r="E117" s="24" t="s">
        <v>33</v>
      </c>
    </row>
    <row r="118" spans="1:16" x14ac:dyDescent="0.2">
      <c r="A118" t="s">
        <v>36</v>
      </c>
      <c r="E118" s="22" t="s">
        <v>33</v>
      </c>
    </row>
    <row r="119" spans="1:16" x14ac:dyDescent="0.2">
      <c r="A119" s="12" t="s">
        <v>32</v>
      </c>
      <c r="B119" s="16" t="s">
        <v>60</v>
      </c>
      <c r="C119" s="16" t="s">
        <v>70</v>
      </c>
      <c r="D119" s="12" t="s">
        <v>23</v>
      </c>
      <c r="E119" s="17" t="s">
        <v>90</v>
      </c>
      <c r="F119" s="18" t="s">
        <v>65</v>
      </c>
      <c r="G119" s="19">
        <v>60</v>
      </c>
      <c r="H119" s="20">
        <v>0</v>
      </c>
      <c r="I119" s="20">
        <f>ROUND(ROUND(H119,2)*ROUND(G119,3),2)</f>
        <v>0</v>
      </c>
      <c r="O119">
        <f>(I119*21)/100</f>
        <v>0</v>
      </c>
      <c r="P119" t="s">
        <v>13</v>
      </c>
    </row>
    <row r="120" spans="1:16" x14ac:dyDescent="0.2">
      <c r="A120" s="21" t="s">
        <v>34</v>
      </c>
      <c r="E120" s="22" t="s">
        <v>33</v>
      </c>
    </row>
    <row r="121" spans="1:16" x14ac:dyDescent="0.2">
      <c r="A121" s="23" t="s">
        <v>35</v>
      </c>
      <c r="E121" s="24" t="s">
        <v>33</v>
      </c>
    </row>
    <row r="122" spans="1:16" x14ac:dyDescent="0.2">
      <c r="A122" t="s">
        <v>36</v>
      </c>
      <c r="E122" s="22" t="s">
        <v>33</v>
      </c>
    </row>
    <row r="123" spans="1:16" x14ac:dyDescent="0.2">
      <c r="A123" s="12" t="s">
        <v>32</v>
      </c>
      <c r="B123" s="16" t="s">
        <v>61</v>
      </c>
      <c r="C123" s="16" t="s">
        <v>70</v>
      </c>
      <c r="D123" s="12" t="s">
        <v>25</v>
      </c>
      <c r="E123" s="17" t="s">
        <v>91</v>
      </c>
      <c r="F123" s="18" t="s">
        <v>65</v>
      </c>
      <c r="G123" s="19">
        <v>17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13</v>
      </c>
    </row>
    <row r="124" spans="1:16" x14ac:dyDescent="0.2">
      <c r="A124" s="21" t="s">
        <v>34</v>
      </c>
      <c r="E124" s="22" t="s">
        <v>33</v>
      </c>
    </row>
    <row r="125" spans="1:16" x14ac:dyDescent="0.2">
      <c r="A125" s="23" t="s">
        <v>35</v>
      </c>
      <c r="E125" s="24" t="s">
        <v>33</v>
      </c>
    </row>
    <row r="126" spans="1:16" x14ac:dyDescent="0.2">
      <c r="A126" t="s">
        <v>36</v>
      </c>
      <c r="E126" s="22" t="s">
        <v>33</v>
      </c>
    </row>
    <row r="127" spans="1:16" x14ac:dyDescent="0.2">
      <c r="A127" s="12" t="s">
        <v>32</v>
      </c>
      <c r="B127" s="16" t="s">
        <v>62</v>
      </c>
      <c r="C127" s="16" t="s">
        <v>70</v>
      </c>
      <c r="D127" s="12" t="s">
        <v>37</v>
      </c>
      <c r="E127" s="17" t="s">
        <v>92</v>
      </c>
      <c r="F127" s="18" t="s">
        <v>65</v>
      </c>
      <c r="G127" s="19">
        <v>7</v>
      </c>
      <c r="H127" s="20">
        <v>0</v>
      </c>
      <c r="I127" s="20">
        <f>ROUND(ROUND(H127,2)*ROUND(G127,3),2)</f>
        <v>0</v>
      </c>
      <c r="O127">
        <f>(I127*21)/100</f>
        <v>0</v>
      </c>
      <c r="P127" t="s">
        <v>13</v>
      </c>
    </row>
    <row r="128" spans="1:16" x14ac:dyDescent="0.2">
      <c r="A128" s="21" t="s">
        <v>34</v>
      </c>
      <c r="E128" s="22" t="s">
        <v>33</v>
      </c>
    </row>
    <row r="129" spans="1:16" x14ac:dyDescent="0.2">
      <c r="A129" s="23" t="s">
        <v>35</v>
      </c>
      <c r="E129" s="24" t="s">
        <v>33</v>
      </c>
    </row>
    <row r="130" spans="1:16" x14ac:dyDescent="0.2">
      <c r="A130" t="s">
        <v>36</v>
      </c>
      <c r="E130" s="22" t="s">
        <v>33</v>
      </c>
    </row>
    <row r="131" spans="1:16" x14ac:dyDescent="0.2">
      <c r="A131" s="12" t="s">
        <v>32</v>
      </c>
      <c r="B131" s="16" t="s">
        <v>63</v>
      </c>
      <c r="C131" s="16" t="s">
        <v>70</v>
      </c>
      <c r="D131" s="12" t="s">
        <v>38</v>
      </c>
      <c r="E131" s="17" t="s">
        <v>93</v>
      </c>
      <c r="F131" s="18" t="s">
        <v>65</v>
      </c>
      <c r="G131" s="19">
        <v>10</v>
      </c>
      <c r="H131" s="20">
        <v>0</v>
      </c>
      <c r="I131" s="20">
        <f>ROUND(ROUND(H131,2)*ROUND(G131,3),2)</f>
        <v>0</v>
      </c>
      <c r="O131">
        <f>(I131*21)/100</f>
        <v>0</v>
      </c>
      <c r="P131" t="s">
        <v>13</v>
      </c>
    </row>
    <row r="132" spans="1:16" x14ac:dyDescent="0.2">
      <c r="A132" s="21" t="s">
        <v>34</v>
      </c>
      <c r="E132" s="22" t="s">
        <v>33</v>
      </c>
    </row>
    <row r="133" spans="1:16" x14ac:dyDescent="0.2">
      <c r="A133" s="23" t="s">
        <v>35</v>
      </c>
      <c r="E133" s="24" t="s">
        <v>33</v>
      </c>
    </row>
    <row r="134" spans="1:16" x14ac:dyDescent="0.2">
      <c r="A134" t="s">
        <v>36</v>
      </c>
      <c r="E134" s="22" t="s">
        <v>33</v>
      </c>
    </row>
    <row r="135" spans="1:16" x14ac:dyDescent="0.2">
      <c r="A135" s="12" t="s">
        <v>32</v>
      </c>
      <c r="B135" s="16" t="s">
        <v>64</v>
      </c>
      <c r="C135" s="16" t="s">
        <v>70</v>
      </c>
      <c r="D135" s="12" t="s">
        <v>28</v>
      </c>
      <c r="E135" s="17" t="s">
        <v>94</v>
      </c>
      <c r="F135" s="18" t="s">
        <v>41</v>
      </c>
      <c r="G135" s="19">
        <v>6</v>
      </c>
      <c r="H135" s="20">
        <v>0</v>
      </c>
      <c r="I135" s="20">
        <f>ROUND(ROUND(H135,2)*ROUND(G135,3),2)</f>
        <v>0</v>
      </c>
      <c r="O135">
        <f>(I135*21)/100</f>
        <v>0</v>
      </c>
      <c r="P135" t="s">
        <v>13</v>
      </c>
    </row>
    <row r="136" spans="1:16" x14ac:dyDescent="0.2">
      <c r="A136" s="21" t="s">
        <v>34</v>
      </c>
      <c r="E136" s="22" t="s">
        <v>33</v>
      </c>
    </row>
    <row r="137" spans="1:16" x14ac:dyDescent="0.2">
      <c r="A137" s="23" t="s">
        <v>35</v>
      </c>
      <c r="E137" s="24" t="s">
        <v>33</v>
      </c>
    </row>
    <row r="138" spans="1:16" x14ac:dyDescent="0.2">
      <c r="A138" t="s">
        <v>36</v>
      </c>
      <c r="E138" s="22" t="s">
        <v>33</v>
      </c>
    </row>
    <row r="139" spans="1:16" ht="12.75" customHeight="1" x14ac:dyDescent="0.2">
      <c r="B139" s="33">
        <v>33</v>
      </c>
      <c r="C139" s="33" t="s">
        <v>70</v>
      </c>
      <c r="D139" s="38">
        <v>10</v>
      </c>
      <c r="E139" s="34" t="s">
        <v>111</v>
      </c>
      <c r="F139" s="35" t="s">
        <v>46</v>
      </c>
      <c r="G139" s="36">
        <v>2</v>
      </c>
      <c r="H139" s="37">
        <v>0</v>
      </c>
      <c r="I139" s="37">
        <f>ROUND(ROUND(H139,2)*ROUND(G139,3),2)</f>
        <v>0</v>
      </c>
    </row>
    <row r="140" spans="1:16" ht="12.75" customHeight="1" x14ac:dyDescent="0.2">
      <c r="D140" s="39"/>
      <c r="E140" s="22" t="s">
        <v>33</v>
      </c>
    </row>
    <row r="141" spans="1:16" ht="12.75" customHeight="1" x14ac:dyDescent="0.2">
      <c r="D141" s="39"/>
      <c r="E141" s="24" t="s">
        <v>33</v>
      </c>
    </row>
    <row r="142" spans="1:16" ht="12.75" customHeight="1" x14ac:dyDescent="0.2">
      <c r="D142" s="39"/>
      <c r="E142" s="22" t="s">
        <v>33</v>
      </c>
    </row>
    <row r="143" spans="1:16" ht="12.75" customHeight="1" x14ac:dyDescent="0.2">
      <c r="B143" s="33">
        <v>34</v>
      </c>
      <c r="C143" s="33" t="s">
        <v>70</v>
      </c>
      <c r="D143" s="38">
        <v>11</v>
      </c>
      <c r="E143" s="34" t="s">
        <v>113</v>
      </c>
      <c r="F143" s="35" t="s">
        <v>112</v>
      </c>
      <c r="G143" s="36">
        <v>1</v>
      </c>
      <c r="H143" s="37">
        <v>0</v>
      </c>
      <c r="I143" s="37">
        <f>ROUND(ROUND(H143,2)*ROUND(G143,3),2)</f>
        <v>0</v>
      </c>
    </row>
    <row r="144" spans="1:16" ht="12.75" customHeight="1" x14ac:dyDescent="0.2">
      <c r="E144" s="22" t="s">
        <v>33</v>
      </c>
    </row>
    <row r="145" spans="5:5" ht="12.75" customHeight="1" x14ac:dyDescent="0.2">
      <c r="E145" s="24" t="s">
        <v>33</v>
      </c>
    </row>
    <row r="146" spans="5:5" ht="12.75" customHeight="1" x14ac:dyDescent="0.2">
      <c r="E146" s="22" t="s">
        <v>33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Maleňák Jan Ing.</dc:creator>
  <cp:keywords/>
  <dc:description/>
  <cp:lastModifiedBy>Maleňák Jan Ing.</cp:lastModifiedBy>
  <dcterms:created xsi:type="dcterms:W3CDTF">2021-05-12T06:08:13Z</dcterms:created>
  <dcterms:modified xsi:type="dcterms:W3CDTF">2021-05-12T06:08:13Z</dcterms:modified>
  <cp:category/>
  <cp:contentStatus/>
</cp:coreProperties>
</file>