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euer\Documents\_Z_T_ P_\500-prejezdy\ZTP\Soubor staveb P3935, P3937 a P3942\"/>
    </mc:Choice>
  </mc:AlternateContent>
  <bookViews>
    <workbookView xWindow="0" yWindow="0" windowWidth="2370" windowHeight="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fukci'!$A$1:$E$6</definedName>
    <definedName name="_xlnm.Print_Area" localSheetId="1">'SO 98-98'!$B$1:$L$36</definedName>
  </definedNames>
  <calcPr calcId="162913"/>
</workbook>
</file>

<file path=xl/calcChain.xml><?xml version="1.0" encoding="utf-8"?>
<calcChain xmlns="http://schemas.openxmlformats.org/spreadsheetml/2006/main">
  <c r="E2" i="5" l="1"/>
  <c r="L14" i="6" l="1"/>
  <c r="F2" i="6" l="1"/>
  <c r="L32" i="6" l="1"/>
  <c r="J32" i="6"/>
  <c r="L28" i="6"/>
  <c r="J28" i="6"/>
  <c r="L22" i="6"/>
  <c r="J22" i="6"/>
  <c r="L18" i="6"/>
  <c r="J18"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<sst xmlns="http://schemas.openxmlformats.org/spreadsheetml/2006/main" count="124" uniqueCount="87">
  <si>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</si>
  <si>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</si>
  <si>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</si>
  <si>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</si>
  <si>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</si>
  <si>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</si>
  <si>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</si>
  <si>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</si>
  <si>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</si>
  <si>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</si>
  <si>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</si>
  <si>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</si>
  <si>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</si>
  <si>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</si>
  <si>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</si>
  <si>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</si>
  <si>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</si>
  <si>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</si>
  <si>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</si>
  <si>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</si>
  <si>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</si>
  <si>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</si>
  <si>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</si>
  <si>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</si>
  <si>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</si>
  <si>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</si>
  <si>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</si>
  <si>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</si>
  <si>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</si>
  <si>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</si>
  <si>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</si>
  <si>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</si>
  <si>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</si>
  <si>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</si>
  <si>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</si>
  <si>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</si>
  <si>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</si>
  <si>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</si>
  <si>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</si>
  <si>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</si>
  <si>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</si>
  <si>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</si>
  <si>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</si>
  <si>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</si>
  <si>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</si>
  <si>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</si>
  <si>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</si>
  <si>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</si>
  <si>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</si>
  <si>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</si>
  <si>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</si>
  <si>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</si>
  <si>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</si>
  <si>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</si>
  <si>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</si>
  <si>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</si>
  <si>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</si>
  <si>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</si>
  <si>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</si>
  <si>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</si>
  <si>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</si>
  <si>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</si>
  <si>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</si>
  <si>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</si>
  <si>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</si>
  <si>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</si>
  <si>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</si>
  <si>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</si>
  <si>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</si>
  <si>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</si>
  <si>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</si>
  <si>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</si>
  <si>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</si>
  <si>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</si>
  <si>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</si>
  <si>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</si>
  <si>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
 a ZTP</t>
  </si>
  <si>
    <t>Stavba 1:</t>
  </si>
  <si>
    <t>V rozsahu Zjednodušené dokumentace ve stádiu 2 a ZTP</t>
  </si>
  <si>
    <t>SO 01-86-01</t>
  </si>
  <si>
    <t>Přípojka napájení NN železniční přejezd P3942 v km 134,452</t>
  </si>
  <si>
    <t>Elektriká přípojka pro přejezd P3942 je spoječná i pro přejezd P 3941. Z pojiskové skříně na sloupu zavěšeného kabelového vedení E.ON je kabelovým vedením připojen rozvaděč RE, situovaný v u objektu RD přejezdu P 3941, z kterého je tento přejezd napájen. Přípojka pro přejezd P3942 je provedena kabelovým vedením uloženým podél trati z  PZS P3941. Kabelové vedení je ve správě SSZT Brno.   
Pro napájení PZS je nutné navrhnout novou elektrickou přípojku v celém rozsahu, tj. vyměnit všechna kabelová vedení a zařízení s ohledem na požadovaný výkon instalovaného zařízení. Prověřit potřebu navýšení hlavního jištění a případně v rámci stavby zajistit. 
Stávající rozvaděč RE (u P3941) nahradit za novou společnou přístrojovou skříň pro přejezdy, která bude vybavena elektroměrovou částí, přepínačem sítí,  přívodkou pro připojení ZZEE mobilního záložního zdroje, dle standardů SEE Brno. U přejezdového domku P3942 el. přípojku přivést do nové společné přístrojové skříně pro přejezdy, odkud následně bude napojena technologie přejezdu. Skříň vybavit přepínačem sítí a přívodkou pro připojení ZZEE mobilního záložního zdroje, dle standardů SEE Brno. Kabelové vedení mezi přejezdy a nová skříň bude ve správě SSZT Brno.
Součástí nového napájení bude i nově řešené uzemnění, dle dodaného typu PZS
Součástí PD bude i kompletní inženýrská činnost (vyjádření, sítě, projektování, včetně úhrady správních poplatků). Součástí stavby bude dle charakteru prací geodetická činnost (zaměření a geodetická dokumentace stavby a dodání kompletní opravené dokumentace UTZ dle skutečného provedení, včetně všech dokumentů nutných pro provozování zařízení UTZ – protokoly UPT, PZ, RZ a ostatní dle vyhl. 100/95 Sb. A zákonu o drahách v platném Znění
PD bude předána 2x v listinné podobě a 1x v digitální podobě (uzavřená a otevřená forma v samostatných adresářích).
V nákladech stavby musí být zohledněny další související výkony nutné pro zabezpečení provozuschopnosti dráhy po dobu výstavby a ostatních součinností SEE  (vytyčení, dozor, součinnost při zprovoznění apod.). Součásti stavby musí být i úplná demontáž a likvidace nepoužitelných zařízení.
Musí být respektovány Směrnice SŽDC Č. 34 Směrnice pro uvádění do provozu výrobků, které jsou součásti sdělovacích a zabezpečovacích zařízení a zařízení elektrotechniky a energetiky na železniční dopravní cestě ve vlastnictví státu, státní organizace SŽDC s účinností od 1.října 2007, v platném znění.</t>
  </si>
  <si>
    <t>Dodání úpravy a rozšíření vnitřního technologického zařízení PZS včetně potřebného pomocného materiálu, softwarového vybavení a jeho dopravu. Položka obsahuje všechny náklady na měnu zapojení a doplnění příslušných stojanů/skříní v reléovém domku, upevnění stojanu/skříně, úpravu výstroje reléového domku a napájení (změna baterií o vyšší kapacitě, dodání dobíječe), úpravu vazebních a ovládacích obvodů v sousedních ŽST - Silůvky a Moravské Bránice včetně pomocného materiálu. Položka obsahuje všechny náklady na montáž dodaného zařízení se všemi pomocnými a doplňujícími pracemi a součástmi, případné použití mechanizmů, včetně dopravy ze skladu k místu montáže, náklady na mzdy. V rámci tohoto PS bude zpracována a schválena nová tabulka přejezdu, provedeno úplné přezkoušení nového PZS a jeho uvedení do provozu. V případě zásahu ovládacích obvodů do sousedních stanic bude zpracována a schválena změna závěrových tabulek SZZ ŽST Silůvky a Moravské Bránice, vč. výměny SW. PS bude realizován dle závazných norem a směrnic a to včetně podmínek TSI. Součástí tohoto PS budou rovněž demontáže původní zbytné vnitřní technologie PZS.                                                                                                                      Dodání venkovního zařízení upraveného a rozšířeného PZS včetně potřebného pomocného materiálu a jeho dopravu (zejména výstražníky s LED, pohony závor, závory s břevnovými svítilnami). Položka obsahuje veškeré související náklady (kabelizace, základy a pod.), včetně pomocného materiálu a jeho dopravu do staveništního skladu, zapojení včetně předepsaných zkoušek. Položka obsahuje všechny náklady na montáž dodaného zařízení se všemi pomocnými a doplňujícími pracemi a součástmi, případné použití mechanizmů, včetně dopravy ze skladu k místu montáže, náklady na mzdy. PS bude realizován dle závazných norem a směrnic a to včetně podmínek TSI. Součástí tohoto PS budou rovněž demontáže veškerých zbytných venkovních prvků stávajícího PZS.
Úhel křížení s pozemní komunikací je 135°, jsou požadovány celé závory dle Metodického pokynu „Konfigurace přejezdových zabezpečovacích zařízení světelných“ z 30.9.2019, článek 3.2 písmeno d). Dveře technologického domku budou osazeny dveřním kontaktem pro budoucí zapojení do DDTS. Vstupní dveře do RD budou v takovém provedení, aby při chůzi z RD ke skříni s VTO a SMO nebylo nutné obcházet křídlo dveří. VTO a SMO umístit  na/v blízkosti RD.</t>
  </si>
  <si>
    <t>Doplnění závor na přejezdu P3942 v km 134,452 trati Hrušovany nad Jevišovkou – Brno - Hor.Heršpice - St. Silnice</t>
  </si>
  <si>
    <t>S622000368</t>
  </si>
  <si>
    <t>5623530030</t>
  </si>
  <si>
    <t>Zabezpečovací zařízení (PZS) železniční přejezd P3942 v km 134,452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</si>
</sst>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6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right/>
      <top style="medium">
        <color indexed="64"/>
      </top>
      <bottom style="medium">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bottom/>
      <diagonal/>
    </border>
    <border>
      <left style="medium">
        <color auto="1"/>
      </left>
      <right style="thin">
        <color auto="1"/>
      </right>
      <top/>
      <bottom/>
      <diagonal/>
    </border>
    <border>
      <left style="thin">
        <color auto="1"/>
      </left>
      <right style="medium">
        <color auto="1"/>
      </right>
      <top/>
      <bottom/>
      <diagonal/>
    </border>
    <border>
      <left style="thin">
        <color auto="1"/>
      </left>
      <right style="thin">
        <color auto="1"/>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8">
    <xf numFmtId="0" fontId="0" fillId="0" borderId="0" xfId="0"/>
    <xf numFmtId="0" fontId="1" fillId="0" borderId="0" xfId="1"/>
    <xf numFmtId="0" fontId="5" fillId="0" borderId="0" xfId="1" applyFont="1" applyAlignment="1">
      <alignment horizontal="left" vertical="center"/>
    </xf>
    <xf numFmtId="0" fontId="1" fillId="0" borderId="0" xfId="1" applyAlignment="1">
      <alignment horizontal="left" vertical="center"/>
    </xf>
    <xf numFmtId="0" fontId="7" fillId="0" borderId="14" xfId="1" applyNumberFormat="1" applyFont="1" applyFill="1" applyBorder="1" applyAlignment="1">
      <alignment horizontal="left" vertical="center" wrapText="1"/>
    </xf>
    <xf numFmtId="0" fontId="7" fillId="0" borderId="13" xfId="1" applyFont="1" applyFill="1" applyBorder="1" applyAlignment="1">
      <alignment horizontal="left" vertical="center" wrapText="1"/>
    </xf>
    <xf numFmtId="0" fontId="1" fillId="0" borderId="14" xfId="1" applyFont="1" applyFill="1" applyBorder="1" applyAlignment="1">
      <alignment horizontal="left" vertical="center" wrapText="1"/>
    </xf>
    <xf numFmtId="0" fontId="1" fillId="0" borderId="16" xfId="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18" xfId="1" applyNumberFormat="1" applyFont="1" applyFill="1" applyBorder="1" applyAlignment="1">
      <alignment horizontal="left" vertical="center" wrapText="1"/>
    </xf>
    <xf numFmtId="0" fontId="1" fillId="0" borderId="18" xfId="1" applyFont="1" applyFill="1" applyBorder="1" applyAlignment="1">
      <alignment horizontal="left" vertical="center" wrapText="1"/>
    </xf>
    <xf numFmtId="0" fontId="1" fillId="0" borderId="19"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26" xfId="1" applyNumberFormat="1" applyFont="1" applyFill="1" applyBorder="1" applyAlignment="1" applyProtection="1">
      <alignment horizontal="left" vertical="top"/>
    </xf>
    <xf numFmtId="49" fontId="12" fillId="0" borderId="26" xfId="1" applyNumberFormat="1" applyFont="1" applyFill="1" applyBorder="1" applyAlignment="1" applyProtection="1">
      <alignment vertical="top" wrapText="1"/>
    </xf>
    <xf numFmtId="49" fontId="19" fillId="0" borderId="2" xfId="1" applyNumberFormat="1" applyFont="1" applyFill="1" applyBorder="1" applyAlignment="1" applyProtection="1">
      <alignment vertical="center" wrapText="1"/>
      <protection locked="0"/>
    </xf>
    <xf numFmtId="49" fontId="19" fillId="0" borderId="2" xfId="1" applyNumberFormat="1" applyFont="1" applyFill="1" applyBorder="1" applyAlignment="1" applyProtection="1">
      <alignment vertical="center"/>
      <protection locked="0"/>
    </xf>
    <xf numFmtId="166" fontId="19" fillId="0" borderId="36" xfId="1" applyNumberFormat="1" applyFont="1" applyFill="1" applyBorder="1" applyAlignment="1" applyProtection="1">
      <alignment horizontal="left" vertical="center"/>
      <protection locked="0"/>
    </xf>
    <xf numFmtId="0" fontId="19" fillId="0" borderId="2" xfId="1" applyNumberFormat="1" applyFont="1" applyFill="1" applyBorder="1" applyAlignment="1" applyProtection="1">
      <alignment vertical="center"/>
      <protection locked="0"/>
    </xf>
    <xf numFmtId="166" fontId="19" fillId="0" borderId="39" xfId="1" applyNumberFormat="1" applyFont="1" applyFill="1" applyBorder="1" applyAlignment="1" applyProtection="1">
      <alignment horizontal="left" vertical="center"/>
      <protection locked="0"/>
    </xf>
    <xf numFmtId="14" fontId="19" fillId="0" borderId="41" xfId="1" applyNumberFormat="1" applyFont="1" applyFill="1" applyBorder="1" applyAlignment="1" applyProtection="1">
      <alignment vertical="center"/>
      <protection locked="0"/>
    </xf>
    <xf numFmtId="0" fontId="25" fillId="7" borderId="44" xfId="1" applyFont="1" applyFill="1" applyBorder="1" applyAlignment="1" applyProtection="1">
      <alignment horizontal="right" vertical="center"/>
      <protection hidden="1"/>
    </xf>
    <xf numFmtId="3" fontId="25" fillId="7" borderId="45" xfId="1" applyNumberFormat="1" applyFont="1" applyFill="1" applyBorder="1" applyAlignment="1" applyProtection="1">
      <alignment horizontal="left" vertical="center"/>
      <protection hidden="1"/>
    </xf>
    <xf numFmtId="0" fontId="26" fillId="7" borderId="48" xfId="1" applyFont="1" applyFill="1" applyBorder="1" applyAlignment="1" applyProtection="1">
      <alignment horizontal="center" vertical="center"/>
      <protection hidden="1"/>
    </xf>
    <xf numFmtId="0" fontId="26" fillId="7" borderId="49"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0" xfId="1" applyFont="1" applyFill="1" applyBorder="1" applyAlignment="1" applyProtection="1">
      <alignment vertical="center"/>
      <protection locked="0"/>
    </xf>
    <xf numFmtId="0" fontId="20" fillId="8" borderId="12" xfId="1" applyFont="1" applyFill="1" applyBorder="1" applyAlignment="1" applyProtection="1">
      <alignment horizontal="center" vertical="center"/>
      <protection locked="0"/>
    </xf>
    <xf numFmtId="0" fontId="20" fillId="8" borderId="12" xfId="1" applyFont="1" applyFill="1" applyBorder="1" applyAlignment="1" applyProtection="1">
      <alignment vertical="center"/>
      <protection locked="0"/>
    </xf>
    <xf numFmtId="0" fontId="20" fillId="8" borderId="12" xfId="1" applyFont="1" applyFill="1" applyBorder="1" applyAlignment="1" applyProtection="1">
      <alignment horizontal="left" vertical="center"/>
      <protection locked="0"/>
    </xf>
    <xf numFmtId="0" fontId="20" fillId="8" borderId="51"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52" xfId="1" applyFont="1" applyFill="1" applyBorder="1" applyAlignment="1" applyProtection="1">
      <alignment horizontal="center" vertical="center"/>
    </xf>
    <xf numFmtId="49" fontId="8" fillId="0" borderId="53" xfId="1" applyNumberFormat="1" applyFont="1" applyFill="1" applyBorder="1" applyAlignment="1" applyProtection="1">
      <alignment horizontal="center" vertical="center"/>
      <protection locked="0"/>
    </xf>
    <xf numFmtId="0" fontId="8" fillId="2" borderId="53" xfId="1" applyFont="1" applyFill="1" applyBorder="1" applyAlignment="1" applyProtection="1">
      <alignment horizontal="center" vertical="center"/>
      <protection locked="0"/>
    </xf>
    <xf numFmtId="0" fontId="8" fillId="0" borderId="53" xfId="1" applyFont="1" applyFill="1" applyBorder="1" applyAlignment="1" applyProtection="1">
      <alignment horizontal="center" vertical="center"/>
      <protection locked="0"/>
    </xf>
    <xf numFmtId="0" fontId="27" fillId="0" borderId="53" xfId="3" applyNumberFormat="1" applyFont="1" applyFill="1" applyBorder="1" applyAlignment="1" applyProtection="1">
      <alignment horizontal="left" vertical="center" wrapText="1"/>
      <protection locked="0"/>
    </xf>
    <xf numFmtId="167" fontId="8" fillId="0" borderId="53" xfId="1" applyNumberFormat="1" applyFont="1" applyFill="1" applyBorder="1" applyAlignment="1" applyProtection="1">
      <alignment horizontal="center" vertical="center"/>
      <protection locked="0"/>
    </xf>
    <xf numFmtId="2" fontId="8" fillId="0" borderId="53" xfId="1" applyNumberFormat="1" applyFont="1" applyFill="1" applyBorder="1" applyAlignment="1" applyProtection="1">
      <alignment horizontal="center" vertical="center"/>
      <protection locked="0"/>
    </xf>
    <xf numFmtId="4" fontId="28" fillId="0" borderId="53" xfId="3" applyNumberFormat="1" applyFont="1" applyFill="1" applyBorder="1" applyAlignment="1" applyProtection="1">
      <alignment horizontal="center" vertical="center"/>
      <protection locked="0"/>
    </xf>
    <xf numFmtId="165" fontId="28" fillId="0" borderId="54" xfId="3" applyNumberFormat="1" applyFont="1" applyFill="1" applyBorder="1" applyAlignment="1" applyProtection="1">
      <alignment horizontal="right" vertical="center"/>
    </xf>
    <xf numFmtId="0" fontId="8" fillId="0" borderId="7"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4"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55" xfId="1" applyFont="1" applyBorder="1" applyAlignment="1" applyProtection="1">
      <alignment horizontal="center" vertical="center"/>
      <protection locked="0"/>
    </xf>
    <xf numFmtId="0" fontId="29" fillId="0" borderId="3" xfId="3" applyNumberFormat="1" applyFont="1" applyFill="1" applyBorder="1" applyAlignment="1" applyProtection="1">
      <alignment horizontal="left" vertical="center" wrapText="1" shrinkToFit="1"/>
      <protection locked="0"/>
    </xf>
    <xf numFmtId="0" fontId="8" fillId="0" borderId="56" xfId="1" applyFont="1" applyBorder="1" applyAlignment="1" applyProtection="1">
      <alignment vertical="center"/>
      <protection locked="0"/>
    </xf>
    <xf numFmtId="0" fontId="8" fillId="0" borderId="57" xfId="1" applyFont="1" applyBorder="1" applyAlignment="1" applyProtection="1">
      <alignment vertical="center"/>
      <protection locked="0"/>
    </xf>
    <xf numFmtId="0" fontId="27" fillId="0" borderId="48" xfId="3" applyNumberFormat="1" applyFont="1" applyFill="1" applyBorder="1" applyAlignment="1" applyProtection="1">
      <alignment horizontal="left" vertical="center" wrapText="1" shrinkToFit="1"/>
      <protection locked="0"/>
    </xf>
    <xf numFmtId="0" fontId="8" fillId="0" borderId="57" xfId="1" applyFont="1" applyBorder="1" applyAlignment="1" applyProtection="1">
      <alignment horizontal="center" vertical="center"/>
      <protection locked="0"/>
    </xf>
    <xf numFmtId="0" fontId="8" fillId="0" borderId="58" xfId="1" applyFont="1" applyBorder="1" applyAlignment="1" applyProtection="1">
      <alignment horizontal="center" vertical="center"/>
      <protection locked="0"/>
    </xf>
    <xf numFmtId="0" fontId="8" fillId="2" borderId="52"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0" xfId="1" applyFont="1" applyFill="1" applyBorder="1" applyAlignment="1" applyProtection="1">
      <alignment vertical="center"/>
      <protection locked="0"/>
    </xf>
    <xf numFmtId="0" fontId="20" fillId="9" borderId="12" xfId="1" applyFont="1" applyFill="1" applyBorder="1" applyAlignment="1" applyProtection="1">
      <alignment horizontal="center" vertical="center"/>
      <protection locked="0"/>
    </xf>
    <xf numFmtId="0" fontId="20" fillId="9" borderId="12" xfId="1" applyFont="1" applyFill="1" applyBorder="1" applyAlignment="1" applyProtection="1">
      <alignment vertical="center"/>
      <protection locked="0"/>
    </xf>
    <xf numFmtId="0" fontId="20" fillId="9" borderId="12" xfId="1" applyFont="1" applyFill="1" applyBorder="1" applyAlignment="1" applyProtection="1">
      <alignment horizontal="left" vertical="center"/>
      <protection locked="0"/>
    </xf>
    <xf numFmtId="165" fontId="20" fillId="9" borderId="51"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54"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8" fillId="0" borderId="0" xfId="1" applyFont="1" applyAlignment="1" applyProtection="1">
      <alignment vertical="center"/>
    </xf>
    <xf numFmtId="0" fontId="10" fillId="0" borderId="22" xfId="1" applyFont="1" applyFill="1" applyBorder="1" applyAlignment="1" applyProtection="1">
      <alignment vertical="center" wrapText="1"/>
    </xf>
    <xf numFmtId="0" fontId="10" fillId="0" borderId="5" xfId="1" applyFont="1" applyFill="1" applyBorder="1" applyAlignment="1" applyProtection="1">
      <alignment vertical="center" wrapText="1"/>
    </xf>
    <xf numFmtId="49" fontId="10" fillId="0" borderId="23" xfId="1" applyNumberFormat="1" applyFont="1" applyFill="1" applyBorder="1" applyAlignment="1" applyProtection="1">
      <alignment vertical="center"/>
    </xf>
    <xf numFmtId="0" fontId="10" fillId="0" borderId="8" xfId="1" applyNumberFormat="1" applyFont="1" applyFill="1" applyBorder="1" applyAlignment="1" applyProtection="1">
      <alignment vertical="center"/>
    </xf>
    <xf numFmtId="49" fontId="10" fillId="0" borderId="24"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26" xfId="1" applyNumberFormat="1" applyFont="1" applyFill="1" applyBorder="1" applyAlignment="1" applyProtection="1">
      <alignment vertical="top" wrapText="1"/>
    </xf>
    <xf numFmtId="49" fontId="12" fillId="0" borderId="27" xfId="1" applyNumberFormat="1" applyFont="1" applyFill="1" applyBorder="1" applyAlignment="1" applyProtection="1">
      <alignment vertical="top" wrapText="1"/>
    </xf>
    <xf numFmtId="0" fontId="14" fillId="0" borderId="10" xfId="1" applyFont="1" applyFill="1" applyBorder="1" applyAlignment="1" applyProtection="1">
      <alignment vertical="top"/>
    </xf>
    <xf numFmtId="0" fontId="14" fillId="0" borderId="2" xfId="1" applyFont="1" applyFill="1" applyBorder="1" applyAlignment="1" applyProtection="1">
      <alignment vertical="top"/>
    </xf>
    <xf numFmtId="49" fontId="16" fillId="0" borderId="2" xfId="1" applyNumberFormat="1" applyFont="1" applyFill="1" applyBorder="1" applyAlignment="1" applyProtection="1">
      <alignment vertical="top" wrapText="1"/>
    </xf>
    <xf numFmtId="49" fontId="14" fillId="0" borderId="2" xfId="1" applyNumberFormat="1" applyFont="1" applyFill="1" applyBorder="1" applyAlignment="1" applyProtection="1">
      <alignment vertical="top"/>
    </xf>
    <xf numFmtId="49" fontId="14" fillId="0" borderId="28" xfId="1" applyNumberFormat="1" applyFont="1" applyFill="1" applyBorder="1" applyAlignment="1" applyProtection="1">
      <alignment vertical="top"/>
    </xf>
    <xf numFmtId="0" fontId="17" fillId="4" borderId="29" xfId="1" applyFont="1" applyFill="1" applyBorder="1" applyAlignment="1" applyProtection="1">
      <alignment vertical="center"/>
    </xf>
    <xf numFmtId="0" fontId="17" fillId="5" borderId="8" xfId="1" applyFont="1" applyFill="1" applyBorder="1" applyAlignment="1" applyProtection="1">
      <alignment vertical="center"/>
    </xf>
    <xf numFmtId="49" fontId="19" fillId="0" borderId="2" xfId="1" applyNumberFormat="1" applyFont="1" applyFill="1" applyBorder="1" applyAlignment="1" applyProtection="1">
      <alignment vertical="center" wrapText="1"/>
    </xf>
    <xf numFmtId="0" fontId="20" fillId="0" borderId="2"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49" fontId="20" fillId="0" borderId="1" xfId="1" applyNumberFormat="1" applyFont="1" applyFill="1" applyBorder="1" applyAlignment="1" applyProtection="1">
      <alignment vertical="center" wrapText="1"/>
    </xf>
    <xf numFmtId="0" fontId="19" fillId="0" borderId="33" xfId="1" applyFont="1" applyFill="1" applyBorder="1" applyAlignment="1" applyProtection="1">
      <alignment vertical="center"/>
    </xf>
    <xf numFmtId="0" fontId="19" fillId="0" borderId="6" xfId="1" applyFont="1" applyFill="1" applyBorder="1" applyAlignment="1" applyProtection="1">
      <alignment horizontal="left" vertical="center"/>
    </xf>
    <xf numFmtId="0" fontId="18" fillId="0" borderId="10" xfId="1" applyFont="1" applyFill="1" applyBorder="1" applyAlignment="1" applyProtection="1">
      <alignment vertical="center"/>
    </xf>
    <xf numFmtId="0" fontId="18" fillId="0" borderId="2" xfId="1" applyFont="1" applyFill="1" applyBorder="1" applyAlignment="1" applyProtection="1">
      <alignment vertical="center"/>
    </xf>
    <xf numFmtId="0" fontId="20" fillId="0" borderId="35" xfId="1" applyFont="1" applyFill="1" applyBorder="1" applyAlignment="1" applyProtection="1">
      <alignment vertical="center"/>
    </xf>
    <xf numFmtId="0" fontId="22" fillId="0" borderId="0" xfId="1" applyFont="1" applyAlignment="1" applyProtection="1">
      <alignment horizontal="center"/>
    </xf>
    <xf numFmtId="0" fontId="20" fillId="0" borderId="35"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0" xfId="1" applyNumberFormat="1" applyFont="1" applyFill="1" applyBorder="1" applyAlignment="1" applyProtection="1">
      <alignment horizontal="left" vertical="center" wrapText="1"/>
    </xf>
    <xf numFmtId="14" fontId="20" fillId="0" borderId="42" xfId="1" applyNumberFormat="1" applyFont="1" applyFill="1" applyBorder="1" applyAlignment="1" applyProtection="1">
      <alignment vertical="center"/>
    </xf>
    <xf numFmtId="4" fontId="5" fillId="0" borderId="15" xfId="1" applyNumberFormat="1" applyFont="1" applyFill="1" applyBorder="1" applyAlignment="1" applyProtection="1">
      <alignment horizontal="right" vertical="center"/>
      <protection locked="0"/>
    </xf>
    <xf numFmtId="4" fontId="5" fillId="0" borderId="20"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0" xfId="1" applyFont="1" applyFill="1" applyBorder="1" applyAlignment="1">
      <alignment horizontal="left" vertical="center" wrapText="1"/>
    </xf>
    <xf numFmtId="0" fontId="7" fillId="0" borderId="59" xfId="1" applyNumberFormat="1" applyFont="1" applyFill="1" applyBorder="1" applyAlignment="1">
      <alignment horizontal="left" vertical="center" wrapText="1"/>
    </xf>
    <xf numFmtId="0" fontId="1" fillId="0" borderId="59" xfId="1" applyFont="1" applyFill="1" applyBorder="1" applyAlignment="1">
      <alignment horizontal="left" vertical="center" wrapText="1"/>
    </xf>
    <xf numFmtId="0" fontId="1" fillId="0" borderId="40" xfId="1" applyFill="1" applyBorder="1" applyAlignment="1">
      <alignment horizontal="left" vertical="center" wrapText="1"/>
    </xf>
    <xf numFmtId="4" fontId="5" fillId="0" borderId="61" xfId="1" applyNumberFormat="1" applyFont="1" applyFill="1" applyBorder="1" applyAlignment="1" applyProtection="1">
      <alignment horizontal="right" vertical="center"/>
      <protection locked="0"/>
    </xf>
    <xf numFmtId="0" fontId="4" fillId="3" borderId="44" xfId="1" applyFont="1" applyFill="1" applyBorder="1" applyAlignment="1">
      <alignment vertical="center"/>
    </xf>
    <xf numFmtId="0" fontId="5" fillId="0" borderId="62" xfId="1" applyFont="1" applyFill="1" applyBorder="1" applyAlignment="1">
      <alignment horizontal="center" vertical="top" wrapText="1"/>
    </xf>
    <xf numFmtId="0" fontId="5" fillId="0" borderId="3" xfId="1" applyFont="1" applyFill="1" applyBorder="1" applyAlignment="1">
      <alignment vertical="center"/>
    </xf>
    <xf numFmtId="0" fontId="5" fillId="0" borderId="3" xfId="1" applyFont="1" applyFill="1" applyBorder="1" applyAlignment="1">
      <alignment vertical="center" wrapText="1"/>
    </xf>
    <xf numFmtId="0" fontId="5" fillId="0" borderId="3" xfId="1" applyFont="1" applyFill="1" applyBorder="1" applyAlignment="1" applyProtection="1">
      <alignment horizontal="center" vertical="center"/>
      <protection locked="0"/>
    </xf>
    <xf numFmtId="0" fontId="5" fillId="0" borderId="62" xfId="1" applyFont="1" applyFill="1" applyBorder="1" applyAlignment="1">
      <alignment vertical="top"/>
    </xf>
    <xf numFmtId="0" fontId="5" fillId="0" borderId="62" xfId="1" applyFont="1" applyFill="1" applyBorder="1" applyAlignment="1">
      <alignment horizontal="center" vertical="center" wrapText="1"/>
    </xf>
    <xf numFmtId="0" fontId="5" fillId="0" borderId="62" xfId="1" applyFont="1" applyFill="1" applyBorder="1" applyAlignment="1" applyProtection="1">
      <alignment horizontal="center" vertical="top" wrapText="1"/>
      <protection locked="0"/>
    </xf>
    <xf numFmtId="0" fontId="7" fillId="0" borderId="18" xfId="1" applyFont="1" applyFill="1" applyBorder="1" applyAlignment="1">
      <alignment horizontal="center" vertical="center" wrapText="1"/>
    </xf>
    <xf numFmtId="0" fontId="0" fillId="0" borderId="18" xfId="0" applyFont="1" applyFill="1" applyBorder="1" applyAlignment="1">
      <alignment horizontal="left" vertical="center" wrapText="1"/>
    </xf>
    <xf numFmtId="0" fontId="46" fillId="0" borderId="18" xfId="0" applyFont="1" applyFill="1" applyBorder="1" applyAlignment="1">
      <alignment horizontal="center" vertical="center" wrapText="1"/>
    </xf>
    <xf numFmtId="4" fontId="5" fillId="0" borderId="18" xfId="1" applyNumberFormat="1" applyFont="1" applyFill="1" applyBorder="1" applyAlignment="1" applyProtection="1">
      <alignment horizontal="center" vertical="center"/>
      <protection locked="0"/>
    </xf>
    <xf numFmtId="165" fontId="4" fillId="3" borderId="63" xfId="1" applyNumberFormat="1" applyFont="1" applyFill="1" applyBorder="1" applyAlignment="1" applyProtection="1">
      <alignment vertical="center"/>
      <protection locked="0"/>
    </xf>
    <xf numFmtId="0" fontId="4" fillId="3" borderId="64" xfId="1" applyFont="1" applyFill="1" applyBorder="1" applyAlignment="1">
      <alignment vertical="center"/>
    </xf>
    <xf numFmtId="0" fontId="1" fillId="0" borderId="40" xfId="1" applyBorder="1"/>
    <xf numFmtId="0" fontId="5" fillId="0" borderId="40" xfId="1" applyFont="1" applyBorder="1" applyAlignment="1">
      <alignment horizontal="left" vertical="center"/>
    </xf>
    <xf numFmtId="0" fontId="1" fillId="0" borderId="40" xfId="1" applyBorder="1" applyAlignment="1">
      <alignment horizontal="left" vertical="center"/>
    </xf>
    <xf numFmtId="0" fontId="4" fillId="3" borderId="12" xfId="1" applyFont="1" applyFill="1" applyBorder="1" applyAlignment="1">
      <alignment horizontal="left" vertical="center"/>
    </xf>
    <xf numFmtId="0" fontId="4" fillId="3" borderId="66" xfId="1" applyFont="1" applyFill="1" applyBorder="1" applyAlignment="1">
      <alignment horizontal="left" vertical="center"/>
    </xf>
    <xf numFmtId="0" fontId="4" fillId="3" borderId="65" xfId="1" applyFont="1" applyFill="1" applyBorder="1" applyAlignment="1">
      <alignment horizontal="center" vertical="center"/>
    </xf>
    <xf numFmtId="0" fontId="4" fillId="3" borderId="44" xfId="1" applyFont="1" applyFill="1" applyBorder="1" applyAlignment="1">
      <alignment horizontal="center" vertical="center"/>
    </xf>
    <xf numFmtId="0" fontId="6" fillId="0" borderId="3" xfId="1" applyFont="1" applyFill="1" applyBorder="1" applyAlignment="1">
      <alignment horizontal="center" vertical="center" wrapText="1"/>
    </xf>
    <xf numFmtId="0" fontId="26" fillId="7" borderId="38" xfId="1" applyFont="1" applyFill="1" applyBorder="1" applyAlignment="1" applyProtection="1">
      <alignment horizontal="center" vertical="center" wrapText="1"/>
      <protection hidden="1"/>
    </xf>
    <xf numFmtId="0" fontId="26" fillId="7" borderId="35" xfId="1" applyFont="1" applyFill="1" applyBorder="1" applyAlignment="1" applyProtection="1">
      <alignment horizontal="center" vertical="center" wrapText="1"/>
      <protection hidden="1"/>
    </xf>
    <xf numFmtId="49" fontId="25" fillId="7" borderId="43" xfId="1" applyNumberFormat="1" applyFont="1" applyFill="1" applyBorder="1" applyAlignment="1" applyProtection="1">
      <alignment horizontal="left" vertical="center"/>
      <protection hidden="1"/>
    </xf>
    <xf numFmtId="0" fontId="25" fillId="7" borderId="44" xfId="1" applyFont="1" applyFill="1" applyBorder="1" applyAlignment="1" applyProtection="1">
      <alignment horizontal="left" vertical="center"/>
      <protection hidden="1"/>
    </xf>
    <xf numFmtId="0" fontId="26" fillId="7" borderId="46"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wrapText="1"/>
      <protection hidden="1"/>
    </xf>
    <xf numFmtId="0" fontId="26" fillId="7" borderId="48" xfId="1" applyFont="1" applyFill="1" applyBorder="1" applyAlignment="1" applyProtection="1">
      <alignment horizontal="center" vertical="center" wrapText="1"/>
      <protection hidden="1"/>
    </xf>
    <xf numFmtId="0" fontId="26" fillId="7" borderId="3" xfId="1" applyFont="1" applyFill="1" applyBorder="1" applyAlignment="1" applyProtection="1">
      <alignment horizontal="center" vertical="center"/>
      <protection hidden="1"/>
    </xf>
    <xf numFmtId="0" fontId="26" fillId="7" borderId="48" xfId="1" applyFont="1" applyFill="1" applyBorder="1" applyAlignment="1" applyProtection="1">
      <alignment horizontal="center" vertical="center"/>
      <protection hidden="1"/>
    </xf>
    <xf numFmtId="0" fontId="18" fillId="0" borderId="25" xfId="1" applyFont="1" applyFill="1" applyBorder="1" applyAlignment="1" applyProtection="1">
      <alignment horizontal="left" vertical="center"/>
    </xf>
    <xf numFmtId="0" fontId="18" fillId="0" borderId="26" xfId="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26" xfId="1" applyNumberFormat="1" applyFont="1" applyFill="1" applyBorder="1" applyAlignment="1" applyProtection="1">
      <alignment horizontal="left" vertical="center"/>
    </xf>
    <xf numFmtId="166" fontId="20" fillId="0" borderId="36" xfId="1" applyNumberFormat="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0" fontId="18" fillId="0" borderId="2" xfId="1" applyFont="1" applyFill="1" applyBorder="1" applyAlignment="1" applyProtection="1">
      <alignment horizontal="left" vertical="center"/>
    </xf>
    <xf numFmtId="0" fontId="18" fillId="0" borderId="7"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39"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10" xfId="1" applyFont="1" applyFill="1" applyBorder="1" applyAlignment="1" applyProtection="1">
      <alignment horizontal="left" vertical="center"/>
    </xf>
    <xf numFmtId="0" fontId="18" fillId="0" borderId="31" xfId="1" applyFont="1" applyFill="1" applyBorder="1" applyAlignment="1" applyProtection="1">
      <alignment horizontal="left" vertical="center"/>
    </xf>
    <xf numFmtId="0" fontId="18" fillId="0" borderId="32" xfId="1" applyFont="1" applyFill="1" applyBorder="1" applyAlignment="1" applyProtection="1">
      <alignment horizontal="left" vertical="center"/>
    </xf>
    <xf numFmtId="0" fontId="18" fillId="0" borderId="22" xfId="1" applyFont="1" applyFill="1" applyBorder="1" applyAlignment="1" applyProtection="1">
      <alignment horizontal="left" vertical="center"/>
    </xf>
    <xf numFmtId="0" fontId="20" fillId="0" borderId="2" xfId="1" applyNumberFormat="1" applyFont="1" applyFill="1" applyBorder="1" applyAlignment="1" applyProtection="1">
      <alignment horizontal="left" vertical="center" wrapText="1"/>
    </xf>
    <xf numFmtId="0" fontId="20" fillId="0" borderId="1" xfId="1" applyNumberFormat="1" applyFont="1" applyFill="1" applyBorder="1" applyAlignment="1" applyProtection="1">
      <alignment horizontal="left" vertical="center" wrapText="1"/>
    </xf>
    <xf numFmtId="0" fontId="18" fillId="0" borderId="34" xfId="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49" fontId="21" fillId="0" borderId="1" xfId="1" applyNumberFormat="1" applyFont="1" applyFill="1" applyBorder="1" applyAlignment="1" applyProtection="1">
      <alignment horizontal="left" vertical="center"/>
    </xf>
    <xf numFmtId="0" fontId="9" fillId="0" borderId="21" xfId="1" applyFont="1" applyFill="1" applyBorder="1" applyAlignment="1" applyProtection="1">
      <alignment horizontal="left" vertical="top" wrapText="1"/>
    </xf>
    <xf numFmtId="0" fontId="9" fillId="0" borderId="22" xfId="1" applyFont="1" applyFill="1" applyBorder="1" applyAlignment="1" applyProtection="1">
      <alignment horizontal="left" vertical="top" wrapText="1"/>
    </xf>
    <xf numFmtId="0" fontId="12" fillId="0" borderId="25" xfId="1" applyFont="1" applyFill="1" applyBorder="1" applyAlignment="1" applyProtection="1">
      <alignment horizontal="left" vertical="top"/>
    </xf>
    <xf numFmtId="0" fontId="12" fillId="0" borderId="26" xfId="1" applyFont="1" applyFill="1" applyBorder="1" applyAlignment="1" applyProtection="1">
      <alignment horizontal="left" vertical="top"/>
    </xf>
    <xf numFmtId="0" fontId="12" fillId="3" borderId="11" xfId="1" applyFont="1" applyFill="1" applyBorder="1" applyAlignment="1" applyProtection="1">
      <alignment horizontal="center" vertical="center" wrapText="1"/>
    </xf>
    <xf numFmtId="0" fontId="12" fillId="3" borderId="9" xfId="1" applyFont="1" applyFill="1" applyBorder="1" applyAlignment="1" applyProtection="1">
      <alignment horizontal="center" vertical="center" wrapText="1"/>
    </xf>
    <xf numFmtId="7" fontId="12" fillId="3" borderId="8" xfId="1" applyNumberFormat="1" applyFont="1" applyFill="1" applyBorder="1" applyAlignment="1" applyProtection="1">
      <alignment horizontal="right" vertical="center"/>
    </xf>
    <xf numFmtId="7" fontId="12" fillId="3" borderId="24" xfId="1" applyNumberFormat="1" applyFont="1" applyFill="1" applyBorder="1" applyAlignment="1" applyProtection="1">
      <alignment horizontal="right" vertical="center"/>
    </xf>
    <xf numFmtId="49" fontId="15" fillId="0" borderId="2" xfId="1" applyNumberFormat="1" applyFont="1" applyFill="1" applyBorder="1" applyAlignment="1" applyProtection="1">
      <alignment horizontal="left" vertical="top"/>
    </xf>
    <xf numFmtId="0" fontId="17" fillId="6" borderId="30" xfId="1" applyFont="1" applyFill="1" applyBorder="1" applyAlignment="1" applyProtection="1">
      <alignment horizontal="center" vertical="center"/>
    </xf>
    <xf numFmtId="0" fontId="17" fillId="6" borderId="24" xfId="1" applyFont="1" applyFill="1" applyBorder="1" applyAlignment="1" applyProtection="1">
      <alignment horizontal="center" vertical="center"/>
    </xf>
    <xf numFmtId="0" fontId="7" fillId="0" borderId="14" xfId="0" applyNumberFormat="1" applyFont="1" applyFill="1" applyBorder="1" applyAlignment="1">
      <alignment horizontal="left" vertical="center" wrapText="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90"/>
  <sheetViews>
    <sheetView tabSelected="1" zoomScale="55" zoomScaleNormal="55" zoomScalePageLayoutView="70" workbookViewId="0">
      <selection activeCell="B5" sqref="B5"/>
    </sheetView>
  </sheetViews>
  <sheetFormatPr defaultColWidth="0" defaultRowHeight="15" zeroHeight="1" x14ac:dyDescent="0.25"/>
  <cols>
    <col min="1" max="1" width="11.09765625" style="12" customWidth="1"/>
    <col min="2" max="2" width="23.19921875" style="13" customWidth="1"/>
    <col min="3" max="3" width="82.796875" style="13" customWidth="1"/>
    <col min="4" max="4" width="19.19921875" style="13" customWidth="1"/>
    <col min="5" max="5" width="21.19921875" style="12" customWidth="1"/>
    <col min="6" max="6" width="8.796875" style="1" customWidth="1"/>
    <col min="7" max="22" width="4" style="1" hidden="1" customWidth="1"/>
    <col min="23" max="16384" width="8.796875" style="1" hidden="1"/>
  </cols>
  <sheetData>
    <row r="1" spans="1:6" ht="39" customHeight="1" thickBot="1" x14ac:dyDescent="0.3">
      <c r="A1" s="116" t="s">
        <v>77</v>
      </c>
      <c r="B1" s="120" t="s">
        <v>83</v>
      </c>
      <c r="C1" s="120"/>
      <c r="D1" s="120"/>
      <c r="E1" s="121"/>
      <c r="F1" s="117"/>
    </row>
    <row r="2" spans="1:6" ht="39" customHeight="1" x14ac:dyDescent="0.25">
      <c r="A2" s="122" t="s">
        <v>1</v>
      </c>
      <c r="B2" s="123"/>
      <c r="C2" s="123"/>
      <c r="D2" s="103" t="s">
        <v>2</v>
      </c>
      <c r="E2" s="115">
        <f>ROUND(SUM(E5:E6),2)</f>
        <v>0</v>
      </c>
      <c r="F2" s="117"/>
    </row>
    <row r="3" spans="1:6" s="2" customFormat="1" ht="21.75" customHeight="1" x14ac:dyDescent="0.2">
      <c r="A3" s="105"/>
      <c r="B3" s="106"/>
      <c r="C3" s="124" t="s">
        <v>3</v>
      </c>
      <c r="D3" s="124"/>
      <c r="E3" s="107"/>
      <c r="F3" s="118"/>
    </row>
    <row r="4" spans="1:6" s="2" customFormat="1" ht="36" customHeight="1" thickBot="1" x14ac:dyDescent="0.25">
      <c r="A4" s="108" t="s">
        <v>4</v>
      </c>
      <c r="B4" s="104" t="s">
        <v>5</v>
      </c>
      <c r="C4" s="109" t="s">
        <v>6</v>
      </c>
      <c r="D4" s="109" t="s">
        <v>72</v>
      </c>
      <c r="E4" s="110" t="s">
        <v>7</v>
      </c>
      <c r="F4" s="118"/>
    </row>
    <row r="5" spans="1:6" s="3" customFormat="1" ht="357.75" thickTop="1" thickBot="1" x14ac:dyDescent="0.25">
      <c r="A5" s="111" t="s">
        <v>75</v>
      </c>
      <c r="B5" s="167" t="s">
        <v>86</v>
      </c>
      <c r="C5" s="112" t="s">
        <v>82</v>
      </c>
      <c r="D5" s="113" t="s">
        <v>76</v>
      </c>
      <c r="E5" s="114">
        <v>0</v>
      </c>
      <c r="F5" s="119"/>
    </row>
    <row r="6" spans="1:6" s="3" customFormat="1" ht="386.25" thickTop="1" thickBot="1" x14ac:dyDescent="0.25">
      <c r="A6" s="111" t="s">
        <v>79</v>
      </c>
      <c r="B6" s="9" t="s">
        <v>80</v>
      </c>
      <c r="C6" s="112" t="s">
        <v>81</v>
      </c>
      <c r="D6" s="113" t="s">
        <v>78</v>
      </c>
      <c r="E6" s="114">
        <v>0</v>
      </c>
      <c r="F6" s="119"/>
    </row>
    <row r="7" spans="1:6" s="3" customFormat="1" ht="150" hidden="1" customHeight="1" thickTop="1" thickBot="1" x14ac:dyDescent="0.25">
      <c r="A7" s="98"/>
      <c r="B7" s="99"/>
      <c r="C7" s="100"/>
      <c r="D7" s="101"/>
      <c r="E7" s="102"/>
    </row>
    <row r="8" spans="1:6" s="3" customFormat="1" ht="150" hidden="1" customHeight="1" thickTop="1" thickBot="1" x14ac:dyDescent="0.25">
      <c r="A8" s="5"/>
      <c r="B8" s="4"/>
      <c r="C8" s="6"/>
      <c r="D8" s="7"/>
      <c r="E8" s="95"/>
    </row>
    <row r="9" spans="1:6" s="3" customFormat="1" ht="150" hidden="1" customHeight="1" thickTop="1" thickBot="1" x14ac:dyDescent="0.25">
      <c r="A9" s="5"/>
      <c r="B9" s="4"/>
      <c r="C9" s="6"/>
      <c r="D9" s="7"/>
      <c r="E9" s="95"/>
    </row>
    <row r="10" spans="1:6" s="3" customFormat="1" ht="150" hidden="1" customHeight="1" thickTop="1" thickBot="1" x14ac:dyDescent="0.25">
      <c r="A10" s="5"/>
      <c r="B10" s="4"/>
      <c r="C10" s="6"/>
      <c r="D10" s="7"/>
      <c r="E10" s="95"/>
    </row>
    <row r="11" spans="1:6" s="3" customFormat="1" ht="150" hidden="1" customHeight="1" thickTop="1" thickBot="1" x14ac:dyDescent="0.25">
      <c r="A11" s="5"/>
      <c r="B11" s="4"/>
      <c r="C11" s="6"/>
      <c r="D11" s="7"/>
      <c r="E11" s="95"/>
    </row>
    <row r="12" spans="1:6" s="3" customFormat="1" ht="150" hidden="1" customHeight="1" thickTop="1" thickBot="1" x14ac:dyDescent="0.25">
      <c r="A12" s="5"/>
      <c r="B12" s="4"/>
      <c r="C12" s="6"/>
      <c r="D12" s="7"/>
      <c r="E12" s="95"/>
    </row>
    <row r="13" spans="1:6" s="3" customFormat="1" ht="150" hidden="1" customHeight="1" thickTop="1" thickBot="1" x14ac:dyDescent="0.25">
      <c r="A13" s="5"/>
      <c r="B13" s="4"/>
      <c r="C13" s="6"/>
      <c r="D13" s="7"/>
      <c r="E13" s="95"/>
    </row>
    <row r="14" spans="1:6" s="3" customFormat="1" ht="150" hidden="1" customHeight="1" thickTop="1" thickBot="1" x14ac:dyDescent="0.25">
      <c r="A14" s="5"/>
      <c r="B14" s="4"/>
      <c r="C14" s="6"/>
      <c r="D14" s="7"/>
      <c r="E14" s="95"/>
    </row>
    <row r="15" spans="1:6" s="3" customFormat="1" ht="150" hidden="1" customHeight="1" thickTop="1" thickBot="1" x14ac:dyDescent="0.25">
      <c r="A15" s="5"/>
      <c r="B15" s="4"/>
      <c r="C15" s="6"/>
      <c r="D15" s="7"/>
      <c r="E15" s="95"/>
    </row>
    <row r="16" spans="1:6" s="3" customFormat="1" ht="150" hidden="1" customHeight="1" thickTop="1" thickBot="1" x14ac:dyDescent="0.25">
      <c r="A16" s="5"/>
      <c r="B16" s="4"/>
      <c r="C16" s="6"/>
      <c r="D16" s="7"/>
      <c r="E16" s="95"/>
    </row>
    <row r="17" spans="1:5" s="3" customFormat="1" ht="150" hidden="1" customHeight="1" thickTop="1" thickBot="1" x14ac:dyDescent="0.25">
      <c r="A17" s="5"/>
      <c r="B17" s="4"/>
      <c r="C17" s="6"/>
      <c r="D17" s="7"/>
      <c r="E17" s="95"/>
    </row>
    <row r="18" spans="1:5" s="3" customFormat="1" ht="150" hidden="1" customHeight="1" thickTop="1" thickBot="1" x14ac:dyDescent="0.25">
      <c r="A18" s="5"/>
      <c r="B18" s="4"/>
      <c r="C18" s="6"/>
      <c r="D18" s="7"/>
      <c r="E18" s="95"/>
    </row>
    <row r="19" spans="1:5" s="3" customFormat="1" ht="150" hidden="1" customHeight="1" thickTop="1" thickBot="1" x14ac:dyDescent="0.25">
      <c r="A19" s="5"/>
      <c r="B19" s="4"/>
      <c r="C19" s="6"/>
      <c r="D19" s="7"/>
      <c r="E19" s="95"/>
    </row>
    <row r="20" spans="1:5" s="3" customFormat="1" ht="150" hidden="1" customHeight="1" thickTop="1" thickBot="1" x14ac:dyDescent="0.25">
      <c r="A20" s="5"/>
      <c r="B20" s="4"/>
      <c r="C20" s="6"/>
      <c r="D20" s="7"/>
      <c r="E20" s="95"/>
    </row>
    <row r="21" spans="1:5" s="3" customFormat="1" ht="150" hidden="1" customHeight="1" thickTop="1" thickBot="1" x14ac:dyDescent="0.25">
      <c r="A21" s="5"/>
      <c r="B21" s="4"/>
      <c r="C21" s="6"/>
      <c r="D21" s="7"/>
      <c r="E21" s="95"/>
    </row>
    <row r="22" spans="1:5" s="3" customFormat="1" ht="150" hidden="1" customHeight="1" thickTop="1" thickBot="1" x14ac:dyDescent="0.25">
      <c r="A22" s="5"/>
      <c r="B22" s="4"/>
      <c r="C22" s="6"/>
      <c r="D22" s="7"/>
      <c r="E22" s="95"/>
    </row>
    <row r="23" spans="1:5" s="3" customFormat="1" ht="150" hidden="1" customHeight="1" thickTop="1" thickBot="1" x14ac:dyDescent="0.25">
      <c r="A23" s="5"/>
      <c r="B23" s="4"/>
      <c r="C23" s="6"/>
      <c r="D23" s="7"/>
      <c r="E23" s="95"/>
    </row>
    <row r="24" spans="1:5" s="3" customFormat="1" ht="150" hidden="1" customHeight="1" thickTop="1" thickBot="1" x14ac:dyDescent="0.25">
      <c r="A24" s="5"/>
      <c r="B24" s="4"/>
      <c r="C24" s="6"/>
      <c r="D24" s="7"/>
      <c r="E24" s="95"/>
    </row>
    <row r="25" spans="1:5" s="3" customFormat="1" ht="150" hidden="1" customHeight="1" thickTop="1" thickBot="1" x14ac:dyDescent="0.25">
      <c r="A25" s="5"/>
      <c r="B25" s="4"/>
      <c r="C25" s="6"/>
      <c r="D25" s="7"/>
      <c r="E25" s="95"/>
    </row>
    <row r="26" spans="1:5" s="3" customFormat="1" ht="150" hidden="1" customHeight="1" thickTop="1" thickBot="1" x14ac:dyDescent="0.25">
      <c r="A26" s="5"/>
      <c r="B26" s="4"/>
      <c r="C26" s="6"/>
      <c r="D26" s="7"/>
      <c r="E26" s="95"/>
    </row>
    <row r="27" spans="1:5" s="3" customFormat="1" ht="150" hidden="1" customHeight="1" thickTop="1" thickBot="1" x14ac:dyDescent="0.25">
      <c r="A27" s="5"/>
      <c r="B27" s="4"/>
      <c r="C27" s="6"/>
      <c r="D27" s="7"/>
      <c r="E27" s="95"/>
    </row>
    <row r="28" spans="1:5" s="3" customFormat="1" ht="150" hidden="1" customHeight="1" thickTop="1" thickBot="1" x14ac:dyDescent="0.25">
      <c r="A28" s="5"/>
      <c r="B28" s="4"/>
      <c r="C28" s="6"/>
      <c r="D28" s="7"/>
      <c r="E28" s="95"/>
    </row>
    <row r="29" spans="1:5" s="3" customFormat="1" ht="150" hidden="1" customHeight="1" thickTop="1" thickBot="1" x14ac:dyDescent="0.25">
      <c r="A29" s="5"/>
      <c r="B29" s="4"/>
      <c r="C29" s="6"/>
      <c r="D29" s="7"/>
      <c r="E29" s="95"/>
    </row>
    <row r="30" spans="1:5" s="3" customFormat="1" ht="150" hidden="1" customHeight="1" thickTop="1" thickBot="1" x14ac:dyDescent="0.25">
      <c r="A30" s="5"/>
      <c r="B30" s="4"/>
      <c r="C30" s="6"/>
      <c r="D30" s="7"/>
      <c r="E30" s="95"/>
    </row>
    <row r="31" spans="1:5" s="3" customFormat="1" ht="150" hidden="1" customHeight="1" thickTop="1" thickBot="1" x14ac:dyDescent="0.25">
      <c r="A31" s="8"/>
      <c r="B31" s="9"/>
      <c r="C31" s="10"/>
      <c r="D31" s="11"/>
      <c r="E31" s="96"/>
    </row>
    <row r="32" spans="1:5" s="3" customFormat="1" ht="150" hidden="1" customHeight="1" thickTop="1" thickBot="1" x14ac:dyDescent="0.25">
      <c r="A32" s="8"/>
      <c r="B32" s="9"/>
      <c r="C32" s="10"/>
      <c r="D32" s="11"/>
      <c r="E32" s="96"/>
    </row>
    <row r="33" spans="1:5" s="3" customFormat="1" ht="150" hidden="1" customHeight="1" thickTop="1" thickBot="1" x14ac:dyDescent="0.25">
      <c r="A33" s="8"/>
      <c r="B33" s="9"/>
      <c r="C33" s="10"/>
      <c r="D33" s="11"/>
      <c r="E33" s="96"/>
    </row>
    <row r="34" spans="1:5" s="3" customFormat="1" ht="150" hidden="1" customHeight="1" thickTop="1" thickBot="1" x14ac:dyDescent="0.25">
      <c r="A34" s="8"/>
      <c r="B34" s="9"/>
      <c r="C34" s="10"/>
      <c r="D34" s="11"/>
      <c r="E34" s="96"/>
    </row>
    <row r="35" spans="1:5" s="3" customFormat="1" ht="150" hidden="1" customHeight="1" thickTop="1" thickBot="1" x14ac:dyDescent="0.25">
      <c r="A35" s="8"/>
      <c r="B35" s="9"/>
      <c r="C35" s="10"/>
      <c r="D35" s="11"/>
      <c r="E35" s="96"/>
    </row>
    <row r="36" spans="1:5" s="3" customFormat="1" ht="150" hidden="1" customHeight="1" thickTop="1" thickBot="1" x14ac:dyDescent="0.25">
      <c r="A36" s="8"/>
      <c r="B36" s="9"/>
      <c r="C36" s="10"/>
      <c r="D36" s="11"/>
      <c r="E36" s="96"/>
    </row>
    <row r="37" spans="1:5" s="3" customFormat="1" ht="150" hidden="1" customHeight="1" thickTop="1" thickBot="1" x14ac:dyDescent="0.25">
      <c r="A37" s="8"/>
      <c r="B37" s="9"/>
      <c r="C37" s="10"/>
      <c r="D37" s="11"/>
      <c r="E37" s="96"/>
    </row>
    <row r="38" spans="1:5" s="3" customFormat="1" ht="150" hidden="1" customHeight="1" thickTop="1" thickBot="1" x14ac:dyDescent="0.25">
      <c r="A38" s="8"/>
      <c r="B38" s="9"/>
      <c r="C38" s="10"/>
      <c r="D38" s="11"/>
      <c r="E38" s="96"/>
    </row>
    <row r="39" spans="1:5" s="3" customFormat="1" ht="150" hidden="1" customHeight="1" thickTop="1" thickBot="1" x14ac:dyDescent="0.25">
      <c r="A39" s="8"/>
      <c r="B39" s="9"/>
      <c r="C39" s="10"/>
      <c r="D39" s="11"/>
      <c r="E39" s="96"/>
    </row>
    <row r="40" spans="1:5" s="3" customFormat="1" ht="150" hidden="1" customHeight="1" thickTop="1" thickBot="1" x14ac:dyDescent="0.25">
      <c r="A40" s="8"/>
      <c r="B40" s="9"/>
      <c r="C40" s="10"/>
      <c r="D40" s="11"/>
      <c r="E40" s="96"/>
    </row>
    <row r="41" spans="1:5" s="3" customFormat="1" ht="150" hidden="1" customHeight="1" thickTop="1" thickBot="1" x14ac:dyDescent="0.25">
      <c r="A41" s="8"/>
      <c r="B41" s="9"/>
      <c r="C41" s="10"/>
      <c r="D41" s="11"/>
      <c r="E41" s="96"/>
    </row>
    <row r="42" spans="1:5" s="3" customFormat="1" ht="150" hidden="1" customHeight="1" thickTop="1" thickBot="1" x14ac:dyDescent="0.25">
      <c r="A42" s="8"/>
      <c r="B42" s="9"/>
      <c r="C42" s="10"/>
      <c r="D42" s="11"/>
      <c r="E42" s="96"/>
    </row>
    <row r="43" spans="1:5" s="3" customFormat="1" ht="150" hidden="1" customHeight="1" thickTop="1" thickBot="1" x14ac:dyDescent="0.25">
      <c r="A43" s="8"/>
      <c r="B43" s="9"/>
      <c r="C43" s="10"/>
      <c r="D43" s="11"/>
      <c r="E43" s="96"/>
    </row>
    <row r="44" spans="1:5" s="3" customFormat="1" ht="150" hidden="1" customHeight="1" thickTop="1" thickBot="1" x14ac:dyDescent="0.25">
      <c r="A44" s="8"/>
      <c r="B44" s="9"/>
      <c r="C44" s="10"/>
      <c r="D44" s="11"/>
      <c r="E44" s="96"/>
    </row>
    <row r="45" spans="1:5" s="3" customFormat="1" ht="150" hidden="1" customHeight="1" thickTop="1" thickBot="1" x14ac:dyDescent="0.25">
      <c r="A45" s="8"/>
      <c r="B45" s="9"/>
      <c r="C45" s="10"/>
      <c r="D45" s="11"/>
      <c r="E45" s="96"/>
    </row>
    <row r="46" spans="1:5" s="3" customFormat="1" ht="150" hidden="1" customHeight="1" thickTop="1" thickBot="1" x14ac:dyDescent="0.25">
      <c r="A46" s="8"/>
      <c r="B46" s="9"/>
      <c r="C46" s="10"/>
      <c r="D46" s="11"/>
      <c r="E46" s="96"/>
    </row>
    <row r="47" spans="1:5" s="3" customFormat="1" ht="150" hidden="1" customHeight="1" thickTop="1" thickBot="1" x14ac:dyDescent="0.25">
      <c r="A47" s="8"/>
      <c r="B47" s="9"/>
      <c r="C47" s="10"/>
      <c r="D47" s="11"/>
      <c r="E47" s="96"/>
    </row>
    <row r="48" spans="1:5" s="3" customFormat="1" ht="150" hidden="1" customHeight="1" thickTop="1" thickBot="1" x14ac:dyDescent="0.25">
      <c r="A48" s="8"/>
      <c r="B48" s="9"/>
      <c r="C48" s="10"/>
      <c r="D48" s="11"/>
      <c r="E48" s="96"/>
    </row>
    <row r="49" spans="1:5" s="3" customFormat="1" ht="150" hidden="1" customHeight="1" thickTop="1" thickBot="1" x14ac:dyDescent="0.25">
      <c r="A49" s="8"/>
      <c r="B49" s="9"/>
      <c r="C49" s="10"/>
      <c r="D49" s="11"/>
      <c r="E49" s="96"/>
    </row>
    <row r="50" spans="1:5" s="3" customFormat="1" ht="150" hidden="1" customHeight="1" thickTop="1" thickBot="1" x14ac:dyDescent="0.25">
      <c r="A50" s="8"/>
      <c r="B50" s="9"/>
      <c r="C50" s="10"/>
      <c r="D50" s="11"/>
      <c r="E50" s="96"/>
    </row>
    <row r="51" spans="1:5" s="3" customFormat="1" ht="150" hidden="1" customHeight="1" thickTop="1" thickBot="1" x14ac:dyDescent="0.25">
      <c r="A51" s="8"/>
      <c r="B51" s="9"/>
      <c r="C51" s="10"/>
      <c r="D51" s="11"/>
      <c r="E51" s="96"/>
    </row>
    <row r="52" spans="1:5" s="3" customFormat="1" ht="150" hidden="1" customHeight="1" thickTop="1" thickBot="1" x14ac:dyDescent="0.25">
      <c r="A52" s="8"/>
      <c r="B52" s="9"/>
      <c r="C52" s="10"/>
      <c r="D52" s="11"/>
      <c r="E52" s="96"/>
    </row>
    <row r="53" spans="1:5" s="3" customFormat="1" ht="150" hidden="1" customHeight="1" thickTop="1" thickBot="1" x14ac:dyDescent="0.25">
      <c r="A53" s="8"/>
      <c r="B53" s="9"/>
      <c r="C53" s="10"/>
      <c r="D53" s="11"/>
      <c r="E53" s="96"/>
    </row>
    <row r="54" spans="1:5" s="3" customFormat="1" ht="150" hidden="1" customHeight="1" thickTop="1" thickBot="1" x14ac:dyDescent="0.25">
      <c r="A54" s="8"/>
      <c r="B54" s="9"/>
      <c r="C54" s="10"/>
      <c r="D54" s="11"/>
      <c r="E54" s="96"/>
    </row>
    <row r="55" spans="1:5" s="3" customFormat="1" ht="150" hidden="1" customHeight="1" thickTop="1" thickBot="1" x14ac:dyDescent="0.25">
      <c r="A55" s="8"/>
      <c r="B55" s="9"/>
      <c r="C55" s="10"/>
      <c r="D55" s="11"/>
      <c r="E55" s="96"/>
    </row>
    <row r="56" spans="1:5" s="3" customFormat="1" ht="150" hidden="1" customHeight="1" thickTop="1" thickBot="1" x14ac:dyDescent="0.25">
      <c r="A56" s="8"/>
      <c r="B56" s="9"/>
      <c r="C56" s="10"/>
      <c r="D56" s="11"/>
      <c r="E56" s="96"/>
    </row>
    <row r="57" spans="1:5" s="3" customFormat="1" ht="150" hidden="1" customHeight="1" thickTop="1" thickBot="1" x14ac:dyDescent="0.25">
      <c r="A57" s="8"/>
      <c r="B57" s="9"/>
      <c r="C57" s="10"/>
      <c r="D57" s="11"/>
      <c r="E57" s="96"/>
    </row>
    <row r="58" spans="1:5" s="3" customFormat="1" ht="150" hidden="1" customHeight="1" thickTop="1" thickBot="1" x14ac:dyDescent="0.25">
      <c r="A58" s="8"/>
      <c r="B58" s="9"/>
      <c r="C58" s="10"/>
      <c r="D58" s="11"/>
      <c r="E58" s="96"/>
    </row>
    <row r="59" spans="1:5" s="3" customFormat="1" ht="150" hidden="1" customHeight="1" thickTop="1" thickBot="1" x14ac:dyDescent="0.25">
      <c r="A59" s="8"/>
      <c r="B59" s="9"/>
      <c r="C59" s="10"/>
      <c r="D59" s="11"/>
      <c r="E59" s="96"/>
    </row>
    <row r="60" spans="1:5" s="3" customFormat="1" ht="150" hidden="1" customHeight="1" thickTop="1" thickBot="1" x14ac:dyDescent="0.25">
      <c r="A60" s="8"/>
      <c r="B60" s="9"/>
      <c r="C60" s="10"/>
      <c r="D60" s="11"/>
      <c r="E60" s="96"/>
    </row>
    <row r="61" spans="1:5" s="3" customFormat="1" ht="150" hidden="1" customHeight="1" thickTop="1" thickBot="1" x14ac:dyDescent="0.25">
      <c r="A61" s="8"/>
      <c r="B61" s="9"/>
      <c r="C61" s="10"/>
      <c r="D61" s="11"/>
      <c r="E61" s="96"/>
    </row>
    <row r="62" spans="1:5" ht="15.75" hidden="1" thickTop="1" x14ac:dyDescent="0.25">
      <c r="E62" s="97"/>
    </row>
    <row r="63" spans="1:5" hidden="1" x14ac:dyDescent="0.25">
      <c r="E63" s="97"/>
    </row>
    <row r="64" spans="1:5" hidden="1" x14ac:dyDescent="0.25">
      <c r="E64" s="97"/>
    </row>
    <row r="65" spans="5:5" hidden="1" x14ac:dyDescent="0.25">
      <c r="E65" s="97"/>
    </row>
    <row r="66" spans="5:5" hidden="1" x14ac:dyDescent="0.25">
      <c r="E66" s="97"/>
    </row>
    <row r="67" spans="5:5" hidden="1" x14ac:dyDescent="0.25">
      <c r="E67" s="97"/>
    </row>
    <row r="68" spans="5:5" hidden="1" x14ac:dyDescent="0.25">
      <c r="E68" s="97"/>
    </row>
    <row r="69" spans="5:5" hidden="1" x14ac:dyDescent="0.25">
      <c r="E69" s="97"/>
    </row>
    <row r="70" spans="5:5" hidden="1" x14ac:dyDescent="0.25">
      <c r="E70" s="97"/>
    </row>
    <row r="71" spans="5:5" hidden="1" x14ac:dyDescent="0.25">
      <c r="E71" s="97"/>
    </row>
    <row r="72" spans="5:5" hidden="1" x14ac:dyDescent="0.25">
      <c r="E72" s="97"/>
    </row>
    <row r="73" spans="5:5" hidden="1" x14ac:dyDescent="0.25">
      <c r="E73" s="97"/>
    </row>
    <row r="74" spans="5:5" hidden="1" x14ac:dyDescent="0.25">
      <c r="E74" s="97"/>
    </row>
    <row r="75" spans="5:5" hidden="1" x14ac:dyDescent="0.25">
      <c r="E75" s="97"/>
    </row>
    <row r="76" spans="5:5" hidden="1" x14ac:dyDescent="0.25">
      <c r="E76" s="97"/>
    </row>
    <row r="77" spans="5:5" hidden="1" x14ac:dyDescent="0.25">
      <c r="E77" s="97"/>
    </row>
    <row r="78" spans="5:5" hidden="1" x14ac:dyDescent="0.25">
      <c r="E78" s="97"/>
    </row>
    <row r="79" spans="5:5" hidden="1" x14ac:dyDescent="0.25">
      <c r="E79" s="97"/>
    </row>
    <row r="80" spans="5:5" hidden="1" x14ac:dyDescent="0.25">
      <c r="E80" s="97"/>
    </row>
    <row r="81" spans="5:5" hidden="1" x14ac:dyDescent="0.25">
      <c r="E81" s="97"/>
    </row>
    <row r="82" spans="5:5" hidden="1" x14ac:dyDescent="0.25">
      <c r="E82" s="97"/>
    </row>
    <row r="83" spans="5:5" hidden="1" x14ac:dyDescent="0.25">
      <c r="E83" s="97"/>
    </row>
    <row r="84" spans="5:5" hidden="1" x14ac:dyDescent="0.25">
      <c r="E84" s="97"/>
    </row>
    <row r="85" spans="5:5" hidden="1" x14ac:dyDescent="0.25">
      <c r="E85" s="97"/>
    </row>
    <row r="86" spans="5:5" hidden="1" x14ac:dyDescent="0.25">
      <c r="E86" s="97"/>
    </row>
    <row r="87" spans="5:5" ht="15.75" thickTop="1" x14ac:dyDescent="0.25"/>
    <row r="88" spans="5:5" x14ac:dyDescent="0.25"/>
    <row r="89" spans="5:5" x14ac:dyDescent="0.25"/>
    <row r="90" spans="5:5" x14ac:dyDescent="0.25"/>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98425196850393704" right="0.39370078740157483" top="0.74803149606299213" bottom="0.74803149606299213" header="0.31496062992125984" footer="0.31496062992125984"/>
  <pageSetup paperSize="9" scale="4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F6" sqref="F6:H6"/>
    </sheetView>
  </sheetViews>
  <sheetFormatPr defaultColWidth="6.3984375" defaultRowHeight="11.25" x14ac:dyDescent="0.2"/>
  <cols>
    <col min="1" max="1" width="2.19921875" style="62" hidden="1" customWidth="1"/>
    <col min="2" max="2" width="6" style="62" customWidth="1"/>
    <col min="3" max="3" width="7.3984375" style="62" customWidth="1"/>
    <col min="4" max="4" width="7" style="62" customWidth="1"/>
    <col min="5" max="5" width="8" style="62" customWidth="1"/>
    <col min="6" max="6" width="57.296875" style="62" customWidth="1"/>
    <col min="7" max="7" width="6.296875" style="64" customWidth="1"/>
    <col min="8" max="8" width="9.09765625" style="64" customWidth="1"/>
    <col min="9" max="9" width="7.59765625" style="64" customWidth="1"/>
    <col min="10" max="10" width="7.09765625" style="64" customWidth="1"/>
    <col min="11" max="11" width="9" style="64" customWidth="1"/>
    <col min="12" max="12" width="13.296875" style="64" customWidth="1"/>
    <col min="13" max="14" width="19.796875" style="62" customWidth="1"/>
    <col min="15" max="15" width="6.3984375" style="62" customWidth="1"/>
    <col min="16" max="16384" width="6.3984375" style="62"/>
  </cols>
  <sheetData>
    <row r="1" spans="1:15" s="65" customFormat="1" ht="30.75" customHeight="1" thickTop="1" thickBot="1" x14ac:dyDescent="0.25">
      <c r="B1" s="156" t="s">
        <v>74</v>
      </c>
      <c r="C1" s="157"/>
      <c r="D1" s="157"/>
      <c r="E1" s="66"/>
      <c r="F1" s="66" t="s">
        <v>8</v>
      </c>
      <c r="G1" s="66"/>
      <c r="H1" s="67"/>
      <c r="I1" s="68"/>
      <c r="J1" s="69"/>
      <c r="K1" s="69"/>
      <c r="L1" s="70" t="s">
        <v>9</v>
      </c>
      <c r="M1" s="71"/>
    </row>
    <row r="2" spans="1:15" s="65" customFormat="1" ht="57" customHeight="1" thickTop="1" thickBot="1" x14ac:dyDescent="0.25">
      <c r="B2" s="158" t="s">
        <v>10</v>
      </c>
      <c r="C2" s="159"/>
      <c r="D2" s="15"/>
      <c r="E2" s="16"/>
      <c r="F2" s="72" t="str">
        <f>'Požadavky na výkon a fukci'!B1</f>
        <v>Doplnění závor na přejezdu P3942 v km 134,452 trati Hrušovany nad Jevišovkou – Brno - Hor.Heršpice - St. Silnice</v>
      </c>
      <c r="G2" s="16"/>
      <c r="H2" s="73"/>
      <c r="I2" s="160" t="s">
        <v>11</v>
      </c>
      <c r="J2" s="161"/>
      <c r="K2" s="162">
        <f>SUM(L26+L36)</f>
        <v>0</v>
      </c>
      <c r="L2" s="163"/>
    </row>
    <row r="3" spans="1:15" s="65" customFormat="1" ht="42.75" customHeight="1" thickTop="1" thickBot="1" x14ac:dyDescent="0.25">
      <c r="B3" s="74" t="s">
        <v>12</v>
      </c>
      <c r="C3" s="75"/>
      <c r="D3" s="164" t="s">
        <v>9</v>
      </c>
      <c r="E3" s="164"/>
      <c r="F3" s="76" t="s">
        <v>13</v>
      </c>
      <c r="G3" s="77"/>
      <c r="H3" s="78"/>
      <c r="I3" s="79"/>
      <c r="J3" s="80"/>
      <c r="K3" s="165"/>
      <c r="L3" s="166"/>
    </row>
    <row r="4" spans="1:15" s="65" customFormat="1" ht="18" customHeight="1" thickTop="1" x14ac:dyDescent="0.2">
      <c r="B4" s="147" t="s">
        <v>14</v>
      </c>
      <c r="C4" s="141"/>
      <c r="D4" s="148"/>
      <c r="E4" s="81"/>
      <c r="F4" s="82" t="s">
        <v>15</v>
      </c>
      <c r="G4" s="83"/>
      <c r="H4" s="84"/>
      <c r="I4" s="149" t="s">
        <v>16</v>
      </c>
      <c r="J4" s="150"/>
      <c r="K4" s="85"/>
      <c r="L4" s="86"/>
    </row>
    <row r="5" spans="1:15" s="65" customFormat="1" ht="18" customHeight="1" x14ac:dyDescent="0.2">
      <c r="B5" s="87" t="s">
        <v>17</v>
      </c>
      <c r="C5" s="88"/>
      <c r="D5" s="88"/>
      <c r="E5" s="17" t="s">
        <v>18</v>
      </c>
      <c r="F5" s="151"/>
      <c r="G5" s="151"/>
      <c r="H5" s="152"/>
      <c r="I5" s="153" t="s">
        <v>19</v>
      </c>
      <c r="J5" s="148"/>
      <c r="K5" s="18" t="s">
        <v>85</v>
      </c>
      <c r="L5" s="89"/>
    </row>
    <row r="6" spans="1:15" s="65" customFormat="1" ht="18" customHeight="1" x14ac:dyDescent="0.2">
      <c r="B6" s="87" t="s">
        <v>20</v>
      </c>
      <c r="C6" s="88"/>
      <c r="D6" s="88"/>
      <c r="E6" s="18" t="s">
        <v>21</v>
      </c>
      <c r="F6" s="154"/>
      <c r="G6" s="154"/>
      <c r="H6" s="155"/>
      <c r="I6" s="153" t="s">
        <v>22</v>
      </c>
      <c r="J6" s="148"/>
      <c r="K6" s="18" t="s">
        <v>84</v>
      </c>
      <c r="L6" s="89"/>
      <c r="O6" s="90"/>
    </row>
    <row r="7" spans="1:15" s="65" customFormat="1" ht="18" customHeight="1" x14ac:dyDescent="0.2">
      <c r="B7" s="135" t="s">
        <v>23</v>
      </c>
      <c r="C7" s="136"/>
      <c r="D7" s="136"/>
      <c r="E7" s="19">
        <v>44652</v>
      </c>
      <c r="F7" s="137" t="s">
        <v>24</v>
      </c>
      <c r="G7" s="138"/>
      <c r="H7" s="139"/>
      <c r="I7" s="140" t="s">
        <v>25</v>
      </c>
      <c r="J7" s="141"/>
      <c r="K7" s="20">
        <v>2020</v>
      </c>
      <c r="L7" s="91"/>
      <c r="O7" s="92"/>
    </row>
    <row r="8" spans="1:15" s="65" customFormat="1" ht="19.5" customHeight="1" thickBot="1" x14ac:dyDescent="0.25">
      <c r="B8" s="142" t="s">
        <v>26</v>
      </c>
      <c r="C8" s="143"/>
      <c r="D8" s="143"/>
      <c r="E8" s="21">
        <v>44896</v>
      </c>
      <c r="F8" s="93" t="s">
        <v>73</v>
      </c>
      <c r="G8" s="144"/>
      <c r="H8" s="145"/>
      <c r="I8" s="146" t="s">
        <v>27</v>
      </c>
      <c r="J8" s="136"/>
      <c r="K8" s="22">
        <v>44203</v>
      </c>
      <c r="L8" s="94"/>
    </row>
    <row r="9" spans="1:15" s="14" customFormat="1" ht="9.75" customHeight="1" x14ac:dyDescent="0.2">
      <c r="B9" s="127" t="s">
        <v>0</v>
      </c>
      <c r="C9" s="128"/>
      <c r="D9" s="128"/>
      <c r="E9" s="128"/>
      <c r="F9" s="128"/>
      <c r="G9" s="128"/>
      <c r="H9" s="128"/>
      <c r="I9" s="128"/>
      <c r="J9" s="128"/>
      <c r="K9" s="23" t="s">
        <v>19</v>
      </c>
      <c r="L9" s="24">
        <v>0</v>
      </c>
    </row>
    <row r="10" spans="1:15" s="14" customFormat="1" ht="15" customHeight="1" x14ac:dyDescent="0.2">
      <c r="B10" s="129" t="s">
        <v>28</v>
      </c>
      <c r="C10" s="131" t="s">
        <v>29</v>
      </c>
      <c r="D10" s="131" t="s">
        <v>30</v>
      </c>
      <c r="E10" s="131" t="s">
        <v>31</v>
      </c>
      <c r="F10" s="133" t="s">
        <v>32</v>
      </c>
      <c r="G10" s="133" t="s">
        <v>33</v>
      </c>
      <c r="H10" s="133" t="s">
        <v>34</v>
      </c>
      <c r="I10" s="131" t="s">
        <v>35</v>
      </c>
      <c r="J10" s="131" t="s">
        <v>36</v>
      </c>
      <c r="K10" s="125" t="s">
        <v>37</v>
      </c>
      <c r="L10" s="126"/>
    </row>
    <row r="11" spans="1:15" s="14" customFormat="1" ht="15" customHeight="1" x14ac:dyDescent="0.2">
      <c r="B11" s="129"/>
      <c r="C11" s="131"/>
      <c r="D11" s="131"/>
      <c r="E11" s="131"/>
      <c r="F11" s="133"/>
      <c r="G11" s="133"/>
      <c r="H11" s="133"/>
      <c r="I11" s="131"/>
      <c r="J11" s="131"/>
      <c r="K11" s="125"/>
      <c r="L11" s="126"/>
    </row>
    <row r="12" spans="1:15" s="14" customFormat="1" ht="12.75" customHeight="1" thickBot="1" x14ac:dyDescent="0.25">
      <c r="B12" s="130"/>
      <c r="C12" s="132"/>
      <c r="D12" s="132"/>
      <c r="E12" s="132"/>
      <c r="F12" s="134"/>
      <c r="G12" s="134"/>
      <c r="H12" s="134"/>
      <c r="I12" s="132"/>
      <c r="J12" s="132"/>
      <c r="K12" s="25" t="s">
        <v>38</v>
      </c>
      <c r="L12" s="26" t="s">
        <v>39</v>
      </c>
    </row>
    <row r="13" spans="1:15" s="33" customFormat="1" ht="15" customHeight="1" thickBot="1" x14ac:dyDescent="0.25">
      <c r="A13" s="27" t="s">
        <v>40</v>
      </c>
      <c r="B13" s="28" t="s">
        <v>41</v>
      </c>
      <c r="C13" s="29">
        <v>1</v>
      </c>
      <c r="D13" s="30"/>
      <c r="E13" s="30"/>
      <c r="F13" s="31" t="s">
        <v>42</v>
      </c>
      <c r="G13" s="29"/>
      <c r="H13" s="29"/>
      <c r="I13" s="29"/>
      <c r="J13" s="29"/>
      <c r="K13" s="29"/>
      <c r="L13" s="32"/>
    </row>
    <row r="14" spans="1:15" s="33" customFormat="1" ht="13.5" customHeight="1" thickBot="1" x14ac:dyDescent="0.25">
      <c r="A14" s="34" t="s">
        <v>43</v>
      </c>
      <c r="B14" s="35">
        <f>1+MAX($B$13:B13)</f>
        <v>1</v>
      </c>
      <c r="C14" s="36" t="s">
        <v>44</v>
      </c>
      <c r="D14" s="37"/>
      <c r="E14" s="38" t="s">
        <v>45</v>
      </c>
      <c r="F14" s="39" t="s">
        <v>46</v>
      </c>
      <c r="G14" s="38" t="s">
        <v>47</v>
      </c>
      <c r="H14" s="40">
        <v>1</v>
      </c>
      <c r="I14" s="38"/>
      <c r="J14" s="41" t="str">
        <f>IF(I14=0,"",I14*H14)</f>
        <v/>
      </c>
      <c r="K14" s="42"/>
      <c r="L14" s="43">
        <f>ROUND((ROUND(H14,3))*(ROUND(K14,2)),2)</f>
        <v>0</v>
      </c>
    </row>
    <row r="15" spans="1:15" s="33" customFormat="1" ht="12.75" customHeight="1" x14ac:dyDescent="0.2">
      <c r="A15" s="34" t="s">
        <v>48</v>
      </c>
      <c r="B15" s="44"/>
      <c r="C15" s="45"/>
      <c r="D15" s="45"/>
      <c r="E15" s="45"/>
      <c r="F15" s="46" t="s">
        <v>49</v>
      </c>
      <c r="G15" s="47"/>
      <c r="H15" s="47"/>
      <c r="I15" s="47"/>
      <c r="J15" s="47"/>
      <c r="K15" s="47"/>
      <c r="L15" s="48"/>
    </row>
    <row r="16" spans="1:15" s="33" customFormat="1" ht="12.75" customHeight="1" x14ac:dyDescent="0.2">
      <c r="A16" s="34" t="s">
        <v>50</v>
      </c>
      <c r="B16" s="44"/>
      <c r="C16" s="45"/>
      <c r="D16" s="45"/>
      <c r="E16" s="45"/>
      <c r="F16" s="49" t="s">
        <v>51</v>
      </c>
      <c r="G16" s="47"/>
      <c r="H16" s="47"/>
      <c r="I16" s="47"/>
      <c r="J16" s="47"/>
      <c r="K16" s="47"/>
      <c r="L16" s="48"/>
    </row>
    <row r="17" spans="1:12" s="33" customFormat="1" ht="72" customHeight="1" thickBot="1" x14ac:dyDescent="0.25">
      <c r="A17" s="34" t="s">
        <v>52</v>
      </c>
      <c r="B17" s="50"/>
      <c r="C17" s="51"/>
      <c r="D17" s="51"/>
      <c r="E17" s="51"/>
      <c r="F17" s="52" t="s">
        <v>53</v>
      </c>
      <c r="G17" s="53"/>
      <c r="H17" s="53"/>
      <c r="I17" s="53"/>
      <c r="J17" s="53"/>
      <c r="K17" s="53"/>
      <c r="L17" s="54"/>
    </row>
    <row r="18" spans="1:12" s="33" customFormat="1" ht="13.5" customHeight="1" thickBot="1" x14ac:dyDescent="0.25">
      <c r="A18" s="34" t="s">
        <v>43</v>
      </c>
      <c r="B18" s="55">
        <f>1+MAX($B$13:B17)</f>
        <v>2</v>
      </c>
      <c r="C18" s="36" t="s">
        <v>54</v>
      </c>
      <c r="D18" s="37"/>
      <c r="E18" s="38" t="s">
        <v>45</v>
      </c>
      <c r="F18" s="39" t="s">
        <v>55</v>
      </c>
      <c r="G18" s="38" t="s">
        <v>47</v>
      </c>
      <c r="H18" s="40">
        <v>1</v>
      </c>
      <c r="I18" s="38"/>
      <c r="J18" s="41" t="str">
        <f>IF(I18=0,"",I18*H18)</f>
        <v/>
      </c>
      <c r="K18" s="42"/>
      <c r="L18" s="43">
        <f>ROUND((ROUND(H18,3))*(ROUND(K18,2)),2)</f>
        <v>0</v>
      </c>
    </row>
    <row r="19" spans="1:12" s="33" customFormat="1" ht="12.75" customHeight="1" x14ac:dyDescent="0.2">
      <c r="A19" s="34" t="s">
        <v>48</v>
      </c>
      <c r="B19" s="44"/>
      <c r="C19" s="45"/>
      <c r="D19" s="45"/>
      <c r="E19" s="45"/>
      <c r="F19" s="46" t="s">
        <v>56</v>
      </c>
      <c r="G19" s="47"/>
      <c r="H19" s="47"/>
      <c r="I19" s="47"/>
      <c r="J19" s="47"/>
      <c r="K19" s="47"/>
      <c r="L19" s="48"/>
    </row>
    <row r="20" spans="1:12" s="33" customFormat="1" ht="12.75" customHeight="1" x14ac:dyDescent="0.2">
      <c r="A20" s="34" t="s">
        <v>50</v>
      </c>
      <c r="B20" s="44"/>
      <c r="C20" s="45"/>
      <c r="D20" s="45"/>
      <c r="E20" s="45"/>
      <c r="F20" s="49" t="s">
        <v>51</v>
      </c>
      <c r="G20" s="47"/>
      <c r="H20" s="47"/>
      <c r="I20" s="47"/>
      <c r="J20" s="47"/>
      <c r="K20" s="47"/>
      <c r="L20" s="48"/>
    </row>
    <row r="21" spans="1:12" s="33" customFormat="1" ht="81" customHeight="1" thickBot="1" x14ac:dyDescent="0.25">
      <c r="A21" s="34" t="s">
        <v>52</v>
      </c>
      <c r="B21" s="50"/>
      <c r="C21" s="51"/>
      <c r="D21" s="51"/>
      <c r="E21" s="51"/>
      <c r="F21" s="52" t="s">
        <v>57</v>
      </c>
      <c r="G21" s="53"/>
      <c r="H21" s="53"/>
      <c r="I21" s="53"/>
      <c r="J21" s="53"/>
      <c r="K21" s="53"/>
      <c r="L21" s="54"/>
    </row>
    <row r="22" spans="1:12" s="33" customFormat="1" ht="13.5" customHeight="1" thickBot="1" x14ac:dyDescent="0.25">
      <c r="A22" s="34" t="s">
        <v>43</v>
      </c>
      <c r="B22" s="55">
        <f>1+MAX($B$13:B21)</f>
        <v>3</v>
      </c>
      <c r="C22" s="36" t="s">
        <v>58</v>
      </c>
      <c r="D22" s="37"/>
      <c r="E22" s="38" t="s">
        <v>45</v>
      </c>
      <c r="F22" s="39" t="s">
        <v>59</v>
      </c>
      <c r="G22" s="38" t="s">
        <v>47</v>
      </c>
      <c r="H22" s="40">
        <v>1</v>
      </c>
      <c r="I22" s="38"/>
      <c r="J22" s="41" t="str">
        <f>IF(I22=0,"",I22*H22)</f>
        <v/>
      </c>
      <c r="K22" s="42"/>
      <c r="L22" s="43">
        <f>ROUND((ROUND(H22,3))*(ROUND(K22,2)),2)</f>
        <v>0</v>
      </c>
    </row>
    <row r="23" spans="1:12" s="33" customFormat="1" ht="12.75" customHeight="1" x14ac:dyDescent="0.2">
      <c r="A23" s="34" t="s">
        <v>48</v>
      </c>
      <c r="B23" s="44"/>
      <c r="C23" s="45"/>
      <c r="D23" s="45"/>
      <c r="E23" s="45"/>
      <c r="F23" s="46" t="s">
        <v>60</v>
      </c>
      <c r="G23" s="47"/>
      <c r="H23" s="47"/>
      <c r="I23" s="47"/>
      <c r="J23" s="47"/>
      <c r="K23" s="47"/>
      <c r="L23" s="48"/>
    </row>
    <row r="24" spans="1:12" s="33" customFormat="1" ht="12.75" customHeight="1" x14ac:dyDescent="0.2">
      <c r="A24" s="34" t="s">
        <v>50</v>
      </c>
      <c r="B24" s="44"/>
      <c r="C24" s="45"/>
      <c r="D24" s="45"/>
      <c r="E24" s="45"/>
      <c r="F24" s="49" t="s">
        <v>51</v>
      </c>
      <c r="G24" s="47"/>
      <c r="H24" s="47"/>
      <c r="I24" s="47"/>
      <c r="J24" s="47"/>
      <c r="K24" s="47"/>
      <c r="L24" s="48"/>
    </row>
    <row r="25" spans="1:12" s="33" customFormat="1" ht="42.75" customHeight="1" thickBot="1" x14ac:dyDescent="0.25">
      <c r="A25" s="34" t="s">
        <v>52</v>
      </c>
      <c r="B25" s="50"/>
      <c r="C25" s="51"/>
      <c r="D25" s="51"/>
      <c r="E25" s="51"/>
      <c r="F25" s="52" t="s">
        <v>61</v>
      </c>
      <c r="G25" s="53"/>
      <c r="H25" s="53"/>
      <c r="I25" s="53"/>
      <c r="J25" s="53"/>
      <c r="K25" s="53"/>
      <c r="L25" s="54"/>
    </row>
    <row r="26" spans="1:12" ht="13.5" thickBot="1" x14ac:dyDescent="0.25">
      <c r="A26" s="56" t="s">
        <v>62</v>
      </c>
      <c r="B26" s="57" t="s">
        <v>63</v>
      </c>
      <c r="C26" s="58" t="s">
        <v>64</v>
      </c>
      <c r="D26" s="59"/>
      <c r="E26" s="59"/>
      <c r="F26" s="60" t="s">
        <v>42</v>
      </c>
      <c r="G26" s="58"/>
      <c r="H26" s="58"/>
      <c r="I26" s="58"/>
      <c r="J26" s="58"/>
      <c r="K26" s="58"/>
      <c r="L26" s="61">
        <f>SUM(L14:L25)</f>
        <v>0</v>
      </c>
    </row>
    <row r="27" spans="1:12" ht="13.5" thickBot="1" x14ac:dyDescent="0.25">
      <c r="A27" s="27" t="s">
        <v>40</v>
      </c>
      <c r="B27" s="28" t="s">
        <v>41</v>
      </c>
      <c r="C27" s="29">
        <v>2</v>
      </c>
      <c r="D27" s="30"/>
      <c r="E27" s="30"/>
      <c r="F27" s="31" t="s">
        <v>65</v>
      </c>
      <c r="G27" s="29"/>
      <c r="H27" s="29"/>
      <c r="I27" s="29"/>
      <c r="J27" s="29"/>
      <c r="K27" s="29"/>
      <c r="L27" s="32"/>
    </row>
    <row r="28" spans="1:12" s="33" customFormat="1" ht="13.5" customHeight="1" thickBot="1" x14ac:dyDescent="0.25">
      <c r="A28" s="34" t="s">
        <v>43</v>
      </c>
      <c r="B28" s="55">
        <f>1+MAX($B$13:B27)</f>
        <v>4</v>
      </c>
      <c r="C28" s="36"/>
      <c r="D28" s="37"/>
      <c r="E28" s="38" t="s">
        <v>45</v>
      </c>
      <c r="F28" s="39" t="s">
        <v>66</v>
      </c>
      <c r="G28" s="38" t="s">
        <v>47</v>
      </c>
      <c r="H28" s="40">
        <v>1</v>
      </c>
      <c r="I28" s="38"/>
      <c r="J28" s="41" t="str">
        <f>IF(I28=0,"",I28*H28)</f>
        <v/>
      </c>
      <c r="K28" s="42"/>
      <c r="L28" s="63">
        <f>ROUND((ROUND(H28,3))*(ROUND(K28,2)),2)</f>
        <v>0</v>
      </c>
    </row>
    <row r="29" spans="1:12" s="33" customFormat="1" ht="12.75" customHeight="1" x14ac:dyDescent="0.2">
      <c r="A29" s="34" t="s">
        <v>48</v>
      </c>
      <c r="B29" s="44"/>
      <c r="C29" s="45"/>
      <c r="D29" s="45"/>
      <c r="E29" s="45"/>
      <c r="F29" s="46" t="s">
        <v>67</v>
      </c>
      <c r="G29" s="47"/>
      <c r="H29" s="47"/>
      <c r="I29" s="47"/>
      <c r="J29" s="47"/>
      <c r="K29" s="47"/>
      <c r="L29" s="48"/>
    </row>
    <row r="30" spans="1:12" s="33" customFormat="1" ht="12.75" customHeight="1" x14ac:dyDescent="0.2">
      <c r="A30" s="34" t="s">
        <v>50</v>
      </c>
      <c r="B30" s="44"/>
      <c r="C30" s="45"/>
      <c r="D30" s="45"/>
      <c r="E30" s="45"/>
      <c r="F30" s="49" t="s">
        <v>51</v>
      </c>
      <c r="G30" s="47"/>
      <c r="H30" s="47"/>
      <c r="I30" s="47"/>
      <c r="J30" s="47"/>
      <c r="K30" s="47"/>
      <c r="L30" s="48"/>
    </row>
    <row r="31" spans="1:12" s="33" customFormat="1" ht="75" customHeight="1" thickBot="1" x14ac:dyDescent="0.25">
      <c r="A31" s="34" t="s">
        <v>52</v>
      </c>
      <c r="B31" s="50"/>
      <c r="C31" s="51"/>
      <c r="D31" s="51"/>
      <c r="E31" s="51"/>
      <c r="F31" s="52" t="s">
        <v>68</v>
      </c>
      <c r="G31" s="53"/>
      <c r="H31" s="53"/>
      <c r="I31" s="53"/>
      <c r="J31" s="53"/>
      <c r="K31" s="53"/>
      <c r="L31" s="54"/>
    </row>
    <row r="32" spans="1:12" s="33" customFormat="1" ht="13.5" customHeight="1" thickBot="1" x14ac:dyDescent="0.25">
      <c r="A32" s="34" t="s">
        <v>43</v>
      </c>
      <c r="B32" s="55">
        <f>1+MAX($B$13:B31)</f>
        <v>5</v>
      </c>
      <c r="C32" s="36"/>
      <c r="D32" s="37"/>
      <c r="E32" s="38" t="s">
        <v>45</v>
      </c>
      <c r="F32" s="39" t="s">
        <v>69</v>
      </c>
      <c r="G32" s="38" t="s">
        <v>47</v>
      </c>
      <c r="H32" s="40">
        <v>1</v>
      </c>
      <c r="I32" s="38"/>
      <c r="J32" s="41" t="str">
        <f>IF(I32=0,"",I32*H32)</f>
        <v/>
      </c>
      <c r="K32" s="42"/>
      <c r="L32" s="63">
        <f>ROUND((ROUND(H32,3))*(ROUND(K32,2)),2)</f>
        <v>0</v>
      </c>
    </row>
    <row r="33" spans="1:12" s="33" customFormat="1" ht="12.75" customHeight="1" x14ac:dyDescent="0.2">
      <c r="A33" s="34" t="s">
        <v>48</v>
      </c>
      <c r="B33" s="44"/>
      <c r="C33" s="45"/>
      <c r="D33" s="45"/>
      <c r="E33" s="45"/>
      <c r="F33" s="46" t="s">
        <v>70</v>
      </c>
      <c r="G33" s="47"/>
      <c r="H33" s="47"/>
      <c r="I33" s="47"/>
      <c r="J33" s="47"/>
      <c r="K33" s="47"/>
      <c r="L33" s="48"/>
    </row>
    <row r="34" spans="1:12" s="33" customFormat="1" ht="12.75" customHeight="1" x14ac:dyDescent="0.2">
      <c r="A34" s="34" t="s">
        <v>50</v>
      </c>
      <c r="B34" s="44"/>
      <c r="C34" s="45"/>
      <c r="D34" s="45"/>
      <c r="E34" s="45"/>
      <c r="F34" s="49" t="s">
        <v>51</v>
      </c>
      <c r="G34" s="47"/>
      <c r="H34" s="47"/>
      <c r="I34" s="47"/>
      <c r="J34" s="47"/>
      <c r="K34" s="47"/>
      <c r="L34" s="48"/>
    </row>
    <row r="35" spans="1:12" s="33" customFormat="1" ht="60" customHeight="1" thickBot="1" x14ac:dyDescent="0.25">
      <c r="A35" s="34" t="s">
        <v>52</v>
      </c>
      <c r="B35" s="50"/>
      <c r="C35" s="51"/>
      <c r="D35" s="51"/>
      <c r="E35" s="51"/>
      <c r="F35" s="52" t="s">
        <v>71</v>
      </c>
      <c r="G35" s="53"/>
      <c r="H35" s="53"/>
      <c r="I35" s="53"/>
      <c r="J35" s="53"/>
      <c r="K35" s="53"/>
      <c r="L35" s="54"/>
    </row>
    <row r="36" spans="1:12" ht="13.5" thickBot="1" x14ac:dyDescent="0.25">
      <c r="A36" s="56" t="s">
        <v>62</v>
      </c>
      <c r="B36" s="57" t="s">
        <v>63</v>
      </c>
      <c r="C36" s="58" t="s">
        <v>64</v>
      </c>
      <c r="D36" s="59"/>
      <c r="E36" s="59"/>
      <c r="F36" s="60" t="s">
        <v>65</v>
      </c>
      <c r="G36" s="58"/>
      <c r="H36" s="58"/>
      <c r="I36" s="58"/>
      <c r="J36" s="58"/>
      <c r="K36" s="58"/>
      <c r="L36" s="61">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1"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Heuer Jiří, Bc.</cp:lastModifiedBy>
  <cp:lastPrinted>2021-01-11T07:54:16Z</cp:lastPrinted>
  <dcterms:created xsi:type="dcterms:W3CDTF">2020-12-08T08:47:11Z</dcterms:created>
  <dcterms:modified xsi:type="dcterms:W3CDTF">2021-01-24T20:07:49Z</dcterms:modified>
</cp:coreProperties>
</file>