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45" activeTab="0"/>
  </bookViews>
  <sheets>
    <sheet name="OR_PHA - Pravidelná kontr..." sheetId="2" r:id="rId1"/>
  </sheets>
  <definedNames>
    <definedName name="_xlnm._FilterDatabase" localSheetId="0" hidden="1">'OR_PHA - Pravidelná kontr...'!$C$17:$I$48</definedName>
    <definedName name="_xlnm.Print_Area" localSheetId="0">'OR_PHA - Pravidelná kontr...'!$B$6:$H$49</definedName>
    <definedName name="_xlnm.Print_Titles" localSheetId="0">'OR_PHA - Pravidelná kontr...'!$17:$17</definedName>
  </definedNames>
  <calcPr calcId="162913"/>
</workbook>
</file>

<file path=xl/sharedStrings.xml><?xml version="1.0" encoding="utf-8"?>
<sst xmlns="http://schemas.openxmlformats.org/spreadsheetml/2006/main" count="372" uniqueCount="122">
  <si>
    <t/>
  </si>
  <si>
    <t>{a555298c-87d9-4124-90be-fd95e01bef36}</t>
  </si>
  <si>
    <t>15</t>
  </si>
  <si>
    <t>Stavba:</t>
  </si>
  <si>
    <t>Pravidelná kontrola, revize plynových zařízení a rozvodů v obvodu OŘ Praha</t>
  </si>
  <si>
    <t>Místo:</t>
  </si>
  <si>
    <t>Zadavatel:</t>
  </si>
  <si>
    <t>Správa železnic, státní organizace</t>
  </si>
  <si>
    <t>Uchazeč:</t>
  </si>
  <si>
    <t>Vyplň údaj</t>
  </si>
  <si>
    <t>True</t>
  </si>
  <si>
    <t>DPH</t>
  </si>
  <si>
    <t>základní</t>
  </si>
  <si>
    <t>Kód</t>
  </si>
  <si>
    <t>Popis</t>
  </si>
  <si>
    <t>Typ</t>
  </si>
  <si>
    <t>D</t>
  </si>
  <si>
    <t>0</t>
  </si>
  <si>
    <t>1</t>
  </si>
  <si>
    <t>2</t>
  </si>
  <si>
    <t>-1</t>
  </si>
  <si>
    <t>PČ</t>
  </si>
  <si>
    <t>MJ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</si>
  <si>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</si>
  <si>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</si>
  <si>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</si>
  <si>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</si>
  <si>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</si>
  <si>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</si>
  <si>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</si>
  <si>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</si>
  <si>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</si>
  <si>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58-M</t>
  </si>
  <si>
    <t>Prohlídky, zkoušky a revize rozvodů plynu dle vyhl. č. 100/1995 Sb. včetně HUP (NTL, STL)</t>
  </si>
  <si>
    <t>3</t>
  </si>
  <si>
    <t>ROZPOCET</t>
  </si>
  <si>
    <t>K</t>
  </si>
  <si>
    <t>Prohlídka a zkouška určeného technického zařízení v provozu - plynovod do 50m délky dle vyhl. č. 100/1995 Sb., umístění - obvod OŘ Praha, včetně dopravy na místo a vypracování protokolu</t>
  </si>
  <si>
    <t>soubor</t>
  </si>
  <si>
    <t>4</t>
  </si>
  <si>
    <t>110816211</t>
  </si>
  <si>
    <t>1.1</t>
  </si>
  <si>
    <t>Příplatek za každý další metr délky prohlídky a zkoušky určeného technického zařízení v provozu plynovodu nad 50m dle vyhl. č. 100/1995 Sb.</t>
  </si>
  <si>
    <t>m</t>
  </si>
  <si>
    <t>226161310</t>
  </si>
  <si>
    <t>Revize plynovodu do 50m délky dle vyhl. č. 100/1995 Sb., umístění - obvod OŘ Praha, včetně dopravy na místo a vypracování protokolu</t>
  </si>
  <si>
    <t>-1922973423</t>
  </si>
  <si>
    <t>2.1</t>
  </si>
  <si>
    <t>Příplatek za každý další metr délky revize plynovodu nad 50m dle vyhl. 100/1995 Sb.</t>
  </si>
  <si>
    <t>333166609</t>
  </si>
  <si>
    <t>58-M-3</t>
  </si>
  <si>
    <t>Odborné prohlídky nízkotlaké kotelny dle vyhl. č. ČÚBP 91/1993 Sb.</t>
  </si>
  <si>
    <t>5</t>
  </si>
  <si>
    <t>3.12</t>
  </si>
  <si>
    <t>Odborná prohlídka - nízkotlaká kotelna do 300 kW dle vyhlášky ČÚBP č. 91/1993 Sb., umístění - obvod OŘ Praha, včetně dopravy na místo a vypracování protokolu</t>
  </si>
  <si>
    <t>-174424684</t>
  </si>
  <si>
    <t>6</t>
  </si>
  <si>
    <t>3.32</t>
  </si>
  <si>
    <t>Odborná prohlídka - nízkotlaká kotelna nad 300 kW dle vyhlášky ČÚBP č. 91/1993 Sb., umístění - obvod OŘ Praha, včetně dopravy na místo a vypracování protokolu</t>
  </si>
  <si>
    <t>-1421299818</t>
  </si>
  <si>
    <t>58-M-4</t>
  </si>
  <si>
    <t>Prohlídky, zkoušky a revize určených technických zařízení dle vyhlášky č. 100/1995 Sb.</t>
  </si>
  <si>
    <t>7</t>
  </si>
  <si>
    <t>4.0</t>
  </si>
  <si>
    <t>Prohlídka a zkouška určeného technického zařízení v provozu - zařízení pro spalování plynů od 50kW dle vyhlášky č. 100/1995 Sb., umístění - obvod OŘ Praha, včetně dopravy na místo a vypracování protokolu</t>
  </si>
  <si>
    <t>-240485499</t>
  </si>
  <si>
    <t>8</t>
  </si>
  <si>
    <t>3.3</t>
  </si>
  <si>
    <t>Revize - zařízení pro spalování plynů od 50 kW dle vyhlášky č. 100/1995 Sb., umístění - obvod OŘ Praha, včetně dopravy na místo a vypracování protokolu</t>
  </si>
  <si>
    <t>-585392482</t>
  </si>
  <si>
    <t>9</t>
  </si>
  <si>
    <t>4.1.1</t>
  </si>
  <si>
    <t>Prohlídka a zkouška určeného technického zařízení v provozu - tlaková zásobníková stanice propan-butan jednoduchá do 40 kg dle vyhl. č. 100/1995 Sb., umístění - obvod OŘ Praha, včetně dopravy na místo a vypracování protokolu</t>
  </si>
  <si>
    <t>-1876091654</t>
  </si>
  <si>
    <t>10</t>
  </si>
  <si>
    <t>4.1</t>
  </si>
  <si>
    <t>Revize - tlaková zásobníková stanice propan-butan jednoduchá do 40 kg dle vyhl. č. 100/1995 Sb., umístění - obvod OŘ Praha, včetně dopravy na místo a vypracování protokolu</t>
  </si>
  <si>
    <t>-396564689</t>
  </si>
  <si>
    <t>11</t>
  </si>
  <si>
    <t>4.2.1</t>
  </si>
  <si>
    <t>Prohlídka a zkouška určeného technického zařízení v provozu - tlaková zásobníková stanice propan-butan nad 40 kg dle vyhl. č. 100/1995 Sb., umístění - obvod OŘ Praha, včetně dopravy na místo a vypracování protokolu</t>
  </si>
  <si>
    <t>-131258618</t>
  </si>
  <si>
    <t>12</t>
  </si>
  <si>
    <t>4.2</t>
  </si>
  <si>
    <t>Revize - tlaková zásobníková stanice propan-butan nad 40 kg dle vyhl. č. 100/1995 Sb., umístění - obvod OŘ Praha, včetně dopravy na místo a vypracování protokolu</t>
  </si>
  <si>
    <t>30636802</t>
  </si>
  <si>
    <t>13</t>
  </si>
  <si>
    <t>4.3.1</t>
  </si>
  <si>
    <t>Prohlídka a zkouška určeného technického zařízení v provozu - regulační stanice plynů dle vyhl. č. 100/1995 Sb., umístění - obvod OŘ Praha, včetně dopravy na místo a vypracování protokolu</t>
  </si>
  <si>
    <t>-768187246</t>
  </si>
  <si>
    <t>14</t>
  </si>
  <si>
    <t>4.3</t>
  </si>
  <si>
    <t>Revize - regulační stanice plynů dle vyhl. č. 100/1995 Sb., umístění - obvod OŘ Praha, včetně dopravy na místo a vypracování protokolu</t>
  </si>
  <si>
    <t>-1176873835</t>
  </si>
  <si>
    <t>58-M-5</t>
  </si>
  <si>
    <t>Kontroly odběrného plynového zařízení vč. seřízení, vyčištění dle vyhlášky ČÚBP 85/1978 § 3</t>
  </si>
  <si>
    <t>5.1</t>
  </si>
  <si>
    <t>Kontrola s vypracováním protokolu o seřízení, vyčištění a kontrole odběrného plynového zařízení dle vyhl. ČÚBP 85/1978 § 3 - lokální průtokový ohřívač typu Karma, umístění - obvod OŘ Praha, včetně dopravy na místo</t>
  </si>
  <si>
    <t>458767027</t>
  </si>
  <si>
    <t>VV</t>
  </si>
  <si>
    <t>16</t>
  </si>
  <si>
    <t>5.2</t>
  </si>
  <si>
    <t>Kontrola s vypracováním protokolu o seřízení, vyčištění a kontrole odběrného plynového zařízení dle vyhl. ČÚBP 85/1978 § 3 - lokální zásobníkový ohřívač, umístění - obvod OŘ Praha, včetně dopravy na místo</t>
  </si>
  <si>
    <t>1801343631</t>
  </si>
  <si>
    <t>17</t>
  </si>
  <si>
    <t>5.3</t>
  </si>
  <si>
    <t>Kontrola s vypracováním protokolu o seřízení, vyčištění a kontrole odběrného plynového zařízení dle vyhl. ČÚBP 85/1978 § 3 - lokální topidlo typu WAW, umístění - obvod OŘ Praha, včetně dopravy na místo</t>
  </si>
  <si>
    <t>-40415430</t>
  </si>
  <si>
    <t>18</t>
  </si>
  <si>
    <t>5.4</t>
  </si>
  <si>
    <t>Kontrola s vypracováním protokolu o seřízení, vyčištění a kontrole odběrného plynového zařízení dle vyhl. ČÚBP 85/1978 § 3 - plynový sporák, umístění - obvod OŘ Praha, včetně dopravy na místo</t>
  </si>
  <si>
    <t>222183123</t>
  </si>
  <si>
    <t>19</t>
  </si>
  <si>
    <t>5.5</t>
  </si>
  <si>
    <t>Kontrola s vypracováním protokolu o seřízení, vyčištění a kontrole odběrného plynového zařízení dle vyhl. ČÚBP 85/1978 § 3 - kotel do 50kW, umístění - obvod OŘ Praha, včetně dopravy na místo</t>
  </si>
  <si>
    <t>1346396105</t>
  </si>
  <si>
    <t>20</t>
  </si>
  <si>
    <t>5.6</t>
  </si>
  <si>
    <t>Kontrola s vypracováním protokolu o seřízení, vyčištění a kontrole odběrného plynového zařízení dle vyhl. ČÚBP 85/1978 § 3 - kotel nad 50kW, umístění - obvod OŘ Praha, včetně dopravy na místo</t>
  </si>
  <si>
    <t>-1009347438</t>
  </si>
  <si>
    <t>Obvod OŘ Praha</t>
  </si>
  <si>
    <t>SOUPIS PRACÍ - JEDNOTKOVÉ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</si>
</sst>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000"/>
  </numFmts>
  <fonts count="1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10"/>
      <color rgb="FF003366"/>
      <name val="Arial CE"/>
      <family val="2"/>
    </font>
    <font>
      <sz val="10.5"/>
      <color rgb="FF003366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/>
      <protection/>
    </xf>
    <xf numFmtId="166" fontId="10" fillId="0" borderId="7" xfId="0" applyNumberFormat="1" applyFont="1" applyBorder="1" applyAlignment="1" applyProtection="1">
      <alignment/>
      <protection/>
    </xf>
    <xf numFmtId="166" fontId="10" fillId="0" borderId="8" xfId="0" applyNumberFormat="1" applyFont="1" applyBorder="1" applyAlignment="1" applyProtection="1">
      <alignment/>
      <protection/>
    </xf>
    <xf numFmtId="4" fontId="11" fillId="0" borderId="0" xfId="0" applyNumberFormat="1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" fontId="7" fillId="3" borderId="11" xfId="0" applyNumberFormat="1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vertical="center"/>
      <protection/>
    </xf>
    <xf numFmtId="166" fontId="8" fillId="0" borderId="1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0" fillId="0" borderId="0" xfId="0"/>
    <xf numFmtId="0" fontId="15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2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49"/>
  <sheetViews>
    <sheetView showGridLines="0" tabSelected="1" workbookViewId="0" topLeftCell="A1">
      <selection activeCell="H15" sqref="H12:H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9.8515625" style="1" customWidth="1"/>
    <col min="6" max="6" width="77.7109375" style="1" customWidth="1"/>
    <col min="7" max="7" width="7.421875" style="1" customWidth="1"/>
    <col min="8" max="8" width="21.421875" style="1" customWidth="1"/>
    <col min="9" max="9" width="22.28125" style="1" hidden="1" customWidth="1"/>
    <col min="10" max="10" width="9.28125" style="1" customWidth="1"/>
    <col min="11" max="11" width="10.8515625" style="1" hidden="1" customWidth="1"/>
    <col min="12" max="12" width="9.28125" style="1" hidden="1" customWidth="1"/>
    <col min="13" max="18" width="14.140625" style="1" hidden="1" customWidth="1"/>
    <col min="19" max="19" width="16.28125" style="1" hidden="1" customWidth="1"/>
    <col min="20" max="20" width="12.28125" style="1" customWidth="1"/>
    <col min="21" max="21" width="16.28125" style="1" customWidth="1"/>
    <col min="22" max="22" width="12.28125" style="1" customWidth="1"/>
    <col min="23" max="23" width="15.00390625" style="1" customWidth="1"/>
    <col min="24" max="24" width="11.00390625" style="1" customWidth="1"/>
    <col min="25" max="25" width="15.00390625" style="1" customWidth="1"/>
    <col min="26" max="26" width="16.28125" style="1" customWidth="1"/>
    <col min="27" max="27" width="11.00390625" style="1" customWidth="1"/>
    <col min="28" max="28" width="15.00390625" style="1" customWidth="1"/>
    <col min="29" max="29" width="16.28125" style="1" customWidth="1"/>
    <col min="42" max="63" width="9.28125" style="1" hidden="1" customWidth="1"/>
  </cols>
  <sheetData>
    <row r="1" ht="12"/>
    <row r="2" spans="10:44" s="1" customFormat="1" ht="36.95" customHeight="1" hidden="1"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AR2" s="6" t="s">
        <v>1</v>
      </c>
    </row>
    <row r="4" ht="12" hidden="1"/>
    <row r="5" ht="12" hidden="1"/>
    <row r="6" spans="1:29" s="2" customFormat="1" ht="6.95" customHeight="1" hidden="1">
      <c r="A6" s="7"/>
      <c r="B6" s="11"/>
      <c r="C6" s="11"/>
      <c r="D6" s="11"/>
      <c r="E6" s="11"/>
      <c r="F6" s="11"/>
      <c r="G6" s="11"/>
      <c r="H6" s="11"/>
      <c r="I6" s="10"/>
      <c r="J6" s="7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2" customFormat="1" ht="24.95" customHeight="1">
      <c r="A7" s="7"/>
      <c r="B7" s="11"/>
      <c r="C7" s="54" t="s">
        <v>121</v>
      </c>
      <c r="D7" s="11"/>
      <c r="E7" s="11"/>
      <c r="F7" s="11"/>
      <c r="G7" s="11"/>
      <c r="H7" s="11"/>
      <c r="I7" s="8"/>
      <c r="J7" s="7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2" customFormat="1" ht="6.95" customHeight="1">
      <c r="A8" s="7"/>
      <c r="B8" s="11"/>
      <c r="C8" s="11"/>
      <c r="D8" s="11"/>
      <c r="E8" s="11"/>
      <c r="F8" s="11"/>
      <c r="G8" s="11"/>
      <c r="H8" s="11"/>
      <c r="I8" s="8"/>
      <c r="J8" s="7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2" customFormat="1" ht="12" customHeight="1">
      <c r="A9" s="7"/>
      <c r="B9" s="11"/>
      <c r="C9" s="55" t="s">
        <v>3</v>
      </c>
      <c r="D9" s="11"/>
      <c r="E9" s="11"/>
      <c r="F9" s="11"/>
      <c r="G9" s="11"/>
      <c r="H9" s="11"/>
      <c r="I9" s="8"/>
      <c r="J9" s="7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2" customFormat="1" ht="30" customHeight="1">
      <c r="A10" s="7"/>
      <c r="B10" s="11"/>
      <c r="C10" s="11"/>
      <c r="D10" s="11"/>
      <c r="E10" s="56" t="s">
        <v>4</v>
      </c>
      <c r="F10" s="57"/>
      <c r="G10" s="57"/>
      <c r="H10" s="11"/>
      <c r="I10" s="8"/>
      <c r="J10" s="7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2" customFormat="1" ht="6.95" customHeight="1">
      <c r="A11" s="7"/>
      <c r="B11" s="11"/>
      <c r="C11" s="11"/>
      <c r="D11" s="11"/>
      <c r="E11" s="11"/>
      <c r="F11" s="11"/>
      <c r="G11" s="11"/>
      <c r="H11" s="11"/>
      <c r="I11" s="8"/>
      <c r="J11" s="7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2" customFormat="1" ht="12" customHeight="1">
      <c r="A12" s="7"/>
      <c r="B12" s="11"/>
      <c r="C12" s="55" t="s">
        <v>5</v>
      </c>
      <c r="D12" s="11"/>
      <c r="E12" s="11"/>
      <c r="F12" s="58" t="s">
        <v>120</v>
      </c>
      <c r="G12" s="11"/>
      <c r="H12" s="55"/>
      <c r="I12" s="8"/>
      <c r="J12" s="7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2" customFormat="1" ht="6.95" customHeight="1">
      <c r="A13" s="7"/>
      <c r="B13" s="11"/>
      <c r="C13" s="11"/>
      <c r="D13" s="11"/>
      <c r="E13" s="11"/>
      <c r="F13" s="11"/>
      <c r="G13" s="11"/>
      <c r="H13" s="11"/>
      <c r="I13" s="8"/>
      <c r="J13" s="7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2" customFormat="1" ht="15.2" customHeight="1">
      <c r="A14" s="7"/>
      <c r="B14" s="11"/>
      <c r="C14" s="55" t="s">
        <v>6</v>
      </c>
      <c r="D14" s="11"/>
      <c r="E14" s="11"/>
      <c r="F14" s="58" t="s">
        <v>7</v>
      </c>
      <c r="G14" s="11"/>
      <c r="H14" s="55"/>
      <c r="I14" s="8"/>
      <c r="J14" s="7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2" customFormat="1" ht="15.2" customHeight="1">
      <c r="A15" s="7"/>
      <c r="B15" s="11"/>
      <c r="C15" s="55" t="s">
        <v>8</v>
      </c>
      <c r="D15" s="11"/>
      <c r="E15" s="11"/>
      <c r="F15" s="59" t="s">
        <v>9</v>
      </c>
      <c r="G15" s="11"/>
      <c r="H15" s="55"/>
      <c r="I15" s="8"/>
      <c r="J15" s="7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2" customFormat="1" ht="10.35" customHeight="1">
      <c r="A16" s="7"/>
      <c r="B16" s="11"/>
      <c r="C16" s="11"/>
      <c r="D16" s="11"/>
      <c r="E16" s="11"/>
      <c r="F16" s="11"/>
      <c r="G16" s="11"/>
      <c r="H16" s="11"/>
      <c r="I16" s="8"/>
      <c r="J16" s="7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3" customFormat="1" ht="29.25" customHeight="1">
      <c r="A17" s="17"/>
      <c r="B17" s="60"/>
      <c r="C17" s="18" t="s">
        <v>21</v>
      </c>
      <c r="D17" s="19" t="s">
        <v>15</v>
      </c>
      <c r="E17" s="19" t="s">
        <v>13</v>
      </c>
      <c r="F17" s="19" t="s">
        <v>14</v>
      </c>
      <c r="G17" s="19" t="s">
        <v>22</v>
      </c>
      <c r="H17" s="20" t="s">
        <v>23</v>
      </c>
      <c r="I17" s="21" t="s">
        <v>24</v>
      </c>
      <c r="J17" s="74"/>
      <c r="K17" s="12" t="s">
        <v>0</v>
      </c>
      <c r="L17" s="13" t="s">
        <v>11</v>
      </c>
      <c r="M17" s="13" t="s">
        <v>25</v>
      </c>
      <c r="N17" s="13" t="s">
        <v>26</v>
      </c>
      <c r="O17" s="13" t="s">
        <v>27</v>
      </c>
      <c r="P17" s="13" t="s">
        <v>28</v>
      </c>
      <c r="Q17" s="13" t="s">
        <v>29</v>
      </c>
      <c r="R17" s="14" t="s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61" s="2" customFormat="1" ht="22.9" customHeight="1">
      <c r="A18" s="7"/>
      <c r="B18" s="11"/>
      <c r="C18" s="61" t="s">
        <v>31</v>
      </c>
      <c r="D18" s="11"/>
      <c r="E18" s="11"/>
      <c r="F18" s="11"/>
      <c r="G18" s="11"/>
      <c r="H18" s="11"/>
      <c r="I18" s="8"/>
      <c r="J18" s="75"/>
      <c r="K18" s="15"/>
      <c r="L18" s="22"/>
      <c r="M18" s="16"/>
      <c r="N18" s="23" t="e">
        <f>N19+N24+N27+N36</f>
        <v>#REF!</v>
      </c>
      <c r="O18" s="16"/>
      <c r="P18" s="23" t="e">
        <f>P19+P24+P27+P36</f>
        <v>#REF!</v>
      </c>
      <c r="Q18" s="16"/>
      <c r="R18" s="24" t="e">
        <f>R19+R24+R27+R36</f>
        <v>#REF!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R18" s="6" t="s">
        <v>16</v>
      </c>
      <c r="AS18" s="6" t="s">
        <v>20</v>
      </c>
      <c r="BI18" s="25" t="e">
        <f>BI19+BI24+BI27+BI36</f>
        <v>#REF!</v>
      </c>
    </row>
    <row r="19" spans="2:61" s="4" customFormat="1" ht="25.9" customHeight="1">
      <c r="B19" s="28"/>
      <c r="C19" s="28"/>
      <c r="D19" s="62" t="s">
        <v>16</v>
      </c>
      <c r="E19" s="63" t="s">
        <v>32</v>
      </c>
      <c r="F19" s="63" t="s">
        <v>33</v>
      </c>
      <c r="G19" s="64"/>
      <c r="H19" s="65"/>
      <c r="I19" s="26"/>
      <c r="J19" s="76"/>
      <c r="K19" s="27"/>
      <c r="L19" s="28"/>
      <c r="M19" s="28"/>
      <c r="N19" s="29" t="e">
        <f>SUM(N20:N23)</f>
        <v>#REF!</v>
      </c>
      <c r="O19" s="28"/>
      <c r="P19" s="29" t="e">
        <f>SUM(P20:P23)</f>
        <v>#REF!</v>
      </c>
      <c r="Q19" s="28"/>
      <c r="R19" s="30" t="e">
        <f>SUM(R20:R23)</f>
        <v>#REF!</v>
      </c>
      <c r="AP19" s="31" t="s">
        <v>34</v>
      </c>
      <c r="AR19" s="32" t="s">
        <v>16</v>
      </c>
      <c r="AS19" s="32" t="s">
        <v>17</v>
      </c>
      <c r="AW19" s="31" t="s">
        <v>35</v>
      </c>
      <c r="BI19" s="33" t="e">
        <f>SUM(BI20:BI23)</f>
        <v>#REF!</v>
      </c>
    </row>
    <row r="20" spans="1:63" s="2" customFormat="1" ht="55.5" customHeight="1">
      <c r="A20" s="7"/>
      <c r="B20" s="11"/>
      <c r="C20" s="34" t="s">
        <v>18</v>
      </c>
      <c r="D20" s="34" t="s">
        <v>36</v>
      </c>
      <c r="E20" s="35" t="s">
        <v>18</v>
      </c>
      <c r="F20" s="36" t="s">
        <v>37</v>
      </c>
      <c r="G20" s="37" t="s">
        <v>38</v>
      </c>
      <c r="H20" s="38"/>
      <c r="I20" s="72"/>
      <c r="J20" s="75"/>
      <c r="K20" s="39" t="s">
        <v>0</v>
      </c>
      <c r="L20" s="40" t="s">
        <v>12</v>
      </c>
      <c r="M20" s="11"/>
      <c r="N20" s="41" t="e">
        <f>M20*#REF!</f>
        <v>#REF!</v>
      </c>
      <c r="O20" s="41">
        <v>0</v>
      </c>
      <c r="P20" s="41" t="e">
        <f>O20*#REF!</f>
        <v>#REF!</v>
      </c>
      <c r="Q20" s="41">
        <v>0</v>
      </c>
      <c r="R20" s="42" t="e">
        <f>Q20*#REF!</f>
        <v>#REF!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P20" s="43" t="s">
        <v>39</v>
      </c>
      <c r="AR20" s="43" t="s">
        <v>36</v>
      </c>
      <c r="AS20" s="43" t="s">
        <v>18</v>
      </c>
      <c r="AW20" s="6" t="s">
        <v>35</v>
      </c>
      <c r="BC20" s="44" t="e">
        <f>IF(L20="základní",#REF!,0)</f>
        <v>#REF!</v>
      </c>
      <c r="BD20" s="44">
        <f>IF(L20="snížená",#REF!,0)</f>
        <v>0</v>
      </c>
      <c r="BE20" s="44">
        <f>IF(L20="zákl. přenesená",#REF!,0)</f>
        <v>0</v>
      </c>
      <c r="BF20" s="44">
        <f>IF(L20="sníž. přenesená",#REF!,0)</f>
        <v>0</v>
      </c>
      <c r="BG20" s="44">
        <f>IF(L20="nulová",#REF!,0)</f>
        <v>0</v>
      </c>
      <c r="BH20" s="6" t="s">
        <v>18</v>
      </c>
      <c r="BI20" s="44" t="e">
        <f>ROUND(H20*#REF!,2)</f>
        <v>#REF!</v>
      </c>
      <c r="BJ20" s="6" t="s">
        <v>39</v>
      </c>
      <c r="BK20" s="43" t="s">
        <v>40</v>
      </c>
    </row>
    <row r="21" spans="1:63" s="2" customFormat="1" ht="33" customHeight="1">
      <c r="A21" s="7"/>
      <c r="B21" s="11"/>
      <c r="C21" s="34" t="s">
        <v>19</v>
      </c>
      <c r="D21" s="34" t="s">
        <v>36</v>
      </c>
      <c r="E21" s="35" t="s">
        <v>41</v>
      </c>
      <c r="F21" s="36" t="s">
        <v>42</v>
      </c>
      <c r="G21" s="37" t="s">
        <v>43</v>
      </c>
      <c r="H21" s="38"/>
      <c r="I21" s="72"/>
      <c r="J21" s="75"/>
      <c r="K21" s="39" t="s">
        <v>0</v>
      </c>
      <c r="L21" s="40" t="s">
        <v>12</v>
      </c>
      <c r="M21" s="11"/>
      <c r="N21" s="41" t="e">
        <f>M21*#REF!</f>
        <v>#REF!</v>
      </c>
      <c r="O21" s="41">
        <v>0</v>
      </c>
      <c r="P21" s="41" t="e">
        <f>O21*#REF!</f>
        <v>#REF!</v>
      </c>
      <c r="Q21" s="41">
        <v>0</v>
      </c>
      <c r="R21" s="42" t="e">
        <f>Q21*#REF!</f>
        <v>#REF!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P21" s="43" t="s">
        <v>39</v>
      </c>
      <c r="AR21" s="43" t="s">
        <v>36</v>
      </c>
      <c r="AS21" s="43" t="s">
        <v>18</v>
      </c>
      <c r="AW21" s="6" t="s">
        <v>35</v>
      </c>
      <c r="BC21" s="44" t="e">
        <f>IF(L21="základní",#REF!,0)</f>
        <v>#REF!</v>
      </c>
      <c r="BD21" s="44">
        <f>IF(L21="snížená",#REF!,0)</f>
        <v>0</v>
      </c>
      <c r="BE21" s="44">
        <f>IF(L21="zákl. přenesená",#REF!,0)</f>
        <v>0</v>
      </c>
      <c r="BF21" s="44">
        <f>IF(L21="sníž. přenesená",#REF!,0)</f>
        <v>0</v>
      </c>
      <c r="BG21" s="44">
        <f>IF(L21="nulová",#REF!,0)</f>
        <v>0</v>
      </c>
      <c r="BH21" s="6" t="s">
        <v>18</v>
      </c>
      <c r="BI21" s="44" t="e">
        <f>ROUND(H21*#REF!,2)</f>
        <v>#REF!</v>
      </c>
      <c r="BJ21" s="6" t="s">
        <v>39</v>
      </c>
      <c r="BK21" s="43" t="s">
        <v>44</v>
      </c>
    </row>
    <row r="22" spans="1:63" s="2" customFormat="1" ht="33" customHeight="1">
      <c r="A22" s="7"/>
      <c r="B22" s="11"/>
      <c r="C22" s="34" t="s">
        <v>34</v>
      </c>
      <c r="D22" s="34" t="s">
        <v>36</v>
      </c>
      <c r="E22" s="35" t="s">
        <v>19</v>
      </c>
      <c r="F22" s="36" t="s">
        <v>45</v>
      </c>
      <c r="G22" s="37" t="s">
        <v>38</v>
      </c>
      <c r="H22" s="38"/>
      <c r="I22" s="72"/>
      <c r="J22" s="75"/>
      <c r="K22" s="39" t="s">
        <v>0</v>
      </c>
      <c r="L22" s="40" t="s">
        <v>12</v>
      </c>
      <c r="M22" s="11"/>
      <c r="N22" s="41" t="e">
        <f>M22*#REF!</f>
        <v>#REF!</v>
      </c>
      <c r="O22" s="41">
        <v>0</v>
      </c>
      <c r="P22" s="41" t="e">
        <f>O22*#REF!</f>
        <v>#REF!</v>
      </c>
      <c r="Q22" s="41">
        <v>0</v>
      </c>
      <c r="R22" s="42" t="e">
        <f>Q22*#REF!</f>
        <v>#REF!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P22" s="43" t="s">
        <v>39</v>
      </c>
      <c r="AR22" s="43" t="s">
        <v>36</v>
      </c>
      <c r="AS22" s="43" t="s">
        <v>18</v>
      </c>
      <c r="AW22" s="6" t="s">
        <v>35</v>
      </c>
      <c r="BC22" s="44" t="e">
        <f>IF(L22="základní",#REF!,0)</f>
        <v>#REF!</v>
      </c>
      <c r="BD22" s="44">
        <f>IF(L22="snížená",#REF!,0)</f>
        <v>0</v>
      </c>
      <c r="BE22" s="44">
        <f>IF(L22="zákl. přenesená",#REF!,0)</f>
        <v>0</v>
      </c>
      <c r="BF22" s="44">
        <f>IF(L22="sníž. přenesená",#REF!,0)</f>
        <v>0</v>
      </c>
      <c r="BG22" s="44">
        <f>IF(L22="nulová",#REF!,0)</f>
        <v>0</v>
      </c>
      <c r="BH22" s="6" t="s">
        <v>18</v>
      </c>
      <c r="BI22" s="44" t="e">
        <f>ROUND(H22*#REF!,2)</f>
        <v>#REF!</v>
      </c>
      <c r="BJ22" s="6" t="s">
        <v>39</v>
      </c>
      <c r="BK22" s="43" t="s">
        <v>46</v>
      </c>
    </row>
    <row r="23" spans="1:63" s="2" customFormat="1" ht="21.75" customHeight="1">
      <c r="A23" s="7"/>
      <c r="B23" s="11"/>
      <c r="C23" s="34" t="s">
        <v>39</v>
      </c>
      <c r="D23" s="34" t="s">
        <v>36</v>
      </c>
      <c r="E23" s="35" t="s">
        <v>47</v>
      </c>
      <c r="F23" s="36" t="s">
        <v>48</v>
      </c>
      <c r="G23" s="37" t="s">
        <v>43</v>
      </c>
      <c r="H23" s="38"/>
      <c r="I23" s="72"/>
      <c r="J23" s="75"/>
      <c r="K23" s="39" t="s">
        <v>0</v>
      </c>
      <c r="L23" s="40" t="s">
        <v>12</v>
      </c>
      <c r="M23" s="11"/>
      <c r="N23" s="41" t="e">
        <f>M23*#REF!</f>
        <v>#REF!</v>
      </c>
      <c r="O23" s="41">
        <v>0</v>
      </c>
      <c r="P23" s="41" t="e">
        <f>O23*#REF!</f>
        <v>#REF!</v>
      </c>
      <c r="Q23" s="41">
        <v>0</v>
      </c>
      <c r="R23" s="42" t="e">
        <f>Q23*#REF!</f>
        <v>#REF!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P23" s="43" t="s">
        <v>39</v>
      </c>
      <c r="AR23" s="43" t="s">
        <v>36</v>
      </c>
      <c r="AS23" s="43" t="s">
        <v>18</v>
      </c>
      <c r="AW23" s="6" t="s">
        <v>35</v>
      </c>
      <c r="BC23" s="44" t="e">
        <f>IF(L23="základní",#REF!,0)</f>
        <v>#REF!</v>
      </c>
      <c r="BD23" s="44">
        <f>IF(L23="snížená",#REF!,0)</f>
        <v>0</v>
      </c>
      <c r="BE23" s="44">
        <f>IF(L23="zákl. přenesená",#REF!,0)</f>
        <v>0</v>
      </c>
      <c r="BF23" s="44">
        <f>IF(L23="sníž. přenesená",#REF!,0)</f>
        <v>0</v>
      </c>
      <c r="BG23" s="44">
        <f>IF(L23="nulová",#REF!,0)</f>
        <v>0</v>
      </c>
      <c r="BH23" s="6" t="s">
        <v>18</v>
      </c>
      <c r="BI23" s="44" t="e">
        <f>ROUND(H23*#REF!,2)</f>
        <v>#REF!</v>
      </c>
      <c r="BJ23" s="6" t="s">
        <v>39</v>
      </c>
      <c r="BK23" s="43" t="s">
        <v>49</v>
      </c>
    </row>
    <row r="24" spans="2:61" s="4" customFormat="1" ht="25.9" customHeight="1">
      <c r="B24" s="28"/>
      <c r="C24" s="28"/>
      <c r="D24" s="62" t="s">
        <v>16</v>
      </c>
      <c r="E24" s="63" t="s">
        <v>50</v>
      </c>
      <c r="F24" s="63" t="s">
        <v>51</v>
      </c>
      <c r="G24" s="64"/>
      <c r="H24" s="66"/>
      <c r="I24" s="26"/>
      <c r="J24" s="76"/>
      <c r="K24" s="27"/>
      <c r="L24" s="28"/>
      <c r="M24" s="28"/>
      <c r="N24" s="29" t="e">
        <f>SUM(N25:N26)</f>
        <v>#REF!</v>
      </c>
      <c r="O24" s="28"/>
      <c r="P24" s="29" t="e">
        <f>SUM(P25:P26)</f>
        <v>#REF!</v>
      </c>
      <c r="Q24" s="28"/>
      <c r="R24" s="30" t="e">
        <f>SUM(R25:R26)</f>
        <v>#REF!</v>
      </c>
      <c r="AP24" s="31" t="s">
        <v>34</v>
      </c>
      <c r="AR24" s="32" t="s">
        <v>16</v>
      </c>
      <c r="AS24" s="32" t="s">
        <v>17</v>
      </c>
      <c r="AW24" s="31" t="s">
        <v>35</v>
      </c>
      <c r="BI24" s="33" t="e">
        <f>SUM(BI25:BI26)</f>
        <v>#REF!</v>
      </c>
    </row>
    <row r="25" spans="1:63" s="2" customFormat="1" ht="44.25" customHeight="1">
      <c r="A25" s="7"/>
      <c r="B25" s="11"/>
      <c r="C25" s="34" t="s">
        <v>52</v>
      </c>
      <c r="D25" s="34" t="s">
        <v>36</v>
      </c>
      <c r="E25" s="35" t="s">
        <v>53</v>
      </c>
      <c r="F25" s="36" t="s">
        <v>54</v>
      </c>
      <c r="G25" s="37" t="s">
        <v>38</v>
      </c>
      <c r="H25" s="38"/>
      <c r="I25" s="72"/>
      <c r="J25" s="75"/>
      <c r="K25" s="39" t="s">
        <v>0</v>
      </c>
      <c r="L25" s="40" t="s">
        <v>12</v>
      </c>
      <c r="M25" s="11"/>
      <c r="N25" s="41" t="e">
        <f>M25*#REF!</f>
        <v>#REF!</v>
      </c>
      <c r="O25" s="41">
        <v>0</v>
      </c>
      <c r="P25" s="41" t="e">
        <f>O25*#REF!</f>
        <v>#REF!</v>
      </c>
      <c r="Q25" s="41">
        <v>0</v>
      </c>
      <c r="R25" s="42" t="e">
        <f>Q25*#REF!</f>
        <v>#REF!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P25" s="43" t="s">
        <v>39</v>
      </c>
      <c r="AR25" s="43" t="s">
        <v>36</v>
      </c>
      <c r="AS25" s="43" t="s">
        <v>18</v>
      </c>
      <c r="AW25" s="6" t="s">
        <v>35</v>
      </c>
      <c r="BC25" s="44" t="e">
        <f>IF(L25="základní",#REF!,0)</f>
        <v>#REF!</v>
      </c>
      <c r="BD25" s="44">
        <f>IF(L25="snížená",#REF!,0)</f>
        <v>0</v>
      </c>
      <c r="BE25" s="44">
        <f>IF(L25="zákl. přenesená",#REF!,0)</f>
        <v>0</v>
      </c>
      <c r="BF25" s="44">
        <f>IF(L25="sníž. přenesená",#REF!,0)</f>
        <v>0</v>
      </c>
      <c r="BG25" s="44">
        <f>IF(L25="nulová",#REF!,0)</f>
        <v>0</v>
      </c>
      <c r="BH25" s="6" t="s">
        <v>18</v>
      </c>
      <c r="BI25" s="44" t="e">
        <f>ROUND(H25*#REF!,2)</f>
        <v>#REF!</v>
      </c>
      <c r="BJ25" s="6" t="s">
        <v>39</v>
      </c>
      <c r="BK25" s="43" t="s">
        <v>55</v>
      </c>
    </row>
    <row r="26" spans="1:63" s="2" customFormat="1" ht="44.25" customHeight="1">
      <c r="A26" s="7"/>
      <c r="B26" s="11"/>
      <c r="C26" s="34" t="s">
        <v>56</v>
      </c>
      <c r="D26" s="34" t="s">
        <v>36</v>
      </c>
      <c r="E26" s="35" t="s">
        <v>57</v>
      </c>
      <c r="F26" s="36" t="s">
        <v>58</v>
      </c>
      <c r="G26" s="37" t="s">
        <v>38</v>
      </c>
      <c r="H26" s="38"/>
      <c r="I26" s="72"/>
      <c r="J26" s="75"/>
      <c r="K26" s="39" t="s">
        <v>0</v>
      </c>
      <c r="L26" s="40" t="s">
        <v>12</v>
      </c>
      <c r="M26" s="11"/>
      <c r="N26" s="41" t="e">
        <f>M26*#REF!</f>
        <v>#REF!</v>
      </c>
      <c r="O26" s="41">
        <v>0</v>
      </c>
      <c r="P26" s="41" t="e">
        <f>O26*#REF!</f>
        <v>#REF!</v>
      </c>
      <c r="Q26" s="41">
        <v>0</v>
      </c>
      <c r="R26" s="42" t="e">
        <f>Q26*#REF!</f>
        <v>#REF!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P26" s="43" t="s">
        <v>39</v>
      </c>
      <c r="AR26" s="43" t="s">
        <v>36</v>
      </c>
      <c r="AS26" s="43" t="s">
        <v>18</v>
      </c>
      <c r="AW26" s="6" t="s">
        <v>35</v>
      </c>
      <c r="BC26" s="44" t="e">
        <f>IF(L26="základní",#REF!,0)</f>
        <v>#REF!</v>
      </c>
      <c r="BD26" s="44">
        <f>IF(L26="snížená",#REF!,0)</f>
        <v>0</v>
      </c>
      <c r="BE26" s="44">
        <f>IF(L26="zákl. přenesená",#REF!,0)</f>
        <v>0</v>
      </c>
      <c r="BF26" s="44">
        <f>IF(L26="sníž. přenesená",#REF!,0)</f>
        <v>0</v>
      </c>
      <c r="BG26" s="44">
        <f>IF(L26="nulová",#REF!,0)</f>
        <v>0</v>
      </c>
      <c r="BH26" s="6" t="s">
        <v>18</v>
      </c>
      <c r="BI26" s="44" t="e">
        <f>ROUND(H26*#REF!,2)</f>
        <v>#REF!</v>
      </c>
      <c r="BJ26" s="6" t="s">
        <v>39</v>
      </c>
      <c r="BK26" s="43" t="s">
        <v>59</v>
      </c>
    </row>
    <row r="27" spans="2:61" s="4" customFormat="1" ht="25.9" customHeight="1">
      <c r="B27" s="28"/>
      <c r="C27" s="28"/>
      <c r="D27" s="62" t="s">
        <v>16</v>
      </c>
      <c r="E27" s="67" t="s">
        <v>60</v>
      </c>
      <c r="F27" s="63" t="s">
        <v>61</v>
      </c>
      <c r="G27" s="64"/>
      <c r="H27" s="65"/>
      <c r="I27" s="26"/>
      <c r="J27" s="76"/>
      <c r="K27" s="27"/>
      <c r="L27" s="28"/>
      <c r="M27" s="28"/>
      <c r="N27" s="29" t="e">
        <f>SUM(N28:N35)</f>
        <v>#REF!</v>
      </c>
      <c r="O27" s="28"/>
      <c r="P27" s="29" t="e">
        <f>SUM(P28:P35)</f>
        <v>#REF!</v>
      </c>
      <c r="Q27" s="28"/>
      <c r="R27" s="30" t="e">
        <f>SUM(R28:R35)</f>
        <v>#REF!</v>
      </c>
      <c r="AP27" s="31" t="s">
        <v>34</v>
      </c>
      <c r="AR27" s="32" t="s">
        <v>16</v>
      </c>
      <c r="AS27" s="32" t="s">
        <v>17</v>
      </c>
      <c r="AW27" s="31" t="s">
        <v>35</v>
      </c>
      <c r="BI27" s="33" t="e">
        <f>SUM(BI28:BI35)</f>
        <v>#REF!</v>
      </c>
    </row>
    <row r="28" spans="1:63" s="2" customFormat="1" ht="55.5" customHeight="1">
      <c r="A28" s="7"/>
      <c r="B28" s="11"/>
      <c r="C28" s="34" t="s">
        <v>62</v>
      </c>
      <c r="D28" s="34" t="s">
        <v>36</v>
      </c>
      <c r="E28" s="35" t="s">
        <v>63</v>
      </c>
      <c r="F28" s="36" t="s">
        <v>64</v>
      </c>
      <c r="G28" s="37" t="s">
        <v>38</v>
      </c>
      <c r="H28" s="38"/>
      <c r="I28" s="72"/>
      <c r="J28" s="75"/>
      <c r="K28" s="39" t="s">
        <v>0</v>
      </c>
      <c r="L28" s="40" t="s">
        <v>12</v>
      </c>
      <c r="M28" s="11"/>
      <c r="N28" s="41" t="e">
        <f>M28*#REF!</f>
        <v>#REF!</v>
      </c>
      <c r="O28" s="41">
        <v>0</v>
      </c>
      <c r="P28" s="41" t="e">
        <f>O28*#REF!</f>
        <v>#REF!</v>
      </c>
      <c r="Q28" s="41">
        <v>0</v>
      </c>
      <c r="R28" s="42" t="e">
        <f>Q28*#REF!</f>
        <v>#REF!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P28" s="43" t="s">
        <v>39</v>
      </c>
      <c r="AR28" s="43" t="s">
        <v>36</v>
      </c>
      <c r="AS28" s="43" t="s">
        <v>18</v>
      </c>
      <c r="AW28" s="6" t="s">
        <v>35</v>
      </c>
      <c r="BC28" s="44" t="e">
        <f>IF(L28="základní",#REF!,0)</f>
        <v>#REF!</v>
      </c>
      <c r="BD28" s="44">
        <f>IF(L28="snížená",#REF!,0)</f>
        <v>0</v>
      </c>
      <c r="BE28" s="44">
        <f>IF(L28="zákl. přenesená",#REF!,0)</f>
        <v>0</v>
      </c>
      <c r="BF28" s="44">
        <f>IF(L28="sníž. přenesená",#REF!,0)</f>
        <v>0</v>
      </c>
      <c r="BG28" s="44">
        <f>IF(L28="nulová",#REF!,0)</f>
        <v>0</v>
      </c>
      <c r="BH28" s="6" t="s">
        <v>18</v>
      </c>
      <c r="BI28" s="44" t="e">
        <f>ROUND(H28*#REF!,2)</f>
        <v>#REF!</v>
      </c>
      <c r="BJ28" s="6" t="s">
        <v>39</v>
      </c>
      <c r="BK28" s="43" t="s">
        <v>65</v>
      </c>
    </row>
    <row r="29" spans="1:63" s="2" customFormat="1" ht="44.25" customHeight="1">
      <c r="A29" s="7"/>
      <c r="B29" s="11"/>
      <c r="C29" s="34" t="s">
        <v>66</v>
      </c>
      <c r="D29" s="34" t="s">
        <v>36</v>
      </c>
      <c r="E29" s="35" t="s">
        <v>67</v>
      </c>
      <c r="F29" s="36" t="s">
        <v>68</v>
      </c>
      <c r="G29" s="37" t="s">
        <v>38</v>
      </c>
      <c r="H29" s="38"/>
      <c r="I29" s="72"/>
      <c r="J29" s="75"/>
      <c r="K29" s="39" t="s">
        <v>0</v>
      </c>
      <c r="L29" s="40" t="s">
        <v>12</v>
      </c>
      <c r="M29" s="11"/>
      <c r="N29" s="41" t="e">
        <f>M29*#REF!</f>
        <v>#REF!</v>
      </c>
      <c r="O29" s="41">
        <v>0</v>
      </c>
      <c r="P29" s="41" t="e">
        <f>O29*#REF!</f>
        <v>#REF!</v>
      </c>
      <c r="Q29" s="41">
        <v>0</v>
      </c>
      <c r="R29" s="42" t="e">
        <f>Q29*#REF!</f>
        <v>#REF!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P29" s="43" t="s">
        <v>39</v>
      </c>
      <c r="AR29" s="43" t="s">
        <v>36</v>
      </c>
      <c r="AS29" s="43" t="s">
        <v>18</v>
      </c>
      <c r="AW29" s="6" t="s">
        <v>35</v>
      </c>
      <c r="BC29" s="44" t="e">
        <f>IF(L29="základní",#REF!,0)</f>
        <v>#REF!</v>
      </c>
      <c r="BD29" s="44">
        <f>IF(L29="snížená",#REF!,0)</f>
        <v>0</v>
      </c>
      <c r="BE29" s="44">
        <f>IF(L29="zákl. přenesená",#REF!,0)</f>
        <v>0</v>
      </c>
      <c r="BF29" s="44">
        <f>IF(L29="sníž. přenesená",#REF!,0)</f>
        <v>0</v>
      </c>
      <c r="BG29" s="44">
        <f>IF(L29="nulová",#REF!,0)</f>
        <v>0</v>
      </c>
      <c r="BH29" s="6" t="s">
        <v>18</v>
      </c>
      <c r="BI29" s="44" t="e">
        <f>ROUND(H29*#REF!,2)</f>
        <v>#REF!</v>
      </c>
      <c r="BJ29" s="6" t="s">
        <v>39</v>
      </c>
      <c r="BK29" s="43" t="s">
        <v>69</v>
      </c>
    </row>
    <row r="30" spans="1:63" s="2" customFormat="1" ht="55.5" customHeight="1">
      <c r="A30" s="7"/>
      <c r="B30" s="11"/>
      <c r="C30" s="34" t="s">
        <v>70</v>
      </c>
      <c r="D30" s="34" t="s">
        <v>36</v>
      </c>
      <c r="E30" s="35" t="s">
        <v>71</v>
      </c>
      <c r="F30" s="36" t="s">
        <v>72</v>
      </c>
      <c r="G30" s="37" t="s">
        <v>38</v>
      </c>
      <c r="H30" s="38"/>
      <c r="I30" s="72"/>
      <c r="J30" s="75"/>
      <c r="K30" s="39" t="s">
        <v>0</v>
      </c>
      <c r="L30" s="40" t="s">
        <v>12</v>
      </c>
      <c r="M30" s="11"/>
      <c r="N30" s="41" t="e">
        <f>M30*#REF!</f>
        <v>#REF!</v>
      </c>
      <c r="O30" s="41">
        <v>0</v>
      </c>
      <c r="P30" s="41" t="e">
        <f>O30*#REF!</f>
        <v>#REF!</v>
      </c>
      <c r="Q30" s="41">
        <v>0</v>
      </c>
      <c r="R30" s="42" t="e">
        <f>Q30*#REF!</f>
        <v>#REF!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P30" s="43" t="s">
        <v>39</v>
      </c>
      <c r="AR30" s="43" t="s">
        <v>36</v>
      </c>
      <c r="AS30" s="43" t="s">
        <v>18</v>
      </c>
      <c r="AW30" s="6" t="s">
        <v>35</v>
      </c>
      <c r="BC30" s="44" t="e">
        <f>IF(L30="základní",#REF!,0)</f>
        <v>#REF!</v>
      </c>
      <c r="BD30" s="44">
        <f>IF(L30="snížená",#REF!,0)</f>
        <v>0</v>
      </c>
      <c r="BE30" s="44">
        <f>IF(L30="zákl. přenesená",#REF!,0)</f>
        <v>0</v>
      </c>
      <c r="BF30" s="44">
        <f>IF(L30="sníž. přenesená",#REF!,0)</f>
        <v>0</v>
      </c>
      <c r="BG30" s="44">
        <f>IF(L30="nulová",#REF!,0)</f>
        <v>0</v>
      </c>
      <c r="BH30" s="6" t="s">
        <v>18</v>
      </c>
      <c r="BI30" s="44" t="e">
        <f>ROUND(H30*#REF!,2)</f>
        <v>#REF!</v>
      </c>
      <c r="BJ30" s="6" t="s">
        <v>39</v>
      </c>
      <c r="BK30" s="43" t="s">
        <v>73</v>
      </c>
    </row>
    <row r="31" spans="1:63" s="2" customFormat="1" ht="44.25" customHeight="1">
      <c r="A31" s="7"/>
      <c r="B31" s="11"/>
      <c r="C31" s="34" t="s">
        <v>74</v>
      </c>
      <c r="D31" s="34" t="s">
        <v>36</v>
      </c>
      <c r="E31" s="35" t="s">
        <v>75</v>
      </c>
      <c r="F31" s="36" t="s">
        <v>76</v>
      </c>
      <c r="G31" s="37" t="s">
        <v>38</v>
      </c>
      <c r="H31" s="38"/>
      <c r="I31" s="72"/>
      <c r="J31" s="75"/>
      <c r="K31" s="39" t="s">
        <v>0</v>
      </c>
      <c r="L31" s="40" t="s">
        <v>12</v>
      </c>
      <c r="M31" s="11"/>
      <c r="N31" s="41" t="e">
        <f>M31*#REF!</f>
        <v>#REF!</v>
      </c>
      <c r="O31" s="41">
        <v>0</v>
      </c>
      <c r="P31" s="41" t="e">
        <f>O31*#REF!</f>
        <v>#REF!</v>
      </c>
      <c r="Q31" s="41">
        <v>0</v>
      </c>
      <c r="R31" s="42" t="e">
        <f>Q31*#REF!</f>
        <v>#REF!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P31" s="43" t="s">
        <v>39</v>
      </c>
      <c r="AR31" s="43" t="s">
        <v>36</v>
      </c>
      <c r="AS31" s="43" t="s">
        <v>18</v>
      </c>
      <c r="AW31" s="6" t="s">
        <v>35</v>
      </c>
      <c r="BC31" s="44" t="e">
        <f>IF(L31="základní",#REF!,0)</f>
        <v>#REF!</v>
      </c>
      <c r="BD31" s="44">
        <f>IF(L31="snížená",#REF!,0)</f>
        <v>0</v>
      </c>
      <c r="BE31" s="44">
        <f>IF(L31="zákl. přenesená",#REF!,0)</f>
        <v>0</v>
      </c>
      <c r="BF31" s="44">
        <f>IF(L31="sníž. přenesená",#REF!,0)</f>
        <v>0</v>
      </c>
      <c r="BG31" s="44">
        <f>IF(L31="nulová",#REF!,0)</f>
        <v>0</v>
      </c>
      <c r="BH31" s="6" t="s">
        <v>18</v>
      </c>
      <c r="BI31" s="44" t="e">
        <f>ROUND(H31*#REF!,2)</f>
        <v>#REF!</v>
      </c>
      <c r="BJ31" s="6" t="s">
        <v>39</v>
      </c>
      <c r="BK31" s="43" t="s">
        <v>77</v>
      </c>
    </row>
    <row r="32" spans="1:63" s="2" customFormat="1" ht="55.5" customHeight="1">
      <c r="A32" s="7"/>
      <c r="B32" s="11"/>
      <c r="C32" s="34" t="s">
        <v>78</v>
      </c>
      <c r="D32" s="34" t="s">
        <v>36</v>
      </c>
      <c r="E32" s="35" t="s">
        <v>79</v>
      </c>
      <c r="F32" s="36" t="s">
        <v>80</v>
      </c>
      <c r="G32" s="37" t="s">
        <v>38</v>
      </c>
      <c r="H32" s="38"/>
      <c r="I32" s="72"/>
      <c r="J32" s="75"/>
      <c r="K32" s="39" t="s">
        <v>0</v>
      </c>
      <c r="L32" s="40" t="s">
        <v>12</v>
      </c>
      <c r="M32" s="11"/>
      <c r="N32" s="41" t="e">
        <f>M32*#REF!</f>
        <v>#REF!</v>
      </c>
      <c r="O32" s="41">
        <v>0</v>
      </c>
      <c r="P32" s="41" t="e">
        <f>O32*#REF!</f>
        <v>#REF!</v>
      </c>
      <c r="Q32" s="41">
        <v>0</v>
      </c>
      <c r="R32" s="42" t="e">
        <f>Q32*#REF!</f>
        <v>#REF!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P32" s="43" t="s">
        <v>39</v>
      </c>
      <c r="AR32" s="43" t="s">
        <v>36</v>
      </c>
      <c r="AS32" s="43" t="s">
        <v>18</v>
      </c>
      <c r="AW32" s="6" t="s">
        <v>35</v>
      </c>
      <c r="BC32" s="44" t="e">
        <f>IF(L32="základní",#REF!,0)</f>
        <v>#REF!</v>
      </c>
      <c r="BD32" s="44">
        <f>IF(L32="snížená",#REF!,0)</f>
        <v>0</v>
      </c>
      <c r="BE32" s="44">
        <f>IF(L32="zákl. přenesená",#REF!,0)</f>
        <v>0</v>
      </c>
      <c r="BF32" s="44">
        <f>IF(L32="sníž. přenesená",#REF!,0)</f>
        <v>0</v>
      </c>
      <c r="BG32" s="44">
        <f>IF(L32="nulová",#REF!,0)</f>
        <v>0</v>
      </c>
      <c r="BH32" s="6" t="s">
        <v>18</v>
      </c>
      <c r="BI32" s="44" t="e">
        <f>ROUND(H32*#REF!,2)</f>
        <v>#REF!</v>
      </c>
      <c r="BJ32" s="6" t="s">
        <v>39</v>
      </c>
      <c r="BK32" s="43" t="s">
        <v>81</v>
      </c>
    </row>
    <row r="33" spans="1:63" s="2" customFormat="1" ht="44.25" customHeight="1">
      <c r="A33" s="7"/>
      <c r="B33" s="11"/>
      <c r="C33" s="34" t="s">
        <v>82</v>
      </c>
      <c r="D33" s="34" t="s">
        <v>36</v>
      </c>
      <c r="E33" s="35" t="s">
        <v>83</v>
      </c>
      <c r="F33" s="36" t="s">
        <v>84</v>
      </c>
      <c r="G33" s="37" t="s">
        <v>38</v>
      </c>
      <c r="H33" s="38"/>
      <c r="I33" s="72"/>
      <c r="J33" s="75"/>
      <c r="K33" s="39" t="s">
        <v>0</v>
      </c>
      <c r="L33" s="40" t="s">
        <v>12</v>
      </c>
      <c r="M33" s="11"/>
      <c r="N33" s="41" t="e">
        <f>M33*#REF!</f>
        <v>#REF!</v>
      </c>
      <c r="O33" s="41">
        <v>0</v>
      </c>
      <c r="P33" s="41" t="e">
        <f>O33*#REF!</f>
        <v>#REF!</v>
      </c>
      <c r="Q33" s="41">
        <v>0</v>
      </c>
      <c r="R33" s="42" t="e">
        <f>Q33*#REF!</f>
        <v>#REF!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P33" s="43" t="s">
        <v>39</v>
      </c>
      <c r="AR33" s="43" t="s">
        <v>36</v>
      </c>
      <c r="AS33" s="43" t="s">
        <v>18</v>
      </c>
      <c r="AW33" s="6" t="s">
        <v>35</v>
      </c>
      <c r="BC33" s="44" t="e">
        <f>IF(L33="základní",#REF!,0)</f>
        <v>#REF!</v>
      </c>
      <c r="BD33" s="44">
        <f>IF(L33="snížená",#REF!,0)</f>
        <v>0</v>
      </c>
      <c r="BE33" s="44">
        <f>IF(L33="zákl. přenesená",#REF!,0)</f>
        <v>0</v>
      </c>
      <c r="BF33" s="44">
        <f>IF(L33="sníž. přenesená",#REF!,0)</f>
        <v>0</v>
      </c>
      <c r="BG33" s="44">
        <f>IF(L33="nulová",#REF!,0)</f>
        <v>0</v>
      </c>
      <c r="BH33" s="6" t="s">
        <v>18</v>
      </c>
      <c r="BI33" s="44" t="e">
        <f>ROUND(H33*#REF!,2)</f>
        <v>#REF!</v>
      </c>
      <c r="BJ33" s="6" t="s">
        <v>39</v>
      </c>
      <c r="BK33" s="43" t="s">
        <v>85</v>
      </c>
    </row>
    <row r="34" spans="1:63" s="2" customFormat="1" ht="55.5" customHeight="1">
      <c r="A34" s="7"/>
      <c r="B34" s="11"/>
      <c r="C34" s="34" t="s">
        <v>86</v>
      </c>
      <c r="D34" s="34" t="s">
        <v>36</v>
      </c>
      <c r="E34" s="35" t="s">
        <v>87</v>
      </c>
      <c r="F34" s="36" t="s">
        <v>88</v>
      </c>
      <c r="G34" s="37" t="s">
        <v>38</v>
      </c>
      <c r="H34" s="38"/>
      <c r="I34" s="72"/>
      <c r="J34" s="75"/>
      <c r="K34" s="39" t="s">
        <v>0</v>
      </c>
      <c r="L34" s="40" t="s">
        <v>12</v>
      </c>
      <c r="M34" s="11"/>
      <c r="N34" s="41" t="e">
        <f>M34*#REF!</f>
        <v>#REF!</v>
      </c>
      <c r="O34" s="41">
        <v>0</v>
      </c>
      <c r="P34" s="41" t="e">
        <f>O34*#REF!</f>
        <v>#REF!</v>
      </c>
      <c r="Q34" s="41">
        <v>0</v>
      </c>
      <c r="R34" s="42" t="e">
        <f>Q34*#REF!</f>
        <v>#REF!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P34" s="43" t="s">
        <v>39</v>
      </c>
      <c r="AR34" s="43" t="s">
        <v>36</v>
      </c>
      <c r="AS34" s="43" t="s">
        <v>18</v>
      </c>
      <c r="AW34" s="6" t="s">
        <v>35</v>
      </c>
      <c r="BC34" s="44" t="e">
        <f>IF(L34="základní",#REF!,0)</f>
        <v>#REF!</v>
      </c>
      <c r="BD34" s="44">
        <f>IF(L34="snížená",#REF!,0)</f>
        <v>0</v>
      </c>
      <c r="BE34" s="44">
        <f>IF(L34="zákl. přenesená",#REF!,0)</f>
        <v>0</v>
      </c>
      <c r="BF34" s="44">
        <f>IF(L34="sníž. přenesená",#REF!,0)</f>
        <v>0</v>
      </c>
      <c r="BG34" s="44">
        <f>IF(L34="nulová",#REF!,0)</f>
        <v>0</v>
      </c>
      <c r="BH34" s="6" t="s">
        <v>18</v>
      </c>
      <c r="BI34" s="44" t="e">
        <f>ROUND(H34*#REF!,2)</f>
        <v>#REF!</v>
      </c>
      <c r="BJ34" s="6" t="s">
        <v>39</v>
      </c>
      <c r="BK34" s="43" t="s">
        <v>89</v>
      </c>
    </row>
    <row r="35" spans="1:63" s="2" customFormat="1" ht="33" customHeight="1">
      <c r="A35" s="7"/>
      <c r="B35" s="11"/>
      <c r="C35" s="34" t="s">
        <v>90</v>
      </c>
      <c r="D35" s="34" t="s">
        <v>36</v>
      </c>
      <c r="E35" s="35" t="s">
        <v>91</v>
      </c>
      <c r="F35" s="36" t="s">
        <v>92</v>
      </c>
      <c r="G35" s="37" t="s">
        <v>38</v>
      </c>
      <c r="H35" s="38"/>
      <c r="I35" s="72"/>
      <c r="J35" s="75"/>
      <c r="K35" s="39" t="s">
        <v>0</v>
      </c>
      <c r="L35" s="40" t="s">
        <v>12</v>
      </c>
      <c r="M35" s="11"/>
      <c r="N35" s="41" t="e">
        <f>M35*#REF!</f>
        <v>#REF!</v>
      </c>
      <c r="O35" s="41">
        <v>0</v>
      </c>
      <c r="P35" s="41" t="e">
        <f>O35*#REF!</f>
        <v>#REF!</v>
      </c>
      <c r="Q35" s="41">
        <v>0</v>
      </c>
      <c r="R35" s="42" t="e">
        <f>Q35*#REF!</f>
        <v>#REF!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P35" s="43" t="s">
        <v>39</v>
      </c>
      <c r="AR35" s="43" t="s">
        <v>36</v>
      </c>
      <c r="AS35" s="43" t="s">
        <v>18</v>
      </c>
      <c r="AW35" s="6" t="s">
        <v>35</v>
      </c>
      <c r="BC35" s="44" t="e">
        <f>IF(L35="základní",#REF!,0)</f>
        <v>#REF!</v>
      </c>
      <c r="BD35" s="44">
        <f>IF(L35="snížená",#REF!,0)</f>
        <v>0</v>
      </c>
      <c r="BE35" s="44">
        <f>IF(L35="zákl. přenesená",#REF!,0)</f>
        <v>0</v>
      </c>
      <c r="BF35" s="44">
        <f>IF(L35="sníž. přenesená",#REF!,0)</f>
        <v>0</v>
      </c>
      <c r="BG35" s="44">
        <f>IF(L35="nulová",#REF!,0)</f>
        <v>0</v>
      </c>
      <c r="BH35" s="6" t="s">
        <v>18</v>
      </c>
      <c r="BI35" s="44" t="e">
        <f>ROUND(H35*#REF!,2)</f>
        <v>#REF!</v>
      </c>
      <c r="BJ35" s="6" t="s">
        <v>39</v>
      </c>
      <c r="BK35" s="43" t="s">
        <v>93</v>
      </c>
    </row>
    <row r="36" spans="2:61" s="4" customFormat="1" ht="25.9" customHeight="1">
      <c r="B36" s="28"/>
      <c r="C36" s="28"/>
      <c r="D36" s="62" t="s">
        <v>16</v>
      </c>
      <c r="E36" s="67" t="s">
        <v>94</v>
      </c>
      <c r="F36" s="63" t="s">
        <v>95</v>
      </c>
      <c r="G36" s="64"/>
      <c r="H36" s="65"/>
      <c r="I36" s="26"/>
      <c r="J36" s="76"/>
      <c r="K36" s="27"/>
      <c r="L36" s="28"/>
      <c r="M36" s="28"/>
      <c r="N36" s="29" t="e">
        <f>SUM(N37:N48)</f>
        <v>#REF!</v>
      </c>
      <c r="O36" s="28"/>
      <c r="P36" s="29" t="e">
        <f>SUM(P37:P48)</f>
        <v>#REF!</v>
      </c>
      <c r="Q36" s="28"/>
      <c r="R36" s="30" t="e">
        <f>SUM(R37:R48)</f>
        <v>#REF!</v>
      </c>
      <c r="AP36" s="31" t="s">
        <v>34</v>
      </c>
      <c r="AR36" s="32" t="s">
        <v>16</v>
      </c>
      <c r="AS36" s="32" t="s">
        <v>17</v>
      </c>
      <c r="AW36" s="31" t="s">
        <v>35</v>
      </c>
      <c r="BI36" s="33" t="e">
        <f>SUM(BI37:BI48)</f>
        <v>#REF!</v>
      </c>
    </row>
    <row r="37" spans="1:63" s="2" customFormat="1" ht="55.5" customHeight="1">
      <c r="A37" s="7"/>
      <c r="B37" s="11"/>
      <c r="C37" s="34" t="s">
        <v>2</v>
      </c>
      <c r="D37" s="34" t="s">
        <v>36</v>
      </c>
      <c r="E37" s="35" t="s">
        <v>96</v>
      </c>
      <c r="F37" s="36" t="s">
        <v>97</v>
      </c>
      <c r="G37" s="37" t="s">
        <v>38</v>
      </c>
      <c r="H37" s="38"/>
      <c r="I37" s="72"/>
      <c r="J37" s="75"/>
      <c r="K37" s="39" t="s">
        <v>0</v>
      </c>
      <c r="L37" s="40" t="s">
        <v>12</v>
      </c>
      <c r="M37" s="11"/>
      <c r="N37" s="41" t="e">
        <f>M37*#REF!</f>
        <v>#REF!</v>
      </c>
      <c r="O37" s="41">
        <v>0</v>
      </c>
      <c r="P37" s="41" t="e">
        <f>O37*#REF!</f>
        <v>#REF!</v>
      </c>
      <c r="Q37" s="41">
        <v>0</v>
      </c>
      <c r="R37" s="42" t="e">
        <f>Q37*#REF!</f>
        <v>#REF!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P37" s="43" t="s">
        <v>39</v>
      </c>
      <c r="AR37" s="43" t="s">
        <v>36</v>
      </c>
      <c r="AS37" s="43" t="s">
        <v>18</v>
      </c>
      <c r="AW37" s="6" t="s">
        <v>35</v>
      </c>
      <c r="BC37" s="44" t="e">
        <f>IF(L37="základní",#REF!,0)</f>
        <v>#REF!</v>
      </c>
      <c r="BD37" s="44">
        <f>IF(L37="snížená",#REF!,0)</f>
        <v>0</v>
      </c>
      <c r="BE37" s="44">
        <f>IF(L37="zákl. přenesená",#REF!,0)</f>
        <v>0</v>
      </c>
      <c r="BF37" s="44">
        <f>IF(L37="sníž. přenesená",#REF!,0)</f>
        <v>0</v>
      </c>
      <c r="BG37" s="44">
        <f>IF(L37="nulová",#REF!,0)</f>
        <v>0</v>
      </c>
      <c r="BH37" s="6" t="s">
        <v>18</v>
      </c>
      <c r="BI37" s="44" t="e">
        <f>ROUND(H37*#REF!,2)</f>
        <v>#REF!</v>
      </c>
      <c r="BJ37" s="6" t="s">
        <v>39</v>
      </c>
      <c r="BK37" s="43" t="s">
        <v>98</v>
      </c>
    </row>
    <row r="38" spans="2:49" s="5" customFormat="1" ht="12" hidden="1">
      <c r="B38" s="47"/>
      <c r="C38" s="47"/>
      <c r="D38" s="68"/>
      <c r="E38" s="69"/>
      <c r="F38" s="70"/>
      <c r="G38" s="47"/>
      <c r="H38" s="78"/>
      <c r="I38" s="45"/>
      <c r="J38" s="77"/>
      <c r="K38" s="46"/>
      <c r="L38" s="47"/>
      <c r="M38" s="47"/>
      <c r="N38" s="47"/>
      <c r="O38" s="47"/>
      <c r="P38" s="47"/>
      <c r="Q38" s="47"/>
      <c r="R38" s="48"/>
      <c r="AR38" s="49" t="s">
        <v>99</v>
      </c>
      <c r="AS38" s="49" t="s">
        <v>18</v>
      </c>
      <c r="AT38" s="5" t="s">
        <v>19</v>
      </c>
      <c r="AU38" s="5" t="s">
        <v>10</v>
      </c>
      <c r="AV38" s="5" t="s">
        <v>18</v>
      </c>
      <c r="AW38" s="49" t="s">
        <v>35</v>
      </c>
    </row>
    <row r="39" spans="1:63" s="2" customFormat="1" ht="55.5" customHeight="1">
      <c r="A39" s="7"/>
      <c r="B39" s="11"/>
      <c r="C39" s="34" t="s">
        <v>100</v>
      </c>
      <c r="D39" s="34" t="s">
        <v>36</v>
      </c>
      <c r="E39" s="35" t="s">
        <v>101</v>
      </c>
      <c r="F39" s="36" t="s">
        <v>102</v>
      </c>
      <c r="G39" s="37" t="s">
        <v>38</v>
      </c>
      <c r="H39" s="38"/>
      <c r="I39" s="72"/>
      <c r="J39" s="75"/>
      <c r="K39" s="39" t="s">
        <v>0</v>
      </c>
      <c r="L39" s="40" t="s">
        <v>12</v>
      </c>
      <c r="M39" s="11"/>
      <c r="N39" s="41" t="e">
        <f>M39*#REF!</f>
        <v>#REF!</v>
      </c>
      <c r="O39" s="41">
        <v>0</v>
      </c>
      <c r="P39" s="41" t="e">
        <f>O39*#REF!</f>
        <v>#REF!</v>
      </c>
      <c r="Q39" s="41">
        <v>0</v>
      </c>
      <c r="R39" s="42" t="e">
        <f>Q39*#REF!</f>
        <v>#REF!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P39" s="43" t="s">
        <v>39</v>
      </c>
      <c r="AR39" s="43" t="s">
        <v>36</v>
      </c>
      <c r="AS39" s="43" t="s">
        <v>18</v>
      </c>
      <c r="AW39" s="6" t="s">
        <v>35</v>
      </c>
      <c r="BC39" s="44" t="e">
        <f>IF(L39="základní",#REF!,0)</f>
        <v>#REF!</v>
      </c>
      <c r="BD39" s="44">
        <f>IF(L39="snížená",#REF!,0)</f>
        <v>0</v>
      </c>
      <c r="BE39" s="44">
        <f>IF(L39="zákl. přenesená",#REF!,0)</f>
        <v>0</v>
      </c>
      <c r="BF39" s="44">
        <f>IF(L39="sníž. přenesená",#REF!,0)</f>
        <v>0</v>
      </c>
      <c r="BG39" s="44">
        <f>IF(L39="nulová",#REF!,0)</f>
        <v>0</v>
      </c>
      <c r="BH39" s="6" t="s">
        <v>18</v>
      </c>
      <c r="BI39" s="44" t="e">
        <f>ROUND(H39*#REF!,2)</f>
        <v>#REF!</v>
      </c>
      <c r="BJ39" s="6" t="s">
        <v>39</v>
      </c>
      <c r="BK39" s="43" t="s">
        <v>103</v>
      </c>
    </row>
    <row r="40" spans="2:49" s="5" customFormat="1" ht="12" hidden="1">
      <c r="B40" s="47"/>
      <c r="C40" s="47"/>
      <c r="D40" s="68"/>
      <c r="E40" s="69"/>
      <c r="F40" s="70"/>
      <c r="G40" s="47"/>
      <c r="H40" s="78"/>
      <c r="I40" s="45"/>
      <c r="J40" s="77"/>
      <c r="K40" s="46"/>
      <c r="L40" s="47"/>
      <c r="M40" s="47"/>
      <c r="N40" s="47"/>
      <c r="O40" s="47"/>
      <c r="P40" s="47"/>
      <c r="Q40" s="47"/>
      <c r="R40" s="48"/>
      <c r="AR40" s="49" t="s">
        <v>99</v>
      </c>
      <c r="AS40" s="49" t="s">
        <v>18</v>
      </c>
      <c r="AT40" s="5" t="s">
        <v>19</v>
      </c>
      <c r="AU40" s="5" t="s">
        <v>10</v>
      </c>
      <c r="AV40" s="5" t="s">
        <v>18</v>
      </c>
      <c r="AW40" s="49" t="s">
        <v>35</v>
      </c>
    </row>
    <row r="41" spans="1:63" s="2" customFormat="1" ht="55.5" customHeight="1">
      <c r="A41" s="7"/>
      <c r="B41" s="11"/>
      <c r="C41" s="34" t="s">
        <v>104</v>
      </c>
      <c r="D41" s="34" t="s">
        <v>36</v>
      </c>
      <c r="E41" s="35" t="s">
        <v>105</v>
      </c>
      <c r="F41" s="36" t="s">
        <v>106</v>
      </c>
      <c r="G41" s="37" t="s">
        <v>38</v>
      </c>
      <c r="H41" s="38"/>
      <c r="I41" s="72"/>
      <c r="J41" s="75"/>
      <c r="K41" s="39" t="s">
        <v>0</v>
      </c>
      <c r="L41" s="40" t="s">
        <v>12</v>
      </c>
      <c r="M41" s="11"/>
      <c r="N41" s="41" t="e">
        <f>M41*#REF!</f>
        <v>#REF!</v>
      </c>
      <c r="O41" s="41">
        <v>0</v>
      </c>
      <c r="P41" s="41" t="e">
        <f>O41*#REF!</f>
        <v>#REF!</v>
      </c>
      <c r="Q41" s="41">
        <v>0</v>
      </c>
      <c r="R41" s="42" t="e">
        <f>Q41*#REF!</f>
        <v>#REF!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P41" s="43" t="s">
        <v>39</v>
      </c>
      <c r="AR41" s="43" t="s">
        <v>36</v>
      </c>
      <c r="AS41" s="43" t="s">
        <v>18</v>
      </c>
      <c r="AW41" s="6" t="s">
        <v>35</v>
      </c>
      <c r="BC41" s="44" t="e">
        <f>IF(L41="základní",#REF!,0)</f>
        <v>#REF!</v>
      </c>
      <c r="BD41" s="44">
        <f>IF(L41="snížená",#REF!,0)</f>
        <v>0</v>
      </c>
      <c r="BE41" s="44">
        <f>IF(L41="zákl. přenesená",#REF!,0)</f>
        <v>0</v>
      </c>
      <c r="BF41" s="44">
        <f>IF(L41="sníž. přenesená",#REF!,0)</f>
        <v>0</v>
      </c>
      <c r="BG41" s="44">
        <f>IF(L41="nulová",#REF!,0)</f>
        <v>0</v>
      </c>
      <c r="BH41" s="6" t="s">
        <v>18</v>
      </c>
      <c r="BI41" s="44" t="e">
        <f>ROUND(H41*#REF!,2)</f>
        <v>#REF!</v>
      </c>
      <c r="BJ41" s="6" t="s">
        <v>39</v>
      </c>
      <c r="BK41" s="43" t="s">
        <v>107</v>
      </c>
    </row>
    <row r="42" spans="2:49" s="5" customFormat="1" ht="12" hidden="1">
      <c r="B42" s="47"/>
      <c r="C42" s="47"/>
      <c r="D42" s="68"/>
      <c r="E42" s="69"/>
      <c r="F42" s="70"/>
      <c r="G42" s="47"/>
      <c r="H42" s="78"/>
      <c r="I42" s="45"/>
      <c r="J42" s="77"/>
      <c r="K42" s="46"/>
      <c r="L42" s="47"/>
      <c r="M42" s="47"/>
      <c r="N42" s="47"/>
      <c r="O42" s="47"/>
      <c r="P42" s="47"/>
      <c r="Q42" s="47"/>
      <c r="R42" s="48"/>
      <c r="AR42" s="49" t="s">
        <v>99</v>
      </c>
      <c r="AS42" s="49" t="s">
        <v>18</v>
      </c>
      <c r="AT42" s="5" t="s">
        <v>19</v>
      </c>
      <c r="AU42" s="5" t="s">
        <v>10</v>
      </c>
      <c r="AV42" s="5" t="s">
        <v>18</v>
      </c>
      <c r="AW42" s="49" t="s">
        <v>35</v>
      </c>
    </row>
    <row r="43" spans="1:63" s="2" customFormat="1" ht="55.5" customHeight="1">
      <c r="A43" s="7"/>
      <c r="B43" s="11"/>
      <c r="C43" s="34" t="s">
        <v>108</v>
      </c>
      <c r="D43" s="34" t="s">
        <v>36</v>
      </c>
      <c r="E43" s="35" t="s">
        <v>109</v>
      </c>
      <c r="F43" s="36" t="s">
        <v>110</v>
      </c>
      <c r="G43" s="37" t="s">
        <v>38</v>
      </c>
      <c r="H43" s="38"/>
      <c r="I43" s="72"/>
      <c r="J43" s="75"/>
      <c r="K43" s="39" t="s">
        <v>0</v>
      </c>
      <c r="L43" s="40" t="s">
        <v>12</v>
      </c>
      <c r="M43" s="11"/>
      <c r="N43" s="41" t="e">
        <f>M43*#REF!</f>
        <v>#REF!</v>
      </c>
      <c r="O43" s="41">
        <v>0</v>
      </c>
      <c r="P43" s="41" t="e">
        <f>O43*#REF!</f>
        <v>#REF!</v>
      </c>
      <c r="Q43" s="41">
        <v>0</v>
      </c>
      <c r="R43" s="42" t="e">
        <f>Q43*#REF!</f>
        <v>#REF!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P43" s="43" t="s">
        <v>39</v>
      </c>
      <c r="AR43" s="43" t="s">
        <v>36</v>
      </c>
      <c r="AS43" s="43" t="s">
        <v>18</v>
      </c>
      <c r="AW43" s="6" t="s">
        <v>35</v>
      </c>
      <c r="BC43" s="44" t="e">
        <f>IF(L43="základní",#REF!,0)</f>
        <v>#REF!</v>
      </c>
      <c r="BD43" s="44">
        <f>IF(L43="snížená",#REF!,0)</f>
        <v>0</v>
      </c>
      <c r="BE43" s="44">
        <f>IF(L43="zákl. přenesená",#REF!,0)</f>
        <v>0</v>
      </c>
      <c r="BF43" s="44">
        <f>IF(L43="sníž. přenesená",#REF!,0)</f>
        <v>0</v>
      </c>
      <c r="BG43" s="44">
        <f>IF(L43="nulová",#REF!,0)</f>
        <v>0</v>
      </c>
      <c r="BH43" s="6" t="s">
        <v>18</v>
      </c>
      <c r="BI43" s="44" t="e">
        <f>ROUND(H43*#REF!,2)</f>
        <v>#REF!</v>
      </c>
      <c r="BJ43" s="6" t="s">
        <v>39</v>
      </c>
      <c r="BK43" s="43" t="s">
        <v>111</v>
      </c>
    </row>
    <row r="44" spans="2:49" s="5" customFormat="1" ht="12" hidden="1">
      <c r="B44" s="47"/>
      <c r="C44" s="47"/>
      <c r="D44" s="68"/>
      <c r="E44" s="69"/>
      <c r="F44" s="70"/>
      <c r="G44" s="47"/>
      <c r="H44" s="78"/>
      <c r="I44" s="45"/>
      <c r="J44" s="77"/>
      <c r="K44" s="46"/>
      <c r="L44" s="47"/>
      <c r="M44" s="47"/>
      <c r="N44" s="47"/>
      <c r="O44" s="47"/>
      <c r="P44" s="47"/>
      <c r="Q44" s="47"/>
      <c r="R44" s="48"/>
      <c r="AR44" s="49" t="s">
        <v>99</v>
      </c>
      <c r="AS44" s="49" t="s">
        <v>18</v>
      </c>
      <c r="AT44" s="5" t="s">
        <v>19</v>
      </c>
      <c r="AU44" s="5" t="s">
        <v>10</v>
      </c>
      <c r="AV44" s="5" t="s">
        <v>18</v>
      </c>
      <c r="AW44" s="49" t="s">
        <v>35</v>
      </c>
    </row>
    <row r="45" spans="1:63" s="2" customFormat="1" ht="55.5" customHeight="1">
      <c r="A45" s="7"/>
      <c r="B45" s="11"/>
      <c r="C45" s="34" t="s">
        <v>112</v>
      </c>
      <c r="D45" s="34" t="s">
        <v>36</v>
      </c>
      <c r="E45" s="35" t="s">
        <v>113</v>
      </c>
      <c r="F45" s="36" t="s">
        <v>114</v>
      </c>
      <c r="G45" s="37" t="s">
        <v>38</v>
      </c>
      <c r="H45" s="38"/>
      <c r="I45" s="72"/>
      <c r="J45" s="75"/>
      <c r="K45" s="39" t="s">
        <v>0</v>
      </c>
      <c r="L45" s="40" t="s">
        <v>12</v>
      </c>
      <c r="M45" s="11"/>
      <c r="N45" s="41" t="e">
        <f>M45*#REF!</f>
        <v>#REF!</v>
      </c>
      <c r="O45" s="41">
        <v>0</v>
      </c>
      <c r="P45" s="41" t="e">
        <f>O45*#REF!</f>
        <v>#REF!</v>
      </c>
      <c r="Q45" s="41">
        <v>0</v>
      </c>
      <c r="R45" s="42" t="e">
        <f>Q45*#REF!</f>
        <v>#REF!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P45" s="43" t="s">
        <v>39</v>
      </c>
      <c r="AR45" s="43" t="s">
        <v>36</v>
      </c>
      <c r="AS45" s="43" t="s">
        <v>18</v>
      </c>
      <c r="AW45" s="6" t="s">
        <v>35</v>
      </c>
      <c r="BC45" s="44" t="e">
        <f>IF(L45="základní",#REF!,0)</f>
        <v>#REF!</v>
      </c>
      <c r="BD45" s="44">
        <f>IF(L45="snížená",#REF!,0)</f>
        <v>0</v>
      </c>
      <c r="BE45" s="44">
        <f>IF(L45="zákl. přenesená",#REF!,0)</f>
        <v>0</v>
      </c>
      <c r="BF45" s="44">
        <f>IF(L45="sníž. přenesená",#REF!,0)</f>
        <v>0</v>
      </c>
      <c r="BG45" s="44">
        <f>IF(L45="nulová",#REF!,0)</f>
        <v>0</v>
      </c>
      <c r="BH45" s="6" t="s">
        <v>18</v>
      </c>
      <c r="BI45" s="44" t="e">
        <f>ROUND(H45*#REF!,2)</f>
        <v>#REF!</v>
      </c>
      <c r="BJ45" s="6" t="s">
        <v>39</v>
      </c>
      <c r="BK45" s="43" t="s">
        <v>115</v>
      </c>
    </row>
    <row r="46" spans="2:49" s="5" customFormat="1" ht="12" hidden="1">
      <c r="B46" s="47"/>
      <c r="C46" s="47"/>
      <c r="D46" s="68"/>
      <c r="E46" s="69"/>
      <c r="F46" s="70"/>
      <c r="G46" s="47"/>
      <c r="H46" s="78"/>
      <c r="I46" s="45"/>
      <c r="J46" s="77"/>
      <c r="K46" s="46"/>
      <c r="L46" s="47"/>
      <c r="M46" s="47"/>
      <c r="N46" s="47"/>
      <c r="O46" s="47"/>
      <c r="P46" s="47"/>
      <c r="Q46" s="47"/>
      <c r="R46" s="48"/>
      <c r="AR46" s="49" t="s">
        <v>99</v>
      </c>
      <c r="AS46" s="49" t="s">
        <v>18</v>
      </c>
      <c r="AT46" s="5" t="s">
        <v>19</v>
      </c>
      <c r="AU46" s="5" t="s">
        <v>10</v>
      </c>
      <c r="AV46" s="5" t="s">
        <v>18</v>
      </c>
      <c r="AW46" s="49" t="s">
        <v>35</v>
      </c>
    </row>
    <row r="47" spans="1:63" s="2" customFormat="1" ht="55.5" customHeight="1">
      <c r="A47" s="7"/>
      <c r="B47" s="11"/>
      <c r="C47" s="34" t="s">
        <v>116</v>
      </c>
      <c r="D47" s="34" t="s">
        <v>36</v>
      </c>
      <c r="E47" s="35" t="s">
        <v>117</v>
      </c>
      <c r="F47" s="36" t="s">
        <v>118</v>
      </c>
      <c r="G47" s="37" t="s">
        <v>38</v>
      </c>
      <c r="H47" s="38"/>
      <c r="I47" s="72"/>
      <c r="J47" s="75"/>
      <c r="K47" s="39" t="s">
        <v>0</v>
      </c>
      <c r="L47" s="40" t="s">
        <v>12</v>
      </c>
      <c r="M47" s="11"/>
      <c r="N47" s="41" t="e">
        <f>M47*#REF!</f>
        <v>#REF!</v>
      </c>
      <c r="O47" s="41">
        <v>0</v>
      </c>
      <c r="P47" s="41" t="e">
        <f>O47*#REF!</f>
        <v>#REF!</v>
      </c>
      <c r="Q47" s="41">
        <v>0</v>
      </c>
      <c r="R47" s="42" t="e">
        <f>Q47*#REF!</f>
        <v>#REF!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P47" s="43" t="s">
        <v>39</v>
      </c>
      <c r="AR47" s="43" t="s">
        <v>36</v>
      </c>
      <c r="AS47" s="43" t="s">
        <v>18</v>
      </c>
      <c r="AW47" s="6" t="s">
        <v>35</v>
      </c>
      <c r="BC47" s="44" t="e">
        <f>IF(L47="základní",#REF!,0)</f>
        <v>#REF!</v>
      </c>
      <c r="BD47" s="44">
        <f>IF(L47="snížená",#REF!,0)</f>
        <v>0</v>
      </c>
      <c r="BE47" s="44">
        <f>IF(L47="zákl. přenesená",#REF!,0)</f>
        <v>0</v>
      </c>
      <c r="BF47" s="44">
        <f>IF(L47="sníž. přenesená",#REF!,0)</f>
        <v>0</v>
      </c>
      <c r="BG47" s="44">
        <f>IF(L47="nulová",#REF!,0)</f>
        <v>0</v>
      </c>
      <c r="BH47" s="6" t="s">
        <v>18</v>
      </c>
      <c r="BI47" s="44" t="e">
        <f>ROUND(H47*#REF!,2)</f>
        <v>#REF!</v>
      </c>
      <c r="BJ47" s="6" t="s">
        <v>39</v>
      </c>
      <c r="BK47" s="43" t="s">
        <v>119</v>
      </c>
    </row>
    <row r="48" spans="2:49" s="5" customFormat="1" ht="12">
      <c r="B48" s="47"/>
      <c r="C48" s="47"/>
      <c r="D48" s="68"/>
      <c r="E48" s="69"/>
      <c r="F48" s="70"/>
      <c r="G48" s="47"/>
      <c r="H48" s="71"/>
      <c r="I48" s="45"/>
      <c r="J48" s="77"/>
      <c r="K48" s="50"/>
      <c r="L48" s="51"/>
      <c r="M48" s="51"/>
      <c r="N48" s="51"/>
      <c r="O48" s="51"/>
      <c r="P48" s="51"/>
      <c r="Q48" s="51"/>
      <c r="R48" s="52"/>
      <c r="AR48" s="49" t="s">
        <v>99</v>
      </c>
      <c r="AS48" s="49" t="s">
        <v>18</v>
      </c>
      <c r="AT48" s="5" t="s">
        <v>19</v>
      </c>
      <c r="AU48" s="5" t="s">
        <v>10</v>
      </c>
      <c r="AV48" s="5" t="s">
        <v>18</v>
      </c>
      <c r="AW48" s="49" t="s">
        <v>35</v>
      </c>
    </row>
    <row r="49" spans="1:29" s="2" customFormat="1" ht="6.95" customHeight="1">
      <c r="A49" s="7"/>
      <c r="B49" s="11"/>
      <c r="C49" s="11"/>
      <c r="D49" s="11"/>
      <c r="E49" s="11"/>
      <c r="F49" s="11"/>
      <c r="G49" s="11"/>
      <c r="H49" s="11"/>
      <c r="I49" s="9"/>
      <c r="J49" s="75"/>
      <c r="K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</sheetData>
  <sheetProtection algorithmName="SHA-512" hashValue="V6wnuyF6meooSdWSSrumHzSyvzqdixePKJws/Qm0lRB31K16egxpjMTcmCh3kt2foa0hMSz7gj+0CCXNP4dBMA==" saltValue="rGwP9RsCTlJBXbFP8JWoSA==" spinCount="100000" sheet="1" objects="1" scenarios="1" formatColumns="0" formatRows="0" autoFilter="0"/>
  <autoFilter ref="C17:I48"/>
  <mergeCells count="2">
    <mergeCell ref="E10:G10"/>
    <mergeCell ref="J2:T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Ladislav, DiS.</dc:creator>
  <cp:keywords/>
  <dc:description/>
  <cp:lastModifiedBy>Ulrich Ladislav, DiS.</cp:lastModifiedBy>
  <cp:lastPrinted>2021-02-17T05:50:19Z</cp:lastPrinted>
  <dcterms:created xsi:type="dcterms:W3CDTF">2021-02-17T05:29:20Z</dcterms:created>
  <dcterms:modified xsi:type="dcterms:W3CDTF">2021-02-17T05:51:25Z</dcterms:modified>
  <cp:category/>
  <cp:version/>
  <cp:contentType/>
  <cp:contentStatus/>
</cp:coreProperties>
</file>