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Podklady pro zadání\UT - 1 - Praha\Kubátová\P+R_P500_2512+1511_2538+2539_2543+2544_2547+2548_2549+2550_Roudnice-Straškov\"/>
    </mc:Choice>
  </mc:AlternateContent>
  <bookViews>
    <workbookView xWindow="0" yWindow="0" windowWidth="28800" windowHeight="11835"/>
  </bookViews>
  <sheets>
    <sheet name="Požadavky na výkon a fukci P+R" sheetId="2" r:id="rId1"/>
    <sheet name="SO 98-98" sheetId="1" r:id="rId2"/>
  </sheets>
  <externalReferences>
    <externalReference r:id="rId3"/>
  </externalReferences>
  <definedNames>
    <definedName name="_xlnm.Print_Titles" localSheetId="0">'Požadavky na výkon a fukci P+R'!$3:$3</definedName>
    <definedName name="_xlnm.Print_Area" localSheetId="0">'Požadavky na výkon a fukci P+R'!$A$2:$E$22</definedName>
    <definedName name="_xlnm.Print_Area" localSheetId="1">'SO 98-98'!$B$1:$L$36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2" l="1"/>
  <c r="B5" i="2"/>
  <c r="A6" i="2"/>
  <c r="B6" i="2"/>
  <c r="A7" i="2"/>
  <c r="B7" i="2"/>
  <c r="A8" i="2"/>
  <c r="B8" i="2"/>
  <c r="A9" i="2"/>
  <c r="B9" i="2"/>
  <c r="A10" i="2"/>
  <c r="B10" i="2"/>
  <c r="A11" i="2"/>
  <c r="B11" i="2"/>
  <c r="A12" i="2"/>
  <c r="B12" i="2"/>
  <c r="A13" i="2"/>
  <c r="B13" i="2"/>
  <c r="A14" i="2"/>
  <c r="B14" i="2"/>
  <c r="A15" i="2"/>
  <c r="B15" i="2"/>
  <c r="E15" i="2"/>
  <c r="A16" i="2"/>
  <c r="B16" i="2"/>
  <c r="E16" i="2"/>
  <c r="A17" i="2"/>
  <c r="B17" i="2"/>
  <c r="E17" i="2"/>
  <c r="A18" i="2"/>
  <c r="B18" i="2"/>
  <c r="E18" i="2"/>
  <c r="A19" i="2"/>
  <c r="B19" i="2"/>
  <c r="E19" i="2"/>
  <c r="A20" i="2"/>
  <c r="B20" i="2"/>
  <c r="E20" i="2"/>
  <c r="A21" i="2"/>
  <c r="B21" i="2"/>
  <c r="E21" i="2"/>
  <c r="A22" i="2"/>
  <c r="B22" i="2"/>
  <c r="E22" i="2"/>
  <c r="A23" i="2"/>
  <c r="B23" i="2"/>
  <c r="E23" i="2"/>
  <c r="A24" i="2"/>
  <c r="B24" i="2"/>
  <c r="E24" i="2"/>
  <c r="A25" i="2"/>
  <c r="B25" i="2"/>
  <c r="E25" i="2"/>
  <c r="A26" i="2"/>
  <c r="B26" i="2"/>
  <c r="E26" i="2"/>
  <c r="A27" i="2"/>
  <c r="B27" i="2"/>
  <c r="E27" i="2"/>
  <c r="A28" i="2"/>
  <c r="B28" i="2"/>
  <c r="E28" i="2"/>
  <c r="A29" i="2"/>
  <c r="B29" i="2"/>
  <c r="E29" i="2"/>
  <c r="A30" i="2"/>
  <c r="B30" i="2"/>
  <c r="E30" i="2"/>
  <c r="A31" i="2"/>
  <c r="B31" i="2"/>
  <c r="E31" i="2"/>
  <c r="A32" i="2"/>
  <c r="B32" i="2"/>
  <c r="E32" i="2"/>
  <c r="A33" i="2"/>
  <c r="B33" i="2"/>
  <c r="E33" i="2"/>
  <c r="A34" i="2"/>
  <c r="B34" i="2"/>
  <c r="E34" i="2"/>
  <c r="A35" i="2"/>
  <c r="B35" i="2"/>
  <c r="E35" i="2"/>
  <c r="A36" i="2"/>
  <c r="B36" i="2"/>
  <c r="E36" i="2"/>
  <c r="A37" i="2"/>
  <c r="B37" i="2"/>
  <c r="E37" i="2"/>
  <c r="A38" i="2"/>
  <c r="B38" i="2"/>
  <c r="E38" i="2"/>
  <c r="A39" i="2"/>
  <c r="B39" i="2"/>
  <c r="E39" i="2"/>
  <c r="A40" i="2"/>
  <c r="B40" i="2"/>
  <c r="E40" i="2"/>
  <c r="A41" i="2"/>
  <c r="B41" i="2"/>
  <c r="E41" i="2"/>
  <c r="A42" i="2"/>
  <c r="B42" i="2"/>
  <c r="E42" i="2"/>
  <c r="A43" i="2"/>
  <c r="B43" i="2"/>
  <c r="E43" i="2"/>
  <c r="A44" i="2"/>
  <c r="B44" i="2"/>
  <c r="E44" i="2"/>
  <c r="B14" i="1"/>
  <c r="J14" i="1"/>
  <c r="L14" i="1"/>
  <c r="L26" i="1" s="1"/>
  <c r="K2" i="1" s="1"/>
  <c r="J18" i="1"/>
  <c r="L18" i="1"/>
  <c r="J22" i="1"/>
  <c r="L22" i="1"/>
  <c r="J28" i="1"/>
  <c r="L28" i="1"/>
  <c r="J32" i="1"/>
  <c r="L32" i="1"/>
  <c r="L36" i="1"/>
  <c r="E2" i="2" l="1"/>
  <c r="B18" i="1"/>
  <c r="B22" i="1"/>
  <c r="B28" i="1" s="1"/>
  <c r="B32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<sst xmlns="http://schemas.openxmlformats.org/spreadsheetml/2006/main" count="136" uniqueCount="88">
  <si>
    <t>Ostatní</t>
  </si>
  <si>
    <t>za  Díl</t>
  </si>
  <si>
    <t>Součet</t>
  </si>
  <si>
    <t>W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</si>
  <si>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</si>
  <si>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TS</t>
  </si>
  <si>
    <t>v předepsaném rozsahu a počtu dle VTP a ZTP</t>
  </si>
  <si>
    <t>VV</t>
  </si>
  <si>
    <t>Zajištění vydání osvědčení o bezpečnosti před uvedením do provozu.</t>
  </si>
  <si>
    <t>PP</t>
  </si>
  <si>
    <t>KPL</t>
  </si>
  <si>
    <t>Osvědčení o bezpečnosti před uvedením do provozu</t>
  </si>
  <si>
    <t>R-položka</t>
  </si>
  <si>
    <t>P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</si>
  <si>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</si>
  <si>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Zajištění vydání osvědčení o shodě notifikovanou osobou</t>
  </si>
  <si>
    <t xml:space="preserve">Osvědčení o shodě notifikovanou osobou </t>
  </si>
  <si>
    <t>Díl:</t>
  </si>
  <si>
    <t>D</t>
  </si>
  <si>
    <t>Dokumentace stavby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</si>
  <si>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</si>
  <si>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Vypracování kompletní dokumentace skutečného provedení v elektronické formě.</t>
  </si>
  <si>
    <t>Dokumentace skutečného provedení v elektronické formě</t>
  </si>
  <si>
    <t>VSEOB003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</si>
  <si>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</si>
  <si>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Vypracování technické části dokumentace skutečného provedení</t>
  </si>
  <si>
    <t>Dokumentace skutečného provedení v listinné formě</t>
  </si>
  <si>
    <t>VSEOB002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</si>
  <si>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</si>
  <si>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Vypracování geodetické části dokumentace skutečného provedení</t>
  </si>
  <si>
    <t>Geodetická dokumentace skutečného provedení stavby</t>
  </si>
  <si>
    <t>VSEOB001</t>
  </si>
  <si>
    <t>Celkem</t>
  </si>
  <si>
    <t>Jednotková</t>
  </si>
  <si>
    <t>Cena</t>
  </si>
  <si>
    <t>Celková hmotnost</t>
  </si>
  <si>
    <t>Jednotková hmotnost</t>
  </si>
  <si>
    <t>Množství</t>
  </si>
  <si>
    <t>MJ</t>
  </si>
  <si>
    <t>Název položky/dílu</t>
  </si>
  <si>
    <t>Cenová soustava</t>
  </si>
  <si>
    <t>Varianta</t>
  </si>
  <si>
    <t>Kód položky</t>
  </si>
  <si>
    <t>Poř. číslo</t>
  </si>
  <si>
    <t>ISPROFIN:</t>
  </si>
  <si>
    <t>Název stavby</t>
  </si>
  <si>
    <t>Datum zpracování:</t>
  </si>
  <si>
    <t>Titul Jméno Příjmení</t>
  </si>
  <si>
    <t>Obchodní název firmy/společnosti, v případě fyzické osoby podnikající  IČO</t>
  </si>
  <si>
    <t>Ukončení realizace SO/PS.</t>
  </si>
  <si>
    <t>Cenová úroveň:</t>
  </si>
  <si>
    <t>Zpracovatel:</t>
  </si>
  <si>
    <t>Zahájení realizace SO/PS:</t>
  </si>
  <si>
    <t>Označení (S-kód):</t>
  </si>
  <si>
    <t>SŽ</t>
  </si>
  <si>
    <t>Majetek:</t>
  </si>
  <si>
    <t>Dokumentace pro územní rozhodnutí (DUR)</t>
  </si>
  <si>
    <t>Stádium 2</t>
  </si>
  <si>
    <t>Stupeň dokumentace:</t>
  </si>
  <si>
    <t>Klasifikace SO/PS:</t>
  </si>
  <si>
    <t/>
  </si>
  <si>
    <t>Kategorie monitoringu:</t>
  </si>
  <si>
    <t>Všeobecný objekt</t>
  </si>
  <si>
    <t>SO 98-98</t>
  </si>
  <si>
    <t>SO/PS:</t>
  </si>
  <si>
    <t>CELKEM:</t>
  </si>
  <si>
    <t>Stavba:</t>
  </si>
  <si>
    <t>SOUPIS PRACÍ / ROZPOČET</t>
  </si>
  <si>
    <t>SOPS/PR/2018/06/01</t>
  </si>
  <si>
    <t>„V rozsahu Zjednodušené dokumentace ve stádiu 2 a ZTP“.</t>
  </si>
  <si>
    <t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t>
  </si>
  <si>
    <t xml:space="preserve">Zřízení nové přejezdové konstrukce a části silniční komunikace, zřízení odvodňovacího žlabu.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</si>
  <si>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provedení sanace železničního spodku včetně odvodnění v nezbytném rozsahu dle geotechnického průzkumu a rekonstrukci propustku.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</si>
  <si>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</si>
  <si>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doplněna  signalizaci pro nevidomé a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</si>
  <si>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t xml:space="preserve">Zřízení nové přejezdové konstrukce a části silniční komunikace včetně zřízení odvodňovacího žlabu.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t>
  </si>
  <si>
    <t xml:space="preserve">Stavba obsahuje rekonstrukci souvisejícího propustku a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t>
  </si>
  <si>
    <t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t>
  </si>
  <si>
    <r>
      <t xml:space="preserve">Cena za položku
</t>
    </r>
    <r>
      <rPr>
        <sz val="11"/>
        <color theme="1"/>
        <rFont val="Calibri"/>
        <family val="2"/>
        <charset val="238"/>
        <scheme val="minor"/>
      </rPr>
      <t>[Kč]</t>
    </r>
  </si>
  <si>
    <t>Popis položky</t>
  </si>
  <si>
    <t>Název položky</t>
  </si>
  <si>
    <t>Položka</t>
  </si>
  <si>
    <t>Cena celkem:</t>
  </si>
  <si>
    <t>POŽADAVKY NA VÝKON A FUNKCI</t>
  </si>
  <si>
    <t xml:space="preserve">Název stavby: „Rekonstrukce přejezdu v km 2,315 (P2538) a v km 2,466 (P2539) trati Roudnice nad Labem – Straškov“ </t>
  </si>
  <si>
    <t>Poznámka</t>
  </si>
  <si>
    <t>Stavba 2: "Rekonstrukce přejezdu v km 2,315 (P2538) a v km 2,466 (P2539) trati Roudnice nad Labem – Straškov"</t>
  </si>
  <si>
    <t xml:space="preserve">Rekapitulace dat pro tvorbu nabídkové ceny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</si>
</sst>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Kč&quot;;\-#,##0.00\ &quot;Kč&quot;"/>
    <numFmt numFmtId="164" formatCode="#,##0.00\ &quot;Kč&quot;"/>
    <numFmt numFmtId="165" formatCode="#,##0.000"/>
    <numFmt numFmtId="166" formatCode="m\/yyyy"/>
  </numFmts>
  <fonts count="4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10"/>
      <color theme="8" tint="-0.249977111117893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8" tint="-0.249977111117893"/>
      <name val="Arial"/>
      <family val="2"/>
      <charset val="238"/>
    </font>
    <font>
      <b/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b/>
      <i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u/>
      <sz val="10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theme="2"/>
        <bgColor indexed="64"/>
      </pattern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patternFill patternType="solid">
        <fgColor theme="0" tint="-4.9989318521683403E-2"/>
        <bgColor indexed="64"/>
      </patternFill>
    </fill>
  </fills>
  <borders count="72">
    <border>
      <left/>
      <right/>
      <top/>
      <bottom/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45" fillId="0" borderId="0"/>
  </cellStyleXfs>
  <cellXfs count="15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3" xfId="0" applyFont="1" applyFill="1" applyBorder="1" applyAlignment="1" applyProtection="1">
      <alignment vertical="center"/>
      <protection locked="0"/>
    </xf>
    <xf numFmtId="0" fontId="1" fillId="2" borderId="0" xfId="0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5" fillId="0" borderId="9" xfId="1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0" fontId="4" fillId="0" borderId="11" xfId="1" applyNumberFormat="1" applyFont="1" applyFill="1" applyBorder="1" applyAlignment="1" applyProtection="1">
      <alignment horizontal="left" vertical="center" wrapText="1"/>
      <protection locked="0"/>
    </xf>
    <xf numFmtId="164" fontId="6" fillId="0" borderId="12" xfId="1" applyNumberFormat="1" applyFont="1" applyFill="1" applyBorder="1" applyAlignment="1" applyProtection="1">
      <alignment horizontal="right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2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0" borderId="13" xfId="0" applyFont="1" applyFill="1" applyBorder="1" applyAlignment="1" applyProtection="1">
      <alignment horizontal="center" vertical="center"/>
      <protection locked="0"/>
    </xf>
    <xf numFmtId="165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4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/>
      <protection locked="0"/>
    </xf>
    <xf numFmtId="49" fontId="1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3" borderId="14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left" vertical="center"/>
      <protection locked="0"/>
    </xf>
    <xf numFmtId="0" fontId="2" fillId="4" borderId="2" xfId="0" applyFont="1" applyFill="1" applyBorder="1" applyAlignment="1" applyProtection="1">
      <alignment vertical="center"/>
      <protection locked="0"/>
    </xf>
    <xf numFmtId="0" fontId="2" fillId="4" borderId="3" xfId="0" applyFont="1" applyFill="1" applyBorder="1" applyAlignment="1" applyProtection="1">
      <alignment vertical="center"/>
      <protection locked="0"/>
    </xf>
    <xf numFmtId="0" fontId="1" fillId="4" borderId="0" xfId="0" applyFont="1" applyFill="1" applyAlignment="1" applyProtection="1">
      <alignment vertical="center"/>
      <protection locked="0"/>
    </xf>
    <xf numFmtId="164" fontId="6" fillId="0" borderId="12" xfId="1" applyNumberFormat="1" applyFont="1" applyFill="1" applyBorder="1" applyAlignment="1" applyProtection="1">
      <alignment horizontal="right" vertical="center"/>
    </xf>
    <xf numFmtId="0" fontId="1" fillId="3" borderId="14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  <protection hidden="1"/>
    </xf>
    <xf numFmtId="0" fontId="7" fillId="5" borderId="15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3" fontId="8" fillId="5" borderId="20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right" vertical="center"/>
      <protection hidden="1"/>
    </xf>
    <xf numFmtId="14" fontId="2" fillId="0" borderId="23" xfId="0" applyNumberFormat="1" applyFont="1" applyFill="1" applyBorder="1" applyAlignment="1" applyProtection="1">
      <alignment vertical="center"/>
      <protection locked="0"/>
    </xf>
    <xf numFmtId="14" fontId="9" fillId="0" borderId="24" xfId="0" applyNumberFormat="1" applyFont="1" applyFill="1" applyBorder="1" applyAlignment="1" applyProtection="1">
      <alignment vertical="center"/>
      <protection locked="0"/>
    </xf>
    <xf numFmtId="166" fontId="11" fillId="0" borderId="28" xfId="0" applyNumberFormat="1" applyFont="1" applyFill="1" applyBorder="1" applyAlignment="1" applyProtection="1">
      <alignment horizontal="left" vertical="center" wrapText="1"/>
      <protection locked="0"/>
    </xf>
    <xf numFmtId="166" fontId="9" fillId="0" borderId="27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Alignment="1">
      <alignment horizontal="center"/>
    </xf>
    <xf numFmtId="0" fontId="2" fillId="0" borderId="17" xfId="0" applyNumberFormat="1" applyFont="1" applyFill="1" applyBorder="1" applyAlignment="1" applyProtection="1">
      <alignment vertical="center"/>
      <protection locked="0"/>
    </xf>
    <xf numFmtId="0" fontId="9" fillId="0" borderId="29" xfId="0" applyNumberFormat="1" applyFont="1" applyFill="1" applyBorder="1" applyAlignment="1" applyProtection="1">
      <alignment vertical="center"/>
      <protection locked="0"/>
    </xf>
    <xf numFmtId="166" fontId="9" fillId="0" borderId="30" xfId="0" applyNumberFormat="1" applyFont="1" applyFill="1" applyBorder="1" applyAlignment="1" applyProtection="1">
      <alignment horizontal="left" vertical="center"/>
      <protection locked="0"/>
    </xf>
    <xf numFmtId="0" fontId="13" fillId="0" borderId="0" xfId="0" applyFont="1" applyAlignment="1">
      <alignment horizontal="center"/>
    </xf>
    <xf numFmtId="0" fontId="2" fillId="0" borderId="17" xfId="0" applyFont="1" applyFill="1" applyBorder="1" applyAlignment="1" applyProtection="1">
      <alignment vertical="center"/>
      <protection locked="0"/>
    </xf>
    <xf numFmtId="49" fontId="9" fillId="0" borderId="29" xfId="0" applyNumberFormat="1" applyFont="1" applyFill="1" applyBorder="1" applyAlignment="1" applyProtection="1">
      <alignment vertical="center"/>
      <protection locked="0"/>
    </xf>
    <xf numFmtId="0" fontId="10" fillId="0" borderId="29" xfId="0" applyFont="1" applyFill="1" applyBorder="1" applyAlignment="1" applyProtection="1">
      <alignment vertical="center"/>
      <protection hidden="1"/>
    </xf>
    <xf numFmtId="0" fontId="10" fillId="0" borderId="35" xfId="0" applyFont="1" applyFill="1" applyBorder="1" applyAlignment="1" applyProtection="1">
      <alignment vertical="center"/>
      <protection hidden="1"/>
    </xf>
    <xf numFmtId="49" fontId="9" fillId="0" borderId="29" xfId="0" applyNumberFormat="1" applyFont="1" applyFill="1" applyBorder="1" applyAlignment="1" applyProtection="1">
      <alignment vertical="center" wrapText="1"/>
      <protection locked="0"/>
    </xf>
    <xf numFmtId="0" fontId="9" fillId="0" borderId="36" xfId="0" applyFont="1" applyFill="1" applyBorder="1" applyAlignment="1" applyProtection="1">
      <alignment horizontal="left" vertical="center"/>
      <protection locked="0"/>
    </xf>
    <xf numFmtId="0" fontId="9" fillId="0" borderId="37" xfId="0" applyFont="1" applyFill="1" applyBorder="1" applyAlignment="1" applyProtection="1">
      <alignment vertical="center"/>
      <protection locked="0"/>
    </xf>
    <xf numFmtId="49" fontId="2" fillId="0" borderId="34" xfId="0" applyNumberFormat="1" applyFont="1" applyFill="1" applyBorder="1" applyAlignment="1" applyProtection="1">
      <alignment vertical="center" wrapText="1"/>
      <protection locked="0"/>
    </xf>
    <xf numFmtId="49" fontId="2" fillId="0" borderId="29" xfId="0" applyNumberFormat="1" applyFont="1" applyFill="1" applyBorder="1" applyAlignment="1" applyProtection="1">
      <alignment vertical="center" wrapText="1"/>
      <protection locked="0"/>
    </xf>
    <xf numFmtId="0" fontId="2" fillId="0" borderId="29" xfId="0" applyNumberFormat="1" applyFont="1" applyFill="1" applyBorder="1" applyAlignment="1" applyProtection="1">
      <alignment vertical="center" wrapText="1"/>
      <protection hidden="1"/>
    </xf>
    <xf numFmtId="0" fontId="15" fillId="7" borderId="42" xfId="0" applyFont="1" applyFill="1" applyBorder="1" applyAlignment="1" applyProtection="1">
      <alignment vertical="center"/>
      <protection hidden="1"/>
    </xf>
    <xf numFmtId="0" fontId="15" fillId="8" borderId="43" xfId="0" applyFont="1" applyFill="1" applyBorder="1" applyAlignment="1" applyProtection="1">
      <alignment vertical="center"/>
      <protection hidden="1"/>
    </xf>
    <xf numFmtId="49" fontId="16" fillId="0" borderId="44" xfId="0" applyNumberFormat="1" applyFont="1" applyFill="1" applyBorder="1" applyAlignment="1" applyProtection="1">
      <alignment vertical="top"/>
      <protection hidden="1"/>
    </xf>
    <xf numFmtId="49" fontId="16" fillId="0" borderId="29" xfId="0" applyNumberFormat="1" applyFont="1" applyFill="1" applyBorder="1" applyAlignment="1" applyProtection="1">
      <alignment vertical="top"/>
      <protection hidden="1"/>
    </xf>
    <xf numFmtId="49" fontId="17" fillId="0" borderId="29" xfId="0" applyNumberFormat="1" applyFont="1" applyFill="1" applyBorder="1" applyAlignment="1" applyProtection="1">
      <alignment vertical="top" wrapText="1"/>
      <protection locked="0"/>
    </xf>
    <xf numFmtId="0" fontId="16" fillId="0" borderId="29" xfId="0" applyFont="1" applyFill="1" applyBorder="1" applyAlignment="1" applyProtection="1">
      <alignment vertical="top"/>
      <protection hidden="1"/>
    </xf>
    <xf numFmtId="0" fontId="16" fillId="0" borderId="35" xfId="0" applyFont="1" applyFill="1" applyBorder="1" applyAlignment="1" applyProtection="1">
      <alignment vertical="top"/>
      <protection hidden="1"/>
    </xf>
    <xf numFmtId="49" fontId="19" fillId="0" borderId="47" xfId="0" applyNumberFormat="1" applyFont="1" applyFill="1" applyBorder="1" applyAlignment="1" applyProtection="1">
      <alignment vertical="top" wrapText="1"/>
      <protection hidden="1"/>
    </xf>
    <xf numFmtId="49" fontId="19" fillId="0" borderId="25" xfId="0" applyNumberFormat="1" applyFont="1" applyFill="1" applyBorder="1" applyAlignment="1" applyProtection="1">
      <alignment vertical="top" wrapText="1"/>
      <protection hidden="1"/>
    </xf>
    <xf numFmtId="49" fontId="20" fillId="0" borderId="25" xfId="0" applyNumberFormat="1" applyFont="1" applyFill="1" applyBorder="1" applyAlignment="1" applyProtection="1">
      <alignment vertical="top" wrapText="1"/>
      <protection locked="0"/>
    </xf>
    <xf numFmtId="49" fontId="19" fillId="0" borderId="25" xfId="0" applyNumberFormat="1" applyFont="1" applyFill="1" applyBorder="1" applyAlignment="1" applyProtection="1">
      <alignment vertical="top" wrapText="1"/>
    </xf>
    <xf numFmtId="49" fontId="19" fillId="0" borderId="25" xfId="0" applyNumberFormat="1" applyFont="1" applyFill="1" applyBorder="1" applyAlignment="1" applyProtection="1">
      <alignment horizontal="left" vertical="top"/>
    </xf>
    <xf numFmtId="0" fontId="21" fillId="0" borderId="0" xfId="0" applyFont="1" applyAlignment="1" applyProtection="1">
      <alignment vertical="center" wrapText="1"/>
      <protection hidden="1"/>
    </xf>
    <xf numFmtId="49" fontId="22" fillId="0" borderId="40" xfId="0" applyNumberFormat="1" applyFont="1" applyFill="1" applyBorder="1" applyAlignment="1" applyProtection="1">
      <alignment horizontal="right" vertical="center"/>
      <protection hidden="1"/>
    </xf>
    <xf numFmtId="0" fontId="22" fillId="0" borderId="42" xfId="0" applyNumberFormat="1" applyFont="1" applyFill="1" applyBorder="1" applyAlignment="1" applyProtection="1">
      <alignment vertical="center"/>
      <protection hidden="1"/>
    </xf>
    <xf numFmtId="49" fontId="22" fillId="0" borderId="48" xfId="0" applyNumberFormat="1" applyFont="1" applyFill="1" applyBorder="1" applyAlignment="1" applyProtection="1">
      <alignment vertical="center"/>
      <protection hidden="1"/>
    </xf>
    <xf numFmtId="0" fontId="22" fillId="0" borderId="49" xfId="0" applyFont="1" applyFill="1" applyBorder="1" applyAlignment="1" applyProtection="1">
      <alignment vertical="center" wrapText="1"/>
      <protection hidden="1"/>
    </xf>
    <xf numFmtId="0" fontId="22" fillId="0" borderId="38" xfId="0" applyFont="1" applyFill="1" applyBorder="1" applyAlignment="1" applyProtection="1">
      <alignment vertical="center" wrapText="1"/>
      <protection hidden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Alignment="1">
      <alignment horizontal="left" vertical="center"/>
    </xf>
    <xf numFmtId="4" fontId="40" fillId="0" borderId="51" xfId="0" applyNumberFormat="1" applyFont="1" applyFill="1" applyBorder="1" applyAlignment="1">
      <alignment horizontal="right" vertical="center"/>
    </xf>
    <xf numFmtId="0" fontId="0" fillId="0" borderId="52" xfId="0" applyFill="1" applyBorder="1" applyAlignment="1">
      <alignment horizontal="left" vertical="center" wrapText="1"/>
    </xf>
    <xf numFmtId="0" fontId="0" fillId="0" borderId="53" xfId="0" applyFont="1" applyFill="1" applyBorder="1" applyAlignment="1">
      <alignment horizontal="left" vertical="center" wrapText="1"/>
    </xf>
    <xf numFmtId="0" fontId="41" fillId="0" borderId="53" xfId="0" applyNumberFormat="1" applyFont="1" applyFill="1" applyBorder="1" applyAlignment="1">
      <alignment horizontal="left" vertical="center" wrapText="1"/>
    </xf>
    <xf numFmtId="0" fontId="41" fillId="0" borderId="54" xfId="0" applyFont="1" applyFill="1" applyBorder="1" applyAlignment="1">
      <alignment horizontal="left" vertical="center" wrapText="1"/>
    </xf>
    <xf numFmtId="4" fontId="40" fillId="0" borderId="55" xfId="0" applyNumberFormat="1" applyFont="1" applyFill="1" applyBorder="1" applyAlignment="1">
      <alignment horizontal="right" vertical="center"/>
    </xf>
    <xf numFmtId="0" fontId="0" fillId="0" borderId="56" xfId="0" applyFill="1" applyBorder="1" applyAlignment="1">
      <alignment horizontal="left" vertical="center" wrapText="1"/>
    </xf>
    <xf numFmtId="0" fontId="0" fillId="0" borderId="57" xfId="0" applyFont="1" applyFill="1" applyBorder="1" applyAlignment="1">
      <alignment horizontal="left" vertical="center" wrapText="1"/>
    </xf>
    <xf numFmtId="0" fontId="41" fillId="0" borderId="57" xfId="0" applyNumberFormat="1" applyFont="1" applyFill="1" applyBorder="1" applyAlignment="1">
      <alignment horizontal="left" vertical="center" wrapText="1"/>
    </xf>
    <xf numFmtId="0" fontId="41" fillId="0" borderId="58" xfId="0" applyFont="1" applyFill="1" applyBorder="1" applyAlignment="1">
      <alignment horizontal="left" vertical="center" wrapText="1"/>
    </xf>
    <xf numFmtId="0" fontId="42" fillId="0" borderId="56" xfId="0" applyFont="1" applyFill="1" applyBorder="1" applyAlignment="1">
      <alignment horizontal="left" vertical="center" wrapText="1"/>
    </xf>
    <xf numFmtId="3" fontId="0" fillId="0" borderId="0" xfId="0" applyNumberForma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59" xfId="0" applyFont="1" applyFill="1" applyBorder="1" applyAlignment="1">
      <alignment horizontal="center" vertical="top" wrapText="1"/>
    </xf>
    <xf numFmtId="0" fontId="40" fillId="0" borderId="60" xfId="0" applyFont="1" applyFill="1" applyBorder="1" applyAlignment="1">
      <alignment horizontal="center" vertical="center" wrapText="1"/>
    </xf>
    <xf numFmtId="0" fontId="40" fillId="0" borderId="61" xfId="0" applyFont="1" applyFill="1" applyBorder="1" applyAlignment="1">
      <alignment horizontal="center" vertical="top" wrapText="1"/>
    </xf>
    <xf numFmtId="0" fontId="40" fillId="0" borderId="62" xfId="0" applyFont="1" applyFill="1" applyBorder="1" applyAlignment="1">
      <alignment vertical="top"/>
    </xf>
    <xf numFmtId="0" fontId="40" fillId="0" borderId="63" xfId="0" applyFont="1" applyFill="1" applyBorder="1" applyAlignment="1">
      <alignment horizontal="center" vertical="center"/>
    </xf>
    <xf numFmtId="0" fontId="40" fillId="0" borderId="66" xfId="0" applyFont="1" applyFill="1" applyBorder="1" applyAlignment="1">
      <alignment vertical="center" wrapText="1"/>
    </xf>
    <xf numFmtId="0" fontId="40" fillId="0" borderId="67" xfId="0" applyFont="1" applyFill="1" applyBorder="1" applyAlignment="1">
      <alignment vertical="center"/>
    </xf>
    <xf numFmtId="0" fontId="40" fillId="0" borderId="68" xfId="0" applyFont="1" applyFill="1" applyBorder="1" applyAlignment="1">
      <alignment horizontal="center" vertical="center" wrapText="1"/>
    </xf>
    <xf numFmtId="0" fontId="43" fillId="0" borderId="65" xfId="0" applyFont="1" applyFill="1" applyBorder="1" applyAlignment="1">
      <alignment horizontal="center" vertical="center" shrinkToFit="1"/>
    </xf>
    <xf numFmtId="0" fontId="43" fillId="0" borderId="64" xfId="0" applyFont="1" applyFill="1" applyBorder="1" applyAlignment="1">
      <alignment horizontal="center" vertical="center" shrinkToFit="1"/>
    </xf>
    <xf numFmtId="0" fontId="7" fillId="5" borderId="18" xfId="0" applyFont="1" applyFill="1" applyBorder="1" applyAlignment="1" applyProtection="1">
      <alignment horizontal="center" vertical="center" wrapText="1"/>
      <protection hidden="1"/>
    </xf>
    <xf numFmtId="0" fontId="7" fillId="5" borderId="17" xfId="0" applyFont="1" applyFill="1" applyBorder="1" applyAlignment="1" applyProtection="1">
      <alignment horizontal="center" vertical="center" wrapText="1"/>
      <protection hidden="1"/>
    </xf>
    <xf numFmtId="49" fontId="8" fillId="5" borderId="22" xfId="0" applyNumberFormat="1" applyFont="1" applyFill="1" applyBorder="1" applyAlignment="1" applyProtection="1">
      <alignment horizontal="left" vertical="center"/>
      <protection hidden="1"/>
    </xf>
    <xf numFmtId="0" fontId="8" fillId="5" borderId="21" xfId="0" applyFont="1" applyFill="1" applyBorder="1" applyAlignment="1" applyProtection="1">
      <alignment horizontal="left" vertical="center"/>
      <protection hidden="1"/>
    </xf>
    <xf numFmtId="0" fontId="7" fillId="5" borderId="19" xfId="0" applyFont="1" applyFill="1" applyBorder="1" applyAlignment="1" applyProtection="1">
      <alignment horizontal="center" vertical="center" wrapText="1"/>
      <protection hidden="1"/>
    </xf>
    <xf numFmtId="0" fontId="7" fillId="5" borderId="1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 wrapText="1"/>
      <protection hidden="1"/>
    </xf>
    <xf numFmtId="0" fontId="7" fillId="5" borderId="6" xfId="0" applyFont="1" applyFill="1" applyBorder="1" applyAlignment="1" applyProtection="1">
      <alignment horizontal="center" vertical="center" wrapText="1"/>
      <protection hidden="1"/>
    </xf>
    <xf numFmtId="0" fontId="7" fillId="5" borderId="9" xfId="0" applyFont="1" applyFill="1" applyBorder="1" applyAlignment="1" applyProtection="1">
      <alignment horizontal="center" vertical="center"/>
      <protection hidden="1"/>
    </xf>
    <xf numFmtId="0" fontId="7" fillId="5" borderId="6" xfId="0" applyFont="1" applyFill="1" applyBorder="1" applyAlignment="1" applyProtection="1">
      <alignment horizontal="center" vertical="center"/>
      <protection hidden="1"/>
    </xf>
    <xf numFmtId="0" fontId="10" fillId="0" borderId="31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166" fontId="2" fillId="0" borderId="26" xfId="0" applyNumberFormat="1" applyFont="1" applyFill="1" applyBorder="1" applyAlignment="1" applyProtection="1">
      <alignment horizontal="left" vertical="center"/>
      <protection hidden="1"/>
    </xf>
    <xf numFmtId="166" fontId="2" fillId="0" borderId="25" xfId="0" applyNumberFormat="1" applyFont="1" applyFill="1" applyBorder="1" applyAlignment="1" applyProtection="1">
      <alignment horizontal="left" vertical="center"/>
      <protection hidden="1"/>
    </xf>
    <xf numFmtId="166" fontId="2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18" xfId="0" applyFont="1" applyFill="1" applyBorder="1" applyAlignment="1" applyProtection="1">
      <alignment horizontal="left" vertical="center"/>
      <protection hidden="1"/>
    </xf>
    <xf numFmtId="0" fontId="10" fillId="0" borderId="29" xfId="0" applyFont="1" applyFill="1" applyBorder="1" applyAlignment="1" applyProtection="1">
      <alignment horizontal="left" vertical="center"/>
      <protection hidden="1"/>
    </xf>
    <xf numFmtId="0" fontId="10" fillId="0" borderId="10" xfId="0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horizontal="left" vertical="center"/>
      <protection hidden="1"/>
    </xf>
    <xf numFmtId="49" fontId="11" fillId="0" borderId="0" xfId="0" applyNumberFormat="1" applyFont="1" applyFill="1" applyBorder="1" applyAlignment="1" applyProtection="1">
      <alignment horizontal="left" vertical="center"/>
      <protection locked="0"/>
    </xf>
    <xf numFmtId="49" fontId="11" fillId="0" borderId="27" xfId="0" applyNumberFormat="1" applyFont="1" applyFill="1" applyBorder="1" applyAlignment="1" applyProtection="1">
      <alignment horizontal="left" vertical="center"/>
      <protection locked="0"/>
    </xf>
    <xf numFmtId="0" fontId="10" fillId="0" borderId="26" xfId="0" applyFont="1" applyFill="1" applyBorder="1" applyAlignment="1" applyProtection="1">
      <alignment horizontal="left" vertical="center"/>
      <protection hidden="1"/>
    </xf>
    <xf numFmtId="0" fontId="10" fillId="0" borderId="35" xfId="0" applyFont="1" applyFill="1" applyBorder="1" applyAlignment="1" applyProtection="1">
      <alignment horizontal="left" vertical="center"/>
      <protection hidden="1"/>
    </xf>
    <xf numFmtId="0" fontId="10" fillId="0" borderId="32" xfId="0" applyFont="1" applyFill="1" applyBorder="1" applyAlignment="1" applyProtection="1">
      <alignment horizontal="left" vertical="center"/>
      <protection hidden="1"/>
    </xf>
    <xf numFmtId="0" fontId="10" fillId="0" borderId="39" xfId="0" applyFont="1" applyFill="1" applyBorder="1" applyAlignment="1" applyProtection="1">
      <alignment horizontal="left" vertical="center"/>
      <protection hidden="1"/>
    </xf>
    <xf numFmtId="0" fontId="10" fillId="0" borderId="38" xfId="0" applyFont="1" applyFill="1" applyBorder="1" applyAlignment="1" applyProtection="1">
      <alignment horizontal="left" vertical="center"/>
      <protection hidden="1"/>
    </xf>
    <xf numFmtId="0" fontId="2" fillId="0" borderId="29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4" xfId="0" applyNumberFormat="1" applyFont="1" applyFill="1" applyBorder="1" applyAlignment="1" applyProtection="1">
      <alignment horizontal="left" vertical="center" wrapText="1"/>
      <protection hidden="1"/>
    </xf>
    <xf numFmtId="0" fontId="10" fillId="0" borderId="33" xfId="0" applyFont="1" applyFill="1" applyBorder="1" applyAlignment="1" applyProtection="1">
      <alignment horizontal="left" vertical="center"/>
      <protection hidden="1"/>
    </xf>
    <xf numFmtId="49" fontId="14" fillId="0" borderId="29" xfId="0" applyNumberFormat="1" applyFont="1" applyFill="1" applyBorder="1" applyAlignment="1" applyProtection="1">
      <alignment horizontal="left" vertical="center"/>
      <protection hidden="1"/>
    </xf>
    <xf numFmtId="49" fontId="14" fillId="0" borderId="34" xfId="0" applyNumberFormat="1" applyFont="1" applyFill="1" applyBorder="1" applyAlignment="1" applyProtection="1">
      <alignment horizontal="left" vertical="center"/>
      <protection hidden="1"/>
    </xf>
    <xf numFmtId="0" fontId="23" fillId="0" borderId="50" xfId="0" applyFont="1" applyFill="1" applyBorder="1" applyAlignment="1" applyProtection="1">
      <alignment horizontal="left" vertical="top" wrapText="1"/>
      <protection hidden="1"/>
    </xf>
    <xf numFmtId="0" fontId="23" fillId="0" borderId="38" xfId="0" applyFont="1" applyFill="1" applyBorder="1" applyAlignment="1" applyProtection="1">
      <alignment horizontal="left" vertical="top" wrapText="1"/>
      <protection hidden="1"/>
    </xf>
    <xf numFmtId="0" fontId="19" fillId="0" borderId="31" xfId="0" applyFont="1" applyFill="1" applyBorder="1" applyAlignment="1" applyProtection="1">
      <alignment horizontal="left" vertical="top"/>
    </xf>
    <xf numFmtId="0" fontId="19" fillId="0" borderId="25" xfId="0" applyFont="1" applyFill="1" applyBorder="1" applyAlignment="1" applyProtection="1">
      <alignment horizontal="left" vertical="top"/>
    </xf>
    <xf numFmtId="0" fontId="19" fillId="9" borderId="46" xfId="0" applyFont="1" applyFill="1" applyBorder="1" applyAlignment="1" applyProtection="1">
      <alignment horizontal="center" vertical="center" wrapText="1"/>
      <protection hidden="1"/>
    </xf>
    <xf numFmtId="0" fontId="19" fillId="9" borderId="45" xfId="0" applyFont="1" applyFill="1" applyBorder="1" applyAlignment="1" applyProtection="1">
      <alignment horizontal="center" vertical="center" wrapText="1"/>
      <protection hidden="1"/>
    </xf>
    <xf numFmtId="7" fontId="19" fillId="9" borderId="42" xfId="0" applyNumberFormat="1" applyFont="1" applyFill="1" applyBorder="1" applyAlignment="1" applyProtection="1">
      <alignment horizontal="right" vertical="center"/>
      <protection hidden="1"/>
    </xf>
    <xf numFmtId="7" fontId="19" fillId="9" borderId="40" xfId="0" applyNumberFormat="1" applyFont="1" applyFill="1" applyBorder="1" applyAlignment="1" applyProtection="1">
      <alignment horizontal="right" vertical="center"/>
      <protection hidden="1"/>
    </xf>
    <xf numFmtId="49" fontId="18" fillId="0" borderId="29" xfId="0" applyNumberFormat="1" applyFont="1" applyFill="1" applyBorder="1" applyAlignment="1" applyProtection="1">
      <alignment horizontal="left" vertical="top"/>
      <protection locked="0"/>
    </xf>
    <xf numFmtId="0" fontId="15" fillId="6" borderId="41" xfId="0" applyFont="1" applyFill="1" applyBorder="1" applyAlignment="1" applyProtection="1">
      <alignment horizontal="center" vertical="center"/>
      <protection hidden="1"/>
    </xf>
    <xf numFmtId="0" fontId="15" fillId="6" borderId="40" xfId="0" applyFont="1" applyFill="1" applyBorder="1" applyAlignment="1" applyProtection="1">
      <alignment horizontal="center" vertical="center"/>
      <protection hidden="1"/>
    </xf>
    <xf numFmtId="0" fontId="44" fillId="9" borderId="69" xfId="2" applyFont="1" applyFill="1" applyBorder="1" applyAlignment="1">
      <alignment horizontal="center" vertical="center"/>
    </xf>
    <xf numFmtId="0" fontId="44" fillId="9" borderId="5" xfId="2" applyFont="1" applyFill="1" applyBorder="1" applyAlignment="1">
      <alignment horizontal="center" vertical="center"/>
    </xf>
    <xf numFmtId="0" fontId="44" fillId="9" borderId="70" xfId="0" applyFont="1" applyFill="1" applyBorder="1" applyAlignment="1">
      <alignment vertical="center"/>
    </xf>
    <xf numFmtId="164" fontId="44" fillId="9" borderId="71" xfId="0" applyNumberFormat="1" applyFont="1" applyFill="1" applyBorder="1" applyAlignment="1">
      <alignment vertical="center"/>
    </xf>
    <xf numFmtId="0" fontId="44" fillId="0" borderId="18" xfId="0" applyFont="1" applyFill="1" applyBorder="1"/>
    <xf numFmtId="0" fontId="44" fillId="0" borderId="29" xfId="0" applyFont="1" applyFill="1" applyBorder="1" applyAlignment="1">
      <alignment wrapText="1"/>
    </xf>
    <xf numFmtId="0" fontId="0" fillId="0" borderId="29" xfId="0" applyFill="1" applyBorder="1" applyAlignment="1">
      <alignment wrapText="1"/>
    </xf>
    <xf numFmtId="0" fontId="0" fillId="0" borderId="34" xfId="0" applyFill="1" applyBorder="1"/>
  </cellXfs>
  <cellStyles count="3">
    <cellStyle name="Normální" xfId="0" builtinId="0"/>
    <cellStyle name="Normální 2" xfId="2"/>
    <cellStyle name="Normální 3" xfId="1"/>
  </cellStyles>
  <dxfs count="7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4910418" y="459441"/>
          <a:ext cx="575422" cy="11486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6129616" y="437030"/>
          <a:ext cx="1181662" cy="130592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5520017" y="459441"/>
          <a:ext cx="578225" cy="11318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batova\Desktop\SR_P2538+P2539_p&#345;ejezdy_500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ožadavky na výkon a fukci P+R"/>
      <sheetName val="SO 98-98"/>
      <sheetName val="P2538 - stavební náklady"/>
      <sheetName val="P2539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>
        <row r="5">
          <cell r="B5">
            <v>44531</v>
          </cell>
        </row>
      </sheetData>
      <sheetData sheetId="1"/>
      <sheetData sheetId="2"/>
      <sheetData sheetId="3">
        <row r="12">
          <cell r="B12" t="str">
            <v>PS 01-01-31</v>
          </cell>
          <cell r="C12" t="str">
            <v>Zabezpečovací zařízení (PZS) železniční přejezd v km 2,315 (P2538)</v>
          </cell>
        </row>
        <row r="13">
          <cell r="B13" t="str">
            <v>SO 01-10-01</v>
          </cell>
          <cell r="C13" t="str">
            <v>Železniční svršek železniční přejezd v km 2,315 (P2538)</v>
          </cell>
        </row>
        <row r="14">
          <cell r="B14" t="str">
            <v>SO 01-11-01</v>
          </cell>
          <cell r="C14" t="str">
            <v>Železniční spodek železniční přejezd v km 2,315 (P2538)</v>
          </cell>
        </row>
        <row r="15">
          <cell r="B15" t="str">
            <v>SO 01-13-01</v>
          </cell>
          <cell r="C15" t="str">
            <v>Železniční přejezd železniční přejezd v km 2,315 (P2538)</v>
          </cell>
        </row>
        <row r="16">
          <cell r="B16" t="str">
            <v>SO 01-86-01</v>
          </cell>
          <cell r="C16" t="str">
            <v>Přípojka napájení NN železniční přejezd v km 2,315 (P2538)</v>
          </cell>
        </row>
        <row r="18">
          <cell r="B18" t="str">
            <v>PS 02-01-31</v>
          </cell>
          <cell r="C18" t="str">
            <v>Zabezpečovací zařízení (PZS) železniční přejezd v km 2,466 (P2539)</v>
          </cell>
        </row>
        <row r="19">
          <cell r="B19" t="str">
            <v>SO 02-10-01</v>
          </cell>
          <cell r="C19" t="str">
            <v>Železniční svršek železniční přejezd v km 2,466 (P2539)</v>
          </cell>
        </row>
        <row r="20">
          <cell r="B20" t="str">
            <v>SO 02-11-01</v>
          </cell>
          <cell r="C20" t="str">
            <v>Železniční spodek železniční přejezd v km 2,466 (P2539)</v>
          </cell>
        </row>
        <row r="21">
          <cell r="B21" t="str">
            <v>SO 02-13-01</v>
          </cell>
          <cell r="C21" t="str">
            <v>Železniční přejezd železniční přejezd v km 2,466 (P2539)</v>
          </cell>
        </row>
        <row r="22">
          <cell r="B22" t="str">
            <v>SO 02-86-01</v>
          </cell>
          <cell r="C22" t="str">
            <v>Přípojka napájení NN  železniční přejezd v km 2,466 (P2539)</v>
          </cell>
        </row>
        <row r="24">
          <cell r="B24" t="str">
            <v/>
          </cell>
          <cell r="C24" t="str">
            <v/>
          </cell>
          <cell r="E24" t="str">
            <v/>
          </cell>
        </row>
        <row r="25">
          <cell r="B25" t="str">
            <v/>
          </cell>
          <cell r="C25" t="str">
            <v/>
          </cell>
          <cell r="E25" t="str">
            <v/>
          </cell>
        </row>
        <row r="26">
          <cell r="B26" t="str">
            <v/>
          </cell>
          <cell r="C26" t="str">
            <v/>
          </cell>
          <cell r="E26" t="str">
            <v/>
          </cell>
        </row>
        <row r="27">
          <cell r="B27" t="str">
            <v/>
          </cell>
          <cell r="C27" t="str">
            <v/>
          </cell>
          <cell r="E27" t="str">
            <v/>
          </cell>
        </row>
        <row r="28">
          <cell r="B28" t="str">
            <v/>
          </cell>
          <cell r="C28" t="str">
            <v/>
          </cell>
          <cell r="E28" t="str">
            <v/>
          </cell>
        </row>
        <row r="30">
          <cell r="B30" t="str">
            <v/>
          </cell>
          <cell r="C30" t="str">
            <v/>
          </cell>
          <cell r="E30" t="str">
            <v/>
          </cell>
        </row>
        <row r="31">
          <cell r="B31" t="str">
            <v/>
          </cell>
          <cell r="C31" t="str">
            <v/>
          </cell>
          <cell r="E31" t="str">
            <v/>
          </cell>
        </row>
        <row r="32">
          <cell r="B32" t="str">
            <v/>
          </cell>
          <cell r="C32" t="str">
            <v/>
          </cell>
          <cell r="E32" t="str">
            <v/>
          </cell>
        </row>
        <row r="33">
          <cell r="B33" t="str">
            <v/>
          </cell>
          <cell r="C33" t="str">
            <v/>
          </cell>
          <cell r="E33" t="str">
            <v/>
          </cell>
        </row>
        <row r="34">
          <cell r="B34" t="str">
            <v/>
          </cell>
          <cell r="C34" t="str">
            <v/>
          </cell>
          <cell r="E34" t="str">
            <v/>
          </cell>
        </row>
        <row r="36">
          <cell r="B36" t="str">
            <v/>
          </cell>
          <cell r="C36" t="str">
            <v/>
          </cell>
          <cell r="E36" t="str">
            <v/>
          </cell>
        </row>
        <row r="37">
          <cell r="B37" t="str">
            <v/>
          </cell>
          <cell r="C37" t="str">
            <v/>
          </cell>
          <cell r="E37" t="str">
            <v/>
          </cell>
        </row>
        <row r="38">
          <cell r="B38" t="str">
            <v/>
          </cell>
          <cell r="C38" t="str">
            <v/>
          </cell>
          <cell r="E38" t="str">
            <v/>
          </cell>
        </row>
        <row r="39">
          <cell r="B39" t="str">
            <v/>
          </cell>
          <cell r="C39" t="str">
            <v/>
          </cell>
          <cell r="E39" t="str">
            <v/>
          </cell>
        </row>
        <row r="40">
          <cell r="B40" t="str">
            <v/>
          </cell>
          <cell r="C40" t="str">
            <v/>
          </cell>
          <cell r="E40" t="str">
            <v/>
          </cell>
        </row>
        <row r="42">
          <cell r="B42" t="str">
            <v/>
          </cell>
          <cell r="C42" t="str">
            <v/>
          </cell>
          <cell r="E42" t="str">
            <v/>
          </cell>
        </row>
        <row r="43">
          <cell r="B43" t="str">
            <v/>
          </cell>
          <cell r="C43" t="str">
            <v/>
          </cell>
          <cell r="E43" t="str">
            <v/>
          </cell>
        </row>
        <row r="44">
          <cell r="B44" t="str">
            <v/>
          </cell>
          <cell r="C44" t="str">
            <v/>
          </cell>
          <cell r="E44" t="str">
            <v/>
          </cell>
        </row>
        <row r="45">
          <cell r="B45" t="str">
            <v/>
          </cell>
          <cell r="C45" t="str">
            <v/>
          </cell>
          <cell r="E45" t="str">
            <v/>
          </cell>
        </row>
        <row r="46">
          <cell r="B46" t="str">
            <v/>
          </cell>
          <cell r="C46" t="str">
            <v/>
          </cell>
          <cell r="E46" t="str">
            <v/>
          </cell>
        </row>
        <row r="48">
          <cell r="B48" t="str">
            <v/>
          </cell>
          <cell r="C48" t="str">
            <v/>
          </cell>
          <cell r="E48" t="str">
            <v/>
          </cell>
        </row>
        <row r="49">
          <cell r="B49" t="str">
            <v/>
          </cell>
          <cell r="C49" t="str">
            <v/>
          </cell>
          <cell r="E49" t="str">
            <v/>
          </cell>
        </row>
        <row r="50">
          <cell r="B50" t="str">
            <v/>
          </cell>
          <cell r="C50" t="str">
            <v/>
          </cell>
          <cell r="E50" t="str">
            <v/>
          </cell>
        </row>
        <row r="51">
          <cell r="B51" t="str">
            <v/>
          </cell>
          <cell r="C51" t="str">
            <v/>
          </cell>
          <cell r="E51" t="str">
            <v/>
          </cell>
        </row>
        <row r="52">
          <cell r="B52" t="str">
            <v/>
          </cell>
          <cell r="C52" t="str">
            <v/>
          </cell>
          <cell r="E52" t="str">
            <v/>
          </cell>
        </row>
        <row r="54">
          <cell r="B54" t="str">
            <v/>
          </cell>
          <cell r="C54" t="str">
            <v/>
          </cell>
          <cell r="E54" t="str">
            <v/>
          </cell>
        </row>
        <row r="55">
          <cell r="B55" t="str">
            <v/>
          </cell>
          <cell r="C55" t="str">
            <v/>
          </cell>
          <cell r="E55" t="str">
            <v/>
          </cell>
        </row>
        <row r="56">
          <cell r="B56" t="str">
            <v/>
          </cell>
          <cell r="C56" t="str">
            <v/>
          </cell>
          <cell r="E56" t="str">
            <v/>
          </cell>
        </row>
        <row r="57">
          <cell r="B57" t="str">
            <v/>
          </cell>
          <cell r="C57" t="str">
            <v/>
          </cell>
          <cell r="E57" t="str">
            <v/>
          </cell>
        </row>
        <row r="58">
          <cell r="B58" t="str">
            <v/>
          </cell>
          <cell r="C58" t="str">
            <v/>
          </cell>
          <cell r="E58" t="str">
            <v/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5"/>
  <sheetViews>
    <sheetView tabSelected="1" zoomScale="70" zoomScaleNormal="70" zoomScalePageLayoutView="70" workbookViewId="0">
      <selection activeCell="I5" sqref="I5"/>
    </sheetView>
  </sheetViews>
  <sheetFormatPr defaultRowHeight="15" x14ac:dyDescent="0.25"/>
  <cols>
    <col min="1" max="1" width="15.85546875" style="81" customWidth="1"/>
    <col min="2" max="2" width="33.140625" style="82" customWidth="1"/>
    <col min="3" max="3" width="118.28515625" style="82" customWidth="1"/>
    <col min="4" max="4" width="27.42578125" style="82" customWidth="1"/>
    <col min="5" max="5" width="30.28515625" style="81" customWidth="1"/>
    <col min="7" max="22" width="5.7109375" customWidth="1"/>
  </cols>
  <sheetData>
    <row r="1" spans="1:7" ht="36" customHeight="1" x14ac:dyDescent="0.35">
      <c r="A1" s="153" t="s">
        <v>86</v>
      </c>
      <c r="B1" s="154"/>
      <c r="C1" s="154"/>
      <c r="D1" s="155"/>
      <c r="E1" s="156"/>
    </row>
    <row r="2" spans="1:7" ht="39" customHeight="1" thickBot="1" x14ac:dyDescent="0.3">
      <c r="A2" s="149" t="s">
        <v>83</v>
      </c>
      <c r="B2" s="150"/>
      <c r="C2" s="150"/>
      <c r="D2" s="151" t="s">
        <v>82</v>
      </c>
      <c r="E2" s="152">
        <f>SUM(E5:E44)</f>
        <v>0</v>
      </c>
    </row>
    <row r="3" spans="1:7" s="96" customFormat="1" ht="21.75" customHeight="1" x14ac:dyDescent="0.25">
      <c r="A3" s="103"/>
      <c r="B3" s="102"/>
      <c r="C3" s="105" t="s">
        <v>87</v>
      </c>
      <c r="D3" s="106"/>
      <c r="E3" s="101"/>
    </row>
    <row r="4" spans="1:7" s="96" customFormat="1" ht="36" customHeight="1" thickBot="1" x14ac:dyDescent="0.3">
      <c r="A4" s="100" t="s">
        <v>81</v>
      </c>
      <c r="B4" s="99" t="s">
        <v>80</v>
      </c>
      <c r="C4" s="98" t="s">
        <v>79</v>
      </c>
      <c r="D4" s="104" t="s">
        <v>85</v>
      </c>
      <c r="E4" s="97" t="s">
        <v>78</v>
      </c>
    </row>
    <row r="5" spans="1:7" s="83" customFormat="1" ht="226.15" customHeight="1" thickTop="1" thickBot="1" x14ac:dyDescent="0.3">
      <c r="A5" s="93" t="str">
        <f>'[1]Rekapitulace P+R'!B12</f>
        <v>PS 01-01-31</v>
      </c>
      <c r="B5" s="92" t="str">
        <f>'[1]Rekapitulace P+R'!C12</f>
        <v>Zabezpečovací zařízení (PZS) železniční přejezd v km 2,315 (P2538)</v>
      </c>
      <c r="C5" s="91" t="s">
        <v>77</v>
      </c>
      <c r="D5" s="90" t="s">
        <v>69</v>
      </c>
      <c r="E5" s="89"/>
      <c r="G5" s="95"/>
    </row>
    <row r="6" spans="1:7" s="83" customFormat="1" ht="111" customHeight="1" thickTop="1" thickBot="1" x14ac:dyDescent="0.3">
      <c r="A6" s="93" t="str">
        <f>'[1]Rekapitulace P+R'!B13</f>
        <v>SO 01-10-01</v>
      </c>
      <c r="B6" s="92" t="str">
        <f>'[1]Rekapitulace P+R'!C13</f>
        <v>Železniční svršek železniční přejezd v km 2,315 (P2538)</v>
      </c>
      <c r="C6" s="91" t="s">
        <v>73</v>
      </c>
      <c r="D6" s="90" t="s">
        <v>69</v>
      </c>
      <c r="E6" s="89"/>
    </row>
    <row r="7" spans="1:7" s="83" customFormat="1" ht="114" customHeight="1" thickTop="1" thickBot="1" x14ac:dyDescent="0.3">
      <c r="A7" s="93" t="str">
        <f>'[1]Rekapitulace P+R'!B14</f>
        <v>SO 01-11-01</v>
      </c>
      <c r="B7" s="92" t="str">
        <f>'[1]Rekapitulace P+R'!C14</f>
        <v>Železniční spodek železniční přejezd v km 2,315 (P2538)</v>
      </c>
      <c r="C7" s="91" t="s">
        <v>76</v>
      </c>
      <c r="D7" s="90" t="s">
        <v>69</v>
      </c>
      <c r="E7" s="89"/>
    </row>
    <row r="8" spans="1:7" s="83" customFormat="1" ht="150" customHeight="1" thickTop="1" thickBot="1" x14ac:dyDescent="0.3">
      <c r="A8" s="93" t="str">
        <f>'[1]Rekapitulace P+R'!B15</f>
        <v>SO 01-13-01</v>
      </c>
      <c r="B8" s="92" t="str">
        <f>'[1]Rekapitulace P+R'!C15</f>
        <v>Železniční přejezd železniční přejezd v km 2,315 (P2538)</v>
      </c>
      <c r="C8" s="91" t="s">
        <v>75</v>
      </c>
      <c r="D8" s="90" t="s">
        <v>69</v>
      </c>
      <c r="E8" s="89"/>
    </row>
    <row r="9" spans="1:7" s="83" customFormat="1" ht="150" customHeight="1" thickTop="1" thickBot="1" x14ac:dyDescent="0.3">
      <c r="A9" s="93" t="str">
        <f>'[1]Rekapitulace P+R'!B16</f>
        <v>SO 01-86-01</v>
      </c>
      <c r="B9" s="92" t="str">
        <f>'[1]Rekapitulace P+R'!C16</f>
        <v>Přípojka napájení NN železniční přejezd v km 2,315 (P2538)</v>
      </c>
      <c r="C9" s="91" t="s">
        <v>70</v>
      </c>
      <c r="D9" s="90" t="s">
        <v>69</v>
      </c>
      <c r="E9" s="89"/>
    </row>
    <row r="10" spans="1:7" s="83" customFormat="1" ht="246" customHeight="1" thickTop="1" thickBot="1" x14ac:dyDescent="0.3">
      <c r="A10" s="93" t="str">
        <f>'[1]Rekapitulace P+R'!B18</f>
        <v>PS 02-01-31</v>
      </c>
      <c r="B10" s="92" t="str">
        <f>'[1]Rekapitulace P+R'!C18</f>
        <v>Zabezpečovací zařízení (PZS) železniční přejezd v km 2,466 (P2539)</v>
      </c>
      <c r="C10" s="91" t="s">
        <v>74</v>
      </c>
      <c r="D10" s="90" t="s">
        <v>69</v>
      </c>
      <c r="E10" s="89"/>
    </row>
    <row r="11" spans="1:7" s="83" customFormat="1" ht="129.6" customHeight="1" thickTop="1" thickBot="1" x14ac:dyDescent="0.3">
      <c r="A11" s="93" t="str">
        <f>'[1]Rekapitulace P+R'!B19</f>
        <v>SO 02-10-01</v>
      </c>
      <c r="B11" s="92" t="str">
        <f>'[1]Rekapitulace P+R'!C19</f>
        <v>Železniční svršek železniční přejezd v km 2,466 (P2539)</v>
      </c>
      <c r="C11" s="91" t="s">
        <v>73</v>
      </c>
      <c r="D11" s="90" t="s">
        <v>69</v>
      </c>
      <c r="E11" s="89"/>
    </row>
    <row r="12" spans="1:7" s="83" customFormat="1" ht="124.15" customHeight="1" thickTop="1" thickBot="1" x14ac:dyDescent="0.3">
      <c r="A12" s="93" t="str">
        <f>'[1]Rekapitulace P+R'!B20</f>
        <v>SO 02-11-01</v>
      </c>
      <c r="B12" s="92" t="str">
        <f>'[1]Rekapitulace P+R'!C20</f>
        <v>Železniční spodek železniční přejezd v km 2,466 (P2539)</v>
      </c>
      <c r="C12" s="91" t="s">
        <v>72</v>
      </c>
      <c r="D12" s="90" t="s">
        <v>69</v>
      </c>
      <c r="E12" s="89"/>
    </row>
    <row r="13" spans="1:7" s="83" customFormat="1" ht="150" customHeight="1" thickTop="1" thickBot="1" x14ac:dyDescent="0.3">
      <c r="A13" s="93" t="str">
        <f>'[1]Rekapitulace P+R'!B21</f>
        <v>SO 02-13-01</v>
      </c>
      <c r="B13" s="92" t="str">
        <f>'[1]Rekapitulace P+R'!C21</f>
        <v>Železniční přejezd železniční přejezd v km 2,466 (P2539)</v>
      </c>
      <c r="C13" s="91" t="s">
        <v>71</v>
      </c>
      <c r="D13" s="90" t="s">
        <v>69</v>
      </c>
      <c r="E13" s="89"/>
    </row>
    <row r="14" spans="1:7" s="83" customFormat="1" ht="150" customHeight="1" thickTop="1" thickBot="1" x14ac:dyDescent="0.3">
      <c r="A14" s="93" t="str">
        <f>'[1]Rekapitulace P+R'!B22</f>
        <v>SO 02-86-01</v>
      </c>
      <c r="B14" s="92" t="str">
        <f>'[1]Rekapitulace P+R'!C22</f>
        <v>Přípojka napájení NN  železniční přejezd v km 2,466 (P2539)</v>
      </c>
      <c r="C14" s="91" t="s">
        <v>70</v>
      </c>
      <c r="D14" s="94" t="s">
        <v>69</v>
      </c>
      <c r="E14" s="89"/>
    </row>
    <row r="15" spans="1:7" s="83" customFormat="1" ht="150" customHeight="1" thickTop="1" thickBot="1" x14ac:dyDescent="0.3">
      <c r="A15" s="93" t="str">
        <f>'[1]Rekapitulace P+R'!B24</f>
        <v/>
      </c>
      <c r="B15" s="92" t="str">
        <f>'[1]Rekapitulace P+R'!C24</f>
        <v/>
      </c>
      <c r="C15" s="91"/>
      <c r="D15" s="90"/>
      <c r="E15" s="89" t="str">
        <f>'[1]Rekapitulace P+R'!E24</f>
        <v/>
      </c>
    </row>
    <row r="16" spans="1:7" s="83" customFormat="1" ht="150" customHeight="1" thickTop="1" thickBot="1" x14ac:dyDescent="0.3">
      <c r="A16" s="93" t="str">
        <f>'[1]Rekapitulace P+R'!B25</f>
        <v/>
      </c>
      <c r="B16" s="92" t="str">
        <f>'[1]Rekapitulace P+R'!C25</f>
        <v/>
      </c>
      <c r="C16" s="91"/>
      <c r="D16" s="90"/>
      <c r="E16" s="89" t="str">
        <f>'[1]Rekapitulace P+R'!E25</f>
        <v/>
      </c>
    </row>
    <row r="17" spans="1:5" s="83" customFormat="1" ht="150" customHeight="1" thickTop="1" thickBot="1" x14ac:dyDescent="0.3">
      <c r="A17" s="93" t="str">
        <f>'[1]Rekapitulace P+R'!B26</f>
        <v/>
      </c>
      <c r="B17" s="92" t="str">
        <f>'[1]Rekapitulace P+R'!C26</f>
        <v/>
      </c>
      <c r="C17" s="91"/>
      <c r="D17" s="90"/>
      <c r="E17" s="89" t="str">
        <f>'[1]Rekapitulace P+R'!E26</f>
        <v/>
      </c>
    </row>
    <row r="18" spans="1:5" s="83" customFormat="1" ht="150" customHeight="1" thickTop="1" thickBot="1" x14ac:dyDescent="0.3">
      <c r="A18" s="93" t="str">
        <f>'[1]Rekapitulace P+R'!B27</f>
        <v/>
      </c>
      <c r="B18" s="92" t="str">
        <f>'[1]Rekapitulace P+R'!C27</f>
        <v/>
      </c>
      <c r="C18" s="91"/>
      <c r="D18" s="90"/>
      <c r="E18" s="89" t="str">
        <f>'[1]Rekapitulace P+R'!E27</f>
        <v/>
      </c>
    </row>
    <row r="19" spans="1:5" s="83" customFormat="1" ht="150" customHeight="1" thickTop="1" thickBot="1" x14ac:dyDescent="0.3">
      <c r="A19" s="93" t="str">
        <f>'[1]Rekapitulace P+R'!B28</f>
        <v/>
      </c>
      <c r="B19" s="92" t="str">
        <f>'[1]Rekapitulace P+R'!C28</f>
        <v/>
      </c>
      <c r="C19" s="91"/>
      <c r="D19" s="90"/>
      <c r="E19" s="89" t="str">
        <f>'[1]Rekapitulace P+R'!E28</f>
        <v/>
      </c>
    </row>
    <row r="20" spans="1:5" s="83" customFormat="1" ht="150" customHeight="1" thickTop="1" thickBot="1" x14ac:dyDescent="0.3">
      <c r="A20" s="93" t="str">
        <f>'[1]Rekapitulace P+R'!B30</f>
        <v/>
      </c>
      <c r="B20" s="92" t="str">
        <f>'[1]Rekapitulace P+R'!C30</f>
        <v/>
      </c>
      <c r="C20" s="91"/>
      <c r="D20" s="90"/>
      <c r="E20" s="89" t="str">
        <f>'[1]Rekapitulace P+R'!E30</f>
        <v/>
      </c>
    </row>
    <row r="21" spans="1:5" s="83" customFormat="1" ht="150" customHeight="1" thickTop="1" thickBot="1" x14ac:dyDescent="0.3">
      <c r="A21" s="93" t="str">
        <f>'[1]Rekapitulace P+R'!B31</f>
        <v/>
      </c>
      <c r="B21" s="92" t="str">
        <f>'[1]Rekapitulace P+R'!C31</f>
        <v/>
      </c>
      <c r="C21" s="91"/>
      <c r="D21" s="90"/>
      <c r="E21" s="89" t="str">
        <f>'[1]Rekapitulace P+R'!E31</f>
        <v/>
      </c>
    </row>
    <row r="22" spans="1:5" s="83" customFormat="1" ht="150" customHeight="1" thickTop="1" thickBot="1" x14ac:dyDescent="0.3">
      <c r="A22" s="93" t="str">
        <f>'[1]Rekapitulace P+R'!B32</f>
        <v/>
      </c>
      <c r="B22" s="92" t="str">
        <f>'[1]Rekapitulace P+R'!C32</f>
        <v/>
      </c>
      <c r="C22" s="91"/>
      <c r="D22" s="90"/>
      <c r="E22" s="89" t="str">
        <f>'[1]Rekapitulace P+R'!E32</f>
        <v/>
      </c>
    </row>
    <row r="23" spans="1:5" s="83" customFormat="1" ht="150" customHeight="1" thickTop="1" thickBot="1" x14ac:dyDescent="0.3">
      <c r="A23" s="93" t="str">
        <f>'[1]Rekapitulace P+R'!B33</f>
        <v/>
      </c>
      <c r="B23" s="92" t="str">
        <f>'[1]Rekapitulace P+R'!C33</f>
        <v/>
      </c>
      <c r="C23" s="91"/>
      <c r="D23" s="90"/>
      <c r="E23" s="89" t="str">
        <f>'[1]Rekapitulace P+R'!E33</f>
        <v/>
      </c>
    </row>
    <row r="24" spans="1:5" s="83" customFormat="1" ht="150" customHeight="1" thickTop="1" thickBot="1" x14ac:dyDescent="0.3">
      <c r="A24" s="93" t="str">
        <f>'[1]Rekapitulace P+R'!B34</f>
        <v/>
      </c>
      <c r="B24" s="92" t="str">
        <f>'[1]Rekapitulace P+R'!C34</f>
        <v/>
      </c>
      <c r="C24" s="91"/>
      <c r="D24" s="90"/>
      <c r="E24" s="89" t="str">
        <f>'[1]Rekapitulace P+R'!E34</f>
        <v/>
      </c>
    </row>
    <row r="25" spans="1:5" s="83" customFormat="1" ht="150" customHeight="1" thickTop="1" thickBot="1" x14ac:dyDescent="0.3">
      <c r="A25" s="93" t="str">
        <f>'[1]Rekapitulace P+R'!B36</f>
        <v/>
      </c>
      <c r="B25" s="92" t="str">
        <f>'[1]Rekapitulace P+R'!C36</f>
        <v/>
      </c>
      <c r="C25" s="91"/>
      <c r="D25" s="90"/>
      <c r="E25" s="89" t="str">
        <f>'[1]Rekapitulace P+R'!E36</f>
        <v/>
      </c>
    </row>
    <row r="26" spans="1:5" s="83" customFormat="1" ht="150" customHeight="1" thickTop="1" thickBot="1" x14ac:dyDescent="0.3">
      <c r="A26" s="93" t="str">
        <f>'[1]Rekapitulace P+R'!B37</f>
        <v/>
      </c>
      <c r="B26" s="92" t="str">
        <f>'[1]Rekapitulace P+R'!C37</f>
        <v/>
      </c>
      <c r="C26" s="91"/>
      <c r="D26" s="90"/>
      <c r="E26" s="89" t="str">
        <f>'[1]Rekapitulace P+R'!E37</f>
        <v/>
      </c>
    </row>
    <row r="27" spans="1:5" s="83" customFormat="1" ht="150" customHeight="1" thickTop="1" thickBot="1" x14ac:dyDescent="0.3">
      <c r="A27" s="93" t="str">
        <f>'[1]Rekapitulace P+R'!B38</f>
        <v/>
      </c>
      <c r="B27" s="92" t="str">
        <f>'[1]Rekapitulace P+R'!C38</f>
        <v/>
      </c>
      <c r="C27" s="91"/>
      <c r="D27" s="90"/>
      <c r="E27" s="89" t="str">
        <f>'[1]Rekapitulace P+R'!E38</f>
        <v/>
      </c>
    </row>
    <row r="28" spans="1:5" s="83" customFormat="1" ht="150" customHeight="1" thickTop="1" thickBot="1" x14ac:dyDescent="0.3">
      <c r="A28" s="93" t="str">
        <f>'[1]Rekapitulace P+R'!B39</f>
        <v/>
      </c>
      <c r="B28" s="92" t="str">
        <f>'[1]Rekapitulace P+R'!C39</f>
        <v/>
      </c>
      <c r="C28" s="91"/>
      <c r="D28" s="90"/>
      <c r="E28" s="89" t="str">
        <f>'[1]Rekapitulace P+R'!E39</f>
        <v/>
      </c>
    </row>
    <row r="29" spans="1:5" s="83" customFormat="1" ht="150" customHeight="1" thickTop="1" thickBot="1" x14ac:dyDescent="0.3">
      <c r="A29" s="93" t="str">
        <f>'[1]Rekapitulace P+R'!B40</f>
        <v/>
      </c>
      <c r="B29" s="92" t="str">
        <f>'[1]Rekapitulace P+R'!C40</f>
        <v/>
      </c>
      <c r="C29" s="91"/>
      <c r="D29" s="90"/>
      <c r="E29" s="89" t="str">
        <f>'[1]Rekapitulace P+R'!E40</f>
        <v/>
      </c>
    </row>
    <row r="30" spans="1:5" s="83" customFormat="1" ht="150" customHeight="1" thickTop="1" thickBot="1" x14ac:dyDescent="0.3">
      <c r="A30" s="93" t="str">
        <f>'[1]Rekapitulace P+R'!B42</f>
        <v/>
      </c>
      <c r="B30" s="92" t="str">
        <f>'[1]Rekapitulace P+R'!C42</f>
        <v/>
      </c>
      <c r="C30" s="91"/>
      <c r="D30" s="90"/>
      <c r="E30" s="89" t="str">
        <f>'[1]Rekapitulace P+R'!E42</f>
        <v/>
      </c>
    </row>
    <row r="31" spans="1:5" s="83" customFormat="1" ht="150" customHeight="1" thickTop="1" thickBot="1" x14ac:dyDescent="0.3">
      <c r="A31" s="93" t="str">
        <f>'[1]Rekapitulace P+R'!B43</f>
        <v/>
      </c>
      <c r="B31" s="92" t="str">
        <f>'[1]Rekapitulace P+R'!C43</f>
        <v/>
      </c>
      <c r="C31" s="91"/>
      <c r="D31" s="90"/>
      <c r="E31" s="89" t="str">
        <f>'[1]Rekapitulace P+R'!E43</f>
        <v/>
      </c>
    </row>
    <row r="32" spans="1:5" s="83" customFormat="1" ht="150" customHeight="1" thickTop="1" thickBot="1" x14ac:dyDescent="0.3">
      <c r="A32" s="93" t="str">
        <f>'[1]Rekapitulace P+R'!B44</f>
        <v/>
      </c>
      <c r="B32" s="92" t="str">
        <f>'[1]Rekapitulace P+R'!C44</f>
        <v/>
      </c>
      <c r="C32" s="91"/>
      <c r="D32" s="90"/>
      <c r="E32" s="89" t="str">
        <f>'[1]Rekapitulace P+R'!E44</f>
        <v/>
      </c>
    </row>
    <row r="33" spans="1:5" s="83" customFormat="1" ht="150" customHeight="1" thickTop="1" thickBot="1" x14ac:dyDescent="0.3">
      <c r="A33" s="93" t="str">
        <f>'[1]Rekapitulace P+R'!B45</f>
        <v/>
      </c>
      <c r="B33" s="92" t="str">
        <f>'[1]Rekapitulace P+R'!C45</f>
        <v/>
      </c>
      <c r="C33" s="91"/>
      <c r="D33" s="90"/>
      <c r="E33" s="89" t="str">
        <f>'[1]Rekapitulace P+R'!E45</f>
        <v/>
      </c>
    </row>
    <row r="34" spans="1:5" s="83" customFormat="1" ht="150" customHeight="1" thickTop="1" thickBot="1" x14ac:dyDescent="0.3">
      <c r="A34" s="93" t="str">
        <f>'[1]Rekapitulace P+R'!B46</f>
        <v/>
      </c>
      <c r="B34" s="92" t="str">
        <f>'[1]Rekapitulace P+R'!C46</f>
        <v/>
      </c>
      <c r="C34" s="91"/>
      <c r="D34" s="90"/>
      <c r="E34" s="89" t="str">
        <f>'[1]Rekapitulace P+R'!E46</f>
        <v/>
      </c>
    </row>
    <row r="35" spans="1:5" s="83" customFormat="1" ht="150" customHeight="1" thickTop="1" thickBot="1" x14ac:dyDescent="0.3">
      <c r="A35" s="93" t="str">
        <f>'[1]Rekapitulace P+R'!B48</f>
        <v/>
      </c>
      <c r="B35" s="92" t="str">
        <f>'[1]Rekapitulace P+R'!C48</f>
        <v/>
      </c>
      <c r="C35" s="91"/>
      <c r="D35" s="90"/>
      <c r="E35" s="89" t="str">
        <f>'[1]Rekapitulace P+R'!E48</f>
        <v/>
      </c>
    </row>
    <row r="36" spans="1:5" s="83" customFormat="1" ht="150" customHeight="1" thickTop="1" thickBot="1" x14ac:dyDescent="0.3">
      <c r="A36" s="93" t="str">
        <f>'[1]Rekapitulace P+R'!B49</f>
        <v/>
      </c>
      <c r="B36" s="92" t="str">
        <f>'[1]Rekapitulace P+R'!C49</f>
        <v/>
      </c>
      <c r="C36" s="91"/>
      <c r="D36" s="90"/>
      <c r="E36" s="89" t="str">
        <f>'[1]Rekapitulace P+R'!E49</f>
        <v/>
      </c>
    </row>
    <row r="37" spans="1:5" s="83" customFormat="1" ht="150" customHeight="1" thickTop="1" thickBot="1" x14ac:dyDescent="0.3">
      <c r="A37" s="93" t="str">
        <f>'[1]Rekapitulace P+R'!B50</f>
        <v/>
      </c>
      <c r="B37" s="92" t="str">
        <f>'[1]Rekapitulace P+R'!C50</f>
        <v/>
      </c>
      <c r="C37" s="91"/>
      <c r="D37" s="90"/>
      <c r="E37" s="89" t="str">
        <f>'[1]Rekapitulace P+R'!E50</f>
        <v/>
      </c>
    </row>
    <row r="38" spans="1:5" s="83" customFormat="1" ht="150" customHeight="1" thickTop="1" thickBot="1" x14ac:dyDescent="0.3">
      <c r="A38" s="93" t="str">
        <f>'[1]Rekapitulace P+R'!B51</f>
        <v/>
      </c>
      <c r="B38" s="92" t="str">
        <f>'[1]Rekapitulace P+R'!C51</f>
        <v/>
      </c>
      <c r="C38" s="91"/>
      <c r="D38" s="90"/>
      <c r="E38" s="89" t="str">
        <f>'[1]Rekapitulace P+R'!E51</f>
        <v/>
      </c>
    </row>
    <row r="39" spans="1:5" s="83" customFormat="1" ht="150" customHeight="1" thickTop="1" thickBot="1" x14ac:dyDescent="0.3">
      <c r="A39" s="93" t="str">
        <f>'[1]Rekapitulace P+R'!B52</f>
        <v/>
      </c>
      <c r="B39" s="92" t="str">
        <f>'[1]Rekapitulace P+R'!C52</f>
        <v/>
      </c>
      <c r="C39" s="91"/>
      <c r="D39" s="90"/>
      <c r="E39" s="89" t="str">
        <f>'[1]Rekapitulace P+R'!E52</f>
        <v/>
      </c>
    </row>
    <row r="40" spans="1:5" s="83" customFormat="1" ht="150" customHeight="1" thickTop="1" thickBot="1" x14ac:dyDescent="0.3">
      <c r="A40" s="93" t="str">
        <f>'[1]Rekapitulace P+R'!B54</f>
        <v/>
      </c>
      <c r="B40" s="92" t="str">
        <f>'[1]Rekapitulace P+R'!C54</f>
        <v/>
      </c>
      <c r="C40" s="91"/>
      <c r="D40" s="90"/>
      <c r="E40" s="89" t="str">
        <f>'[1]Rekapitulace P+R'!E54</f>
        <v/>
      </c>
    </row>
    <row r="41" spans="1:5" s="83" customFormat="1" ht="150" customHeight="1" thickTop="1" thickBot="1" x14ac:dyDescent="0.3">
      <c r="A41" s="93" t="str">
        <f>'[1]Rekapitulace P+R'!B55</f>
        <v/>
      </c>
      <c r="B41" s="92" t="str">
        <f>'[1]Rekapitulace P+R'!C55</f>
        <v/>
      </c>
      <c r="C41" s="91"/>
      <c r="D41" s="90"/>
      <c r="E41" s="89" t="str">
        <f>'[1]Rekapitulace P+R'!E55</f>
        <v/>
      </c>
    </row>
    <row r="42" spans="1:5" s="83" customFormat="1" ht="150" customHeight="1" thickTop="1" thickBot="1" x14ac:dyDescent="0.3">
      <c r="A42" s="93" t="str">
        <f>'[1]Rekapitulace P+R'!B56</f>
        <v/>
      </c>
      <c r="B42" s="92" t="str">
        <f>'[1]Rekapitulace P+R'!C56</f>
        <v/>
      </c>
      <c r="C42" s="91"/>
      <c r="D42" s="90"/>
      <c r="E42" s="89" t="str">
        <f>'[1]Rekapitulace P+R'!E56</f>
        <v/>
      </c>
    </row>
    <row r="43" spans="1:5" s="83" customFormat="1" ht="150" customHeight="1" thickTop="1" thickBot="1" x14ac:dyDescent="0.3">
      <c r="A43" s="88" t="str">
        <f>'[1]Rekapitulace P+R'!B57</f>
        <v/>
      </c>
      <c r="B43" s="87" t="str">
        <f>'[1]Rekapitulace P+R'!C57</f>
        <v/>
      </c>
      <c r="C43" s="86"/>
      <c r="D43" s="85"/>
      <c r="E43" s="84" t="str">
        <f>'[1]Rekapitulace P+R'!E57</f>
        <v/>
      </c>
    </row>
    <row r="44" spans="1:5" s="83" customFormat="1" ht="150" customHeight="1" thickTop="1" thickBot="1" x14ac:dyDescent="0.3">
      <c r="A44" s="88" t="str">
        <f>'[1]Rekapitulace P+R'!B58</f>
        <v/>
      </c>
      <c r="B44" s="87" t="str">
        <f>'[1]Rekapitulace P+R'!C58</f>
        <v/>
      </c>
      <c r="C44" s="86"/>
      <c r="D44" s="85"/>
      <c r="E44" s="84" t="str">
        <f>'[1]Rekapitulace P+R'!E58</f>
        <v/>
      </c>
    </row>
    <row r="45" spans="1:5" ht="15.75" thickTop="1" x14ac:dyDescent="0.25"/>
  </sheetData>
  <mergeCells count="2">
    <mergeCell ref="A2:C2"/>
    <mergeCell ref="C3:D3"/>
  </mergeCells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zoomScale="70" zoomScaleNormal="70" workbookViewId="0">
      <selection activeCell="N15" sqref="N15"/>
    </sheetView>
  </sheetViews>
  <sheetFormatPr defaultColWidth="9.140625" defaultRowHeight="11.25" x14ac:dyDescent="0.2"/>
  <cols>
    <col min="1" max="1" width="3.140625" style="1" customWidth="1"/>
    <col min="2" max="2" width="8.5703125" style="1" customWidth="1"/>
    <col min="3" max="3" width="10.5703125" style="1" customWidth="1"/>
    <col min="4" max="4" width="10" style="1" customWidth="1"/>
    <col min="5" max="5" width="11.42578125" style="1" customWidth="1"/>
    <col min="6" max="6" width="81.85546875" style="1" customWidth="1"/>
    <col min="7" max="7" width="9" style="2" customWidth="1"/>
    <col min="8" max="8" width="13" style="2" customWidth="1"/>
    <col min="9" max="9" width="10.85546875" style="2" customWidth="1"/>
    <col min="10" max="10" width="10.140625" style="2" customWidth="1"/>
    <col min="11" max="11" width="12.85546875" style="2" customWidth="1"/>
    <col min="12" max="12" width="19" style="2" customWidth="1"/>
    <col min="13" max="14" width="28.28515625" style="1" customWidth="1"/>
    <col min="15" max="15" width="9.140625" style="1" customWidth="1"/>
    <col min="16" max="16384" width="9.140625" style="1"/>
  </cols>
  <sheetData>
    <row r="1" spans="1:15" s="39" customFormat="1" ht="30.75" customHeight="1" thickTop="1" thickBot="1" x14ac:dyDescent="0.3">
      <c r="B1" s="138" t="s">
        <v>68</v>
      </c>
      <c r="C1" s="139"/>
      <c r="D1" s="139"/>
      <c r="E1" s="80"/>
      <c r="F1" s="80" t="s">
        <v>67</v>
      </c>
      <c r="G1" s="80"/>
      <c r="H1" s="79"/>
      <c r="I1" s="78"/>
      <c r="J1" s="77"/>
      <c r="K1" s="77"/>
      <c r="L1" s="76" t="s">
        <v>63</v>
      </c>
      <c r="M1" s="75"/>
    </row>
    <row r="2" spans="1:15" s="39" customFormat="1" ht="57" customHeight="1" thickTop="1" thickBot="1" x14ac:dyDescent="0.3">
      <c r="B2" s="140" t="s">
        <v>66</v>
      </c>
      <c r="C2" s="141"/>
      <c r="D2" s="74"/>
      <c r="E2" s="73"/>
      <c r="F2" s="72" t="s">
        <v>84</v>
      </c>
      <c r="G2" s="71"/>
      <c r="H2" s="70"/>
      <c r="I2" s="142" t="s">
        <v>65</v>
      </c>
      <c r="J2" s="143"/>
      <c r="K2" s="144">
        <f>SUM(L26+L36)</f>
        <v>0</v>
      </c>
      <c r="L2" s="145"/>
    </row>
    <row r="3" spans="1:15" s="39" customFormat="1" ht="42.75" customHeight="1" thickTop="1" thickBot="1" x14ac:dyDescent="0.3">
      <c r="B3" s="69" t="s">
        <v>64</v>
      </c>
      <c r="C3" s="68"/>
      <c r="D3" s="146" t="s">
        <v>63</v>
      </c>
      <c r="E3" s="146"/>
      <c r="F3" s="67" t="s">
        <v>62</v>
      </c>
      <c r="G3" s="66"/>
      <c r="H3" s="65"/>
      <c r="I3" s="64"/>
      <c r="J3" s="63"/>
      <c r="K3" s="147"/>
      <c r="L3" s="148"/>
    </row>
    <row r="4" spans="1:15" s="39" customFormat="1" ht="18" customHeight="1" thickTop="1" x14ac:dyDescent="0.25">
      <c r="B4" s="129" t="s">
        <v>61</v>
      </c>
      <c r="C4" s="123"/>
      <c r="D4" s="130"/>
      <c r="E4" s="57"/>
      <c r="F4" s="62" t="s">
        <v>60</v>
      </c>
      <c r="G4" s="61"/>
      <c r="H4" s="60"/>
      <c r="I4" s="131" t="s">
        <v>59</v>
      </c>
      <c r="J4" s="132"/>
      <c r="K4" s="59"/>
      <c r="L4" s="58"/>
    </row>
    <row r="5" spans="1:15" s="39" customFormat="1" ht="18" customHeight="1" x14ac:dyDescent="0.25">
      <c r="B5" s="56" t="s">
        <v>58</v>
      </c>
      <c r="C5" s="55"/>
      <c r="D5" s="55"/>
      <c r="E5" s="57" t="s">
        <v>57</v>
      </c>
      <c r="F5" s="133" t="s">
        <v>56</v>
      </c>
      <c r="G5" s="133"/>
      <c r="H5" s="134"/>
      <c r="I5" s="135" t="s">
        <v>44</v>
      </c>
      <c r="J5" s="130"/>
      <c r="K5" s="54"/>
      <c r="L5" s="53"/>
    </row>
    <row r="6" spans="1:15" s="39" customFormat="1" ht="18" customHeight="1" x14ac:dyDescent="0.2">
      <c r="B6" s="56" t="s">
        <v>55</v>
      </c>
      <c r="C6" s="55"/>
      <c r="D6" s="55"/>
      <c r="E6" s="54" t="s">
        <v>54</v>
      </c>
      <c r="F6" s="136"/>
      <c r="G6" s="136"/>
      <c r="H6" s="137"/>
      <c r="I6" s="135" t="s">
        <v>53</v>
      </c>
      <c r="J6" s="130"/>
      <c r="K6" s="54"/>
      <c r="L6" s="53"/>
      <c r="O6" s="52"/>
    </row>
    <row r="7" spans="1:15" s="39" customFormat="1" ht="18" customHeight="1" x14ac:dyDescent="0.2">
      <c r="B7" s="117" t="s">
        <v>52</v>
      </c>
      <c r="C7" s="118"/>
      <c r="D7" s="118"/>
      <c r="E7" s="51"/>
      <c r="F7" s="119" t="s">
        <v>51</v>
      </c>
      <c r="G7" s="120"/>
      <c r="H7" s="121"/>
      <c r="I7" s="122" t="s">
        <v>50</v>
      </c>
      <c r="J7" s="123"/>
      <c r="K7" s="50">
        <v>2020</v>
      </c>
      <c r="L7" s="49"/>
      <c r="O7" s="48"/>
    </row>
    <row r="8" spans="1:15" s="39" customFormat="1" ht="19.5" customHeight="1" thickBot="1" x14ac:dyDescent="0.3">
      <c r="B8" s="124" t="s">
        <v>49</v>
      </c>
      <c r="C8" s="125"/>
      <c r="D8" s="125"/>
      <c r="E8" s="47"/>
      <c r="F8" s="46" t="s">
        <v>48</v>
      </c>
      <c r="G8" s="126" t="s">
        <v>47</v>
      </c>
      <c r="H8" s="127"/>
      <c r="I8" s="128" t="s">
        <v>46</v>
      </c>
      <c r="J8" s="118"/>
      <c r="K8" s="45"/>
      <c r="L8" s="44"/>
    </row>
    <row r="9" spans="1:15" s="39" customFormat="1" ht="9.75" customHeight="1" x14ac:dyDescent="0.25">
      <c r="B9" s="109" t="s">
        <v>45</v>
      </c>
      <c r="C9" s="110"/>
      <c r="D9" s="110"/>
      <c r="E9" s="110"/>
      <c r="F9" s="110"/>
      <c r="G9" s="110"/>
      <c r="H9" s="110"/>
      <c r="I9" s="110"/>
      <c r="J9" s="110"/>
      <c r="K9" s="43" t="s">
        <v>44</v>
      </c>
      <c r="L9" s="42">
        <v>0</v>
      </c>
    </row>
    <row r="10" spans="1:15" s="39" customFormat="1" ht="15" customHeight="1" x14ac:dyDescent="0.25">
      <c r="B10" s="111" t="s">
        <v>43</v>
      </c>
      <c r="C10" s="113" t="s">
        <v>42</v>
      </c>
      <c r="D10" s="113" t="s">
        <v>41</v>
      </c>
      <c r="E10" s="113" t="s">
        <v>40</v>
      </c>
      <c r="F10" s="115" t="s">
        <v>39</v>
      </c>
      <c r="G10" s="115" t="s">
        <v>38</v>
      </c>
      <c r="H10" s="115" t="s">
        <v>37</v>
      </c>
      <c r="I10" s="113" t="s">
        <v>36</v>
      </c>
      <c r="J10" s="113" t="s">
        <v>35</v>
      </c>
      <c r="K10" s="107" t="s">
        <v>34</v>
      </c>
      <c r="L10" s="108"/>
    </row>
    <row r="11" spans="1:15" s="39" customFormat="1" ht="15" customHeight="1" x14ac:dyDescent="0.25">
      <c r="B11" s="111"/>
      <c r="C11" s="113"/>
      <c r="D11" s="113"/>
      <c r="E11" s="113"/>
      <c r="F11" s="115"/>
      <c r="G11" s="115"/>
      <c r="H11" s="115"/>
      <c r="I11" s="113"/>
      <c r="J11" s="113"/>
      <c r="K11" s="107"/>
      <c r="L11" s="108"/>
    </row>
    <row r="12" spans="1:15" s="39" customFormat="1" ht="12.75" customHeight="1" thickBot="1" x14ac:dyDescent="0.3">
      <c r="B12" s="112"/>
      <c r="C12" s="114"/>
      <c r="D12" s="114"/>
      <c r="E12" s="114"/>
      <c r="F12" s="116"/>
      <c r="G12" s="116"/>
      <c r="H12" s="116"/>
      <c r="I12" s="114"/>
      <c r="J12" s="114"/>
      <c r="K12" s="41" t="s">
        <v>33</v>
      </c>
      <c r="L12" s="40" t="s">
        <v>32</v>
      </c>
    </row>
    <row r="13" spans="1:15" s="9" customFormat="1" ht="15" customHeight="1" thickBot="1" x14ac:dyDescent="0.3">
      <c r="A13" s="36" t="s">
        <v>18</v>
      </c>
      <c r="B13" s="35" t="s">
        <v>17</v>
      </c>
      <c r="C13" s="32">
        <v>1</v>
      </c>
      <c r="D13" s="34"/>
      <c r="E13" s="34"/>
      <c r="F13" s="33" t="s">
        <v>19</v>
      </c>
      <c r="G13" s="32"/>
      <c r="H13" s="32"/>
      <c r="I13" s="32"/>
      <c r="J13" s="32"/>
      <c r="K13" s="32"/>
      <c r="L13" s="31"/>
    </row>
    <row r="14" spans="1:15" s="9" customFormat="1" ht="13.5" customHeight="1" thickBot="1" x14ac:dyDescent="0.3">
      <c r="A14" s="15" t="s">
        <v>13</v>
      </c>
      <c r="B14" s="38">
        <f>1+MAX($B$13:B13)</f>
        <v>1</v>
      </c>
      <c r="C14" s="29" t="s">
        <v>31</v>
      </c>
      <c r="D14" s="28"/>
      <c r="E14" s="25" t="s">
        <v>12</v>
      </c>
      <c r="F14" s="27" t="s">
        <v>30</v>
      </c>
      <c r="G14" s="25" t="s">
        <v>10</v>
      </c>
      <c r="H14" s="26">
        <v>1</v>
      </c>
      <c r="I14" s="25"/>
      <c r="J14" s="24" t="str">
        <f>IF(I14=0,"",I14*H14)</f>
        <v/>
      </c>
      <c r="K14" s="23"/>
      <c r="L14" s="37">
        <f>ROUND((ROUND(H14,3))*(ROUND(K14,2)),2)</f>
        <v>0</v>
      </c>
    </row>
    <row r="15" spans="1:15" s="9" customFormat="1" ht="12.75" customHeight="1" x14ac:dyDescent="0.25">
      <c r="A15" s="15" t="s">
        <v>9</v>
      </c>
      <c r="B15" s="20"/>
      <c r="C15" s="19"/>
      <c r="D15" s="19"/>
      <c r="E15" s="19"/>
      <c r="F15" s="21" t="s">
        <v>29</v>
      </c>
      <c r="G15" s="17"/>
      <c r="H15" s="17"/>
      <c r="I15" s="17"/>
      <c r="J15" s="17"/>
      <c r="K15" s="17"/>
      <c r="L15" s="16"/>
    </row>
    <row r="16" spans="1:15" s="9" customFormat="1" ht="12.75" customHeight="1" x14ac:dyDescent="0.25">
      <c r="A16" s="15" t="s">
        <v>7</v>
      </c>
      <c r="B16" s="20"/>
      <c r="C16" s="19"/>
      <c r="D16" s="19"/>
      <c r="E16" s="19"/>
      <c r="F16" s="18" t="s">
        <v>6</v>
      </c>
      <c r="G16" s="17"/>
      <c r="H16" s="17"/>
      <c r="I16" s="17"/>
      <c r="J16" s="17"/>
      <c r="K16" s="17"/>
      <c r="L16" s="16"/>
    </row>
    <row r="17" spans="1:12" s="9" customFormat="1" ht="72" customHeight="1" thickBot="1" x14ac:dyDescent="0.3">
      <c r="A17" s="15" t="s">
        <v>5</v>
      </c>
      <c r="B17" s="14"/>
      <c r="C17" s="13"/>
      <c r="D17" s="13"/>
      <c r="E17" s="13"/>
      <c r="F17" s="12" t="s">
        <v>28</v>
      </c>
      <c r="G17" s="11"/>
      <c r="H17" s="11"/>
      <c r="I17" s="11"/>
      <c r="J17" s="11"/>
      <c r="K17" s="11"/>
      <c r="L17" s="10"/>
    </row>
    <row r="18" spans="1:12" s="9" customFormat="1" ht="13.5" customHeight="1" thickBot="1" x14ac:dyDescent="0.3">
      <c r="A18" s="15" t="s">
        <v>13</v>
      </c>
      <c r="B18" s="30">
        <f>1+MAX($B$13:B17)</f>
        <v>2</v>
      </c>
      <c r="C18" s="29" t="s">
        <v>27</v>
      </c>
      <c r="D18" s="28"/>
      <c r="E18" s="25" t="s">
        <v>12</v>
      </c>
      <c r="F18" s="27" t="s">
        <v>26</v>
      </c>
      <c r="G18" s="25" t="s">
        <v>10</v>
      </c>
      <c r="H18" s="26">
        <v>1</v>
      </c>
      <c r="I18" s="25"/>
      <c r="J18" s="24" t="str">
        <f>IF(I18=0,"",I18*H18)</f>
        <v/>
      </c>
      <c r="K18" s="23"/>
      <c r="L18" s="37">
        <f>ROUND((ROUND(H18,3))*(ROUND(K18,2)),2)</f>
        <v>0</v>
      </c>
    </row>
    <row r="19" spans="1:12" s="9" customFormat="1" ht="12.75" customHeight="1" x14ac:dyDescent="0.25">
      <c r="A19" s="15" t="s">
        <v>9</v>
      </c>
      <c r="B19" s="20"/>
      <c r="C19" s="19"/>
      <c r="D19" s="19"/>
      <c r="E19" s="19"/>
      <c r="F19" s="21" t="s">
        <v>25</v>
      </c>
      <c r="G19" s="17"/>
      <c r="H19" s="17"/>
      <c r="I19" s="17"/>
      <c r="J19" s="17"/>
      <c r="K19" s="17"/>
      <c r="L19" s="16"/>
    </row>
    <row r="20" spans="1:12" s="9" customFormat="1" ht="12.75" customHeight="1" x14ac:dyDescent="0.25">
      <c r="A20" s="15" t="s">
        <v>7</v>
      </c>
      <c r="B20" s="20"/>
      <c r="C20" s="19"/>
      <c r="D20" s="19"/>
      <c r="E20" s="19"/>
      <c r="F20" s="18" t="s">
        <v>6</v>
      </c>
      <c r="G20" s="17"/>
      <c r="H20" s="17"/>
      <c r="I20" s="17"/>
      <c r="J20" s="17"/>
      <c r="K20" s="17"/>
      <c r="L20" s="16"/>
    </row>
    <row r="21" spans="1:12" s="9" customFormat="1" ht="81" customHeight="1" thickBot="1" x14ac:dyDescent="0.3">
      <c r="A21" s="15" t="s">
        <v>5</v>
      </c>
      <c r="B21" s="14"/>
      <c r="C21" s="13"/>
      <c r="D21" s="13"/>
      <c r="E21" s="13"/>
      <c r="F21" s="12" t="s">
        <v>24</v>
      </c>
      <c r="G21" s="11"/>
      <c r="H21" s="11"/>
      <c r="I21" s="11"/>
      <c r="J21" s="11"/>
      <c r="K21" s="11"/>
      <c r="L21" s="10"/>
    </row>
    <row r="22" spans="1:12" s="9" customFormat="1" ht="13.5" customHeight="1" thickBot="1" x14ac:dyDescent="0.3">
      <c r="A22" s="15" t="s">
        <v>13</v>
      </c>
      <c r="B22" s="30">
        <f>1+MAX($B$13:B21)</f>
        <v>3</v>
      </c>
      <c r="C22" s="29" t="s">
        <v>23</v>
      </c>
      <c r="D22" s="28"/>
      <c r="E22" s="25" t="s">
        <v>12</v>
      </c>
      <c r="F22" s="27" t="s">
        <v>22</v>
      </c>
      <c r="G22" s="25" t="s">
        <v>10</v>
      </c>
      <c r="H22" s="26">
        <v>1</v>
      </c>
      <c r="I22" s="25"/>
      <c r="J22" s="24" t="str">
        <f>IF(I22=0,"",I22*H22)</f>
        <v/>
      </c>
      <c r="K22" s="23"/>
      <c r="L22" s="37">
        <f>ROUND((ROUND(H22,3))*(ROUND(K22,2)),2)</f>
        <v>0</v>
      </c>
    </row>
    <row r="23" spans="1:12" s="9" customFormat="1" ht="12.75" customHeight="1" x14ac:dyDescent="0.25">
      <c r="A23" s="15" t="s">
        <v>9</v>
      </c>
      <c r="B23" s="20"/>
      <c r="C23" s="19"/>
      <c r="D23" s="19"/>
      <c r="E23" s="19"/>
      <c r="F23" s="21" t="s">
        <v>21</v>
      </c>
      <c r="G23" s="17"/>
      <c r="H23" s="17"/>
      <c r="I23" s="17"/>
      <c r="J23" s="17"/>
      <c r="K23" s="17"/>
      <c r="L23" s="16"/>
    </row>
    <row r="24" spans="1:12" s="9" customFormat="1" ht="12.75" customHeight="1" x14ac:dyDescent="0.25">
      <c r="A24" s="15" t="s">
        <v>7</v>
      </c>
      <c r="B24" s="20"/>
      <c r="C24" s="19"/>
      <c r="D24" s="19"/>
      <c r="E24" s="19"/>
      <c r="F24" s="18" t="s">
        <v>6</v>
      </c>
      <c r="G24" s="17"/>
      <c r="H24" s="17"/>
      <c r="I24" s="17"/>
      <c r="J24" s="17"/>
      <c r="K24" s="17"/>
      <c r="L24" s="16"/>
    </row>
    <row r="25" spans="1:12" s="9" customFormat="1" ht="42.75" customHeight="1" thickBot="1" x14ac:dyDescent="0.3">
      <c r="A25" s="15" t="s">
        <v>5</v>
      </c>
      <c r="B25" s="14"/>
      <c r="C25" s="13"/>
      <c r="D25" s="13"/>
      <c r="E25" s="13"/>
      <c r="F25" s="12" t="s">
        <v>20</v>
      </c>
      <c r="G25" s="11"/>
      <c r="H25" s="11"/>
      <c r="I25" s="11"/>
      <c r="J25" s="11"/>
      <c r="K25" s="11"/>
      <c r="L25" s="10"/>
    </row>
    <row r="26" spans="1:12" ht="13.5" thickBot="1" x14ac:dyDescent="0.25">
      <c r="A26" s="8" t="s">
        <v>3</v>
      </c>
      <c r="B26" s="7" t="s">
        <v>2</v>
      </c>
      <c r="C26" s="4" t="s">
        <v>1</v>
      </c>
      <c r="D26" s="6"/>
      <c r="E26" s="6"/>
      <c r="F26" s="5" t="s">
        <v>19</v>
      </c>
      <c r="G26" s="4"/>
      <c r="H26" s="4"/>
      <c r="I26" s="4"/>
      <c r="J26" s="4"/>
      <c r="K26" s="4"/>
      <c r="L26" s="3">
        <f>SUM(L14:L25)</f>
        <v>0</v>
      </c>
    </row>
    <row r="27" spans="1:12" ht="13.5" thickBot="1" x14ac:dyDescent="0.25">
      <c r="A27" s="36" t="s">
        <v>18</v>
      </c>
      <c r="B27" s="35" t="s">
        <v>17</v>
      </c>
      <c r="C27" s="32">
        <v>2</v>
      </c>
      <c r="D27" s="34"/>
      <c r="E27" s="34"/>
      <c r="F27" s="33" t="s">
        <v>0</v>
      </c>
      <c r="G27" s="32"/>
      <c r="H27" s="32"/>
      <c r="I27" s="32"/>
      <c r="J27" s="32"/>
      <c r="K27" s="32"/>
      <c r="L27" s="31"/>
    </row>
    <row r="28" spans="1:12" s="9" customFormat="1" ht="13.5" customHeight="1" thickBot="1" x14ac:dyDescent="0.3">
      <c r="A28" s="15" t="s">
        <v>13</v>
      </c>
      <c r="B28" s="30">
        <f>1+MAX($B$13:B27)</f>
        <v>4</v>
      </c>
      <c r="C28" s="29"/>
      <c r="D28" s="28"/>
      <c r="E28" s="25" t="s">
        <v>12</v>
      </c>
      <c r="F28" s="27" t="s">
        <v>16</v>
      </c>
      <c r="G28" s="25" t="s">
        <v>10</v>
      </c>
      <c r="H28" s="26">
        <v>1</v>
      </c>
      <c r="I28" s="25"/>
      <c r="J28" s="24" t="str">
        <f>IF(I28=0,"",I28*H28)</f>
        <v/>
      </c>
      <c r="K28" s="23"/>
      <c r="L28" s="22">
        <f>ROUND((ROUND(H28,3))*(ROUND(K28,2)),2)</f>
        <v>0</v>
      </c>
    </row>
    <row r="29" spans="1:12" s="9" customFormat="1" ht="12.75" customHeight="1" x14ac:dyDescent="0.25">
      <c r="A29" s="15" t="s">
        <v>9</v>
      </c>
      <c r="B29" s="20"/>
      <c r="C29" s="19"/>
      <c r="D29" s="19"/>
      <c r="E29" s="19"/>
      <c r="F29" s="21" t="s">
        <v>15</v>
      </c>
      <c r="G29" s="17"/>
      <c r="H29" s="17"/>
      <c r="I29" s="17"/>
      <c r="J29" s="17"/>
      <c r="K29" s="17"/>
      <c r="L29" s="16"/>
    </row>
    <row r="30" spans="1:12" s="9" customFormat="1" ht="12.75" customHeight="1" x14ac:dyDescent="0.25">
      <c r="A30" s="15" t="s">
        <v>7</v>
      </c>
      <c r="B30" s="20"/>
      <c r="C30" s="19"/>
      <c r="D30" s="19"/>
      <c r="E30" s="19"/>
      <c r="F30" s="18" t="s">
        <v>6</v>
      </c>
      <c r="G30" s="17"/>
      <c r="H30" s="17"/>
      <c r="I30" s="17"/>
      <c r="J30" s="17"/>
      <c r="K30" s="17"/>
      <c r="L30" s="16"/>
    </row>
    <row r="31" spans="1:12" s="9" customFormat="1" ht="75" customHeight="1" thickBot="1" x14ac:dyDescent="0.3">
      <c r="A31" s="15" t="s">
        <v>5</v>
      </c>
      <c r="B31" s="14"/>
      <c r="C31" s="13"/>
      <c r="D31" s="13"/>
      <c r="E31" s="13"/>
      <c r="F31" s="12" t="s">
        <v>14</v>
      </c>
      <c r="G31" s="11"/>
      <c r="H31" s="11"/>
      <c r="I31" s="11"/>
      <c r="J31" s="11"/>
      <c r="K31" s="11"/>
      <c r="L31" s="10"/>
    </row>
    <row r="32" spans="1:12" s="9" customFormat="1" ht="13.5" customHeight="1" thickBot="1" x14ac:dyDescent="0.3">
      <c r="A32" s="15" t="s">
        <v>13</v>
      </c>
      <c r="B32" s="30">
        <f>1+MAX($B$13:B31)</f>
        <v>5</v>
      </c>
      <c r="C32" s="29"/>
      <c r="D32" s="28"/>
      <c r="E32" s="25" t="s">
        <v>12</v>
      </c>
      <c r="F32" s="27" t="s">
        <v>11</v>
      </c>
      <c r="G32" s="25" t="s">
        <v>10</v>
      </c>
      <c r="H32" s="26">
        <v>1</v>
      </c>
      <c r="I32" s="25"/>
      <c r="J32" s="24" t="str">
        <f>IF(I32=0,"",I32*H32)</f>
        <v/>
      </c>
      <c r="K32" s="23"/>
      <c r="L32" s="22">
        <f>ROUND((ROUND(H32,3))*(ROUND(K32,2)),2)</f>
        <v>0</v>
      </c>
    </row>
    <row r="33" spans="1:12" s="9" customFormat="1" ht="12.75" customHeight="1" x14ac:dyDescent="0.25">
      <c r="A33" s="15" t="s">
        <v>9</v>
      </c>
      <c r="B33" s="20"/>
      <c r="C33" s="19"/>
      <c r="D33" s="19"/>
      <c r="E33" s="19"/>
      <c r="F33" s="21" t="s">
        <v>8</v>
      </c>
      <c r="G33" s="17"/>
      <c r="H33" s="17"/>
      <c r="I33" s="17"/>
      <c r="J33" s="17"/>
      <c r="K33" s="17"/>
      <c r="L33" s="16"/>
    </row>
    <row r="34" spans="1:12" s="9" customFormat="1" ht="12.75" customHeight="1" x14ac:dyDescent="0.25">
      <c r="A34" s="15" t="s">
        <v>7</v>
      </c>
      <c r="B34" s="20"/>
      <c r="C34" s="19"/>
      <c r="D34" s="19"/>
      <c r="E34" s="19"/>
      <c r="F34" s="18" t="s">
        <v>6</v>
      </c>
      <c r="G34" s="17"/>
      <c r="H34" s="17"/>
      <c r="I34" s="17"/>
      <c r="J34" s="17"/>
      <c r="K34" s="17"/>
      <c r="L34" s="16"/>
    </row>
    <row r="35" spans="1:12" s="9" customFormat="1" ht="60" customHeight="1" thickBot="1" x14ac:dyDescent="0.3">
      <c r="A35" s="15" t="s">
        <v>5</v>
      </c>
      <c r="B35" s="14"/>
      <c r="C35" s="13"/>
      <c r="D35" s="13"/>
      <c r="E35" s="13"/>
      <c r="F35" s="12" t="s">
        <v>4</v>
      </c>
      <c r="G35" s="11"/>
      <c r="H35" s="11"/>
      <c r="I35" s="11"/>
      <c r="J35" s="11"/>
      <c r="K35" s="11"/>
      <c r="L35" s="10"/>
    </row>
    <row r="36" spans="1:12" ht="13.5" thickBot="1" x14ac:dyDescent="0.25">
      <c r="A36" s="8" t="s">
        <v>3</v>
      </c>
      <c r="B36" s="7" t="s">
        <v>2</v>
      </c>
      <c r="C36" s="4" t="s">
        <v>1</v>
      </c>
      <c r="D36" s="6"/>
      <c r="E36" s="6"/>
      <c r="F36" s="5" t="s">
        <v>0</v>
      </c>
      <c r="G36" s="4"/>
      <c r="H36" s="4"/>
      <c r="I36" s="4"/>
      <c r="J36" s="4"/>
      <c r="K36" s="4"/>
      <c r="L36" s="3">
        <f>SUM(L28:L35)</f>
        <v>0</v>
      </c>
    </row>
  </sheetData>
  <sheetProtection password="ED72" sheet="1" objects="1" scenarios="1"/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4" priority="74">
      <formula>$E$5="Ostatní"</formula>
    </cfRule>
    <cfRule type="expression" dxfId="73" priority="75">
      <formula>$E$6="Ostatní"</formula>
    </cfRule>
  </conditionalFormatting>
  <conditionalFormatting sqref="F2">
    <cfRule type="expression" dxfId="72" priority="73">
      <formula>IF($F$2="Název stavby","Vybarvit",IF($F$2="","Vybarvit",""))="Vybarvit"</formula>
    </cfRule>
  </conditionalFormatting>
  <conditionalFormatting sqref="D3">
    <cfRule type="expression" dxfId="71" priority="72">
      <formula>IF($D$3="SO XX-XX-XX","Vybarvit",IF($D$3="","Vybarvit",""))="Vybarvit"</formula>
    </cfRule>
  </conditionalFormatting>
  <conditionalFormatting sqref="F3">
    <cfRule type="expression" dxfId="70" priority="71">
      <formula>IF($F$3="Název SO/PS","Vybarvit",IF($F$3="","Vybarvit",""))="Vybarvit"</formula>
    </cfRule>
  </conditionalFormatting>
  <conditionalFormatting sqref="F8">
    <cfRule type="expression" dxfId="69" priority="70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69">
      <formula>IF($G$8="Titul Jméno Příjmení","Vybarvit",IF($G$8="","Vybarvit",""))="Vybarvit"</formula>
    </cfRule>
  </conditionalFormatting>
  <conditionalFormatting sqref="K8">
    <cfRule type="expression" dxfId="67" priority="68">
      <formula>$K$8=""</formula>
    </cfRule>
  </conditionalFormatting>
  <conditionalFormatting sqref="K7">
    <cfRule type="expression" dxfId="66" priority="67">
      <formula>$K$7=""</formula>
    </cfRule>
  </conditionalFormatting>
  <conditionalFormatting sqref="K6">
    <cfRule type="expression" dxfId="65" priority="66">
      <formula>$K$6=""</formula>
    </cfRule>
  </conditionalFormatting>
  <conditionalFormatting sqref="K5">
    <cfRule type="expression" dxfId="64" priority="65">
      <formula>$K$5=""</formula>
    </cfRule>
  </conditionalFormatting>
  <conditionalFormatting sqref="K4">
    <cfRule type="expression" dxfId="63" priority="64">
      <formula>$K$4=""</formula>
    </cfRule>
  </conditionalFormatting>
  <conditionalFormatting sqref="L4">
    <cfRule type="expression" dxfId="62" priority="63">
      <formula>$L$4=""</formula>
    </cfRule>
  </conditionalFormatting>
  <conditionalFormatting sqref="E8">
    <cfRule type="expression" dxfId="61" priority="62">
      <formula>$E$8=""</formula>
    </cfRule>
  </conditionalFormatting>
  <conditionalFormatting sqref="E7">
    <cfRule type="expression" dxfId="60" priority="61">
      <formula>$E$7=""</formula>
    </cfRule>
  </conditionalFormatting>
  <conditionalFormatting sqref="E6">
    <cfRule type="expression" dxfId="59" priority="60">
      <formula>$E$6=""</formula>
    </cfRule>
  </conditionalFormatting>
  <conditionalFormatting sqref="E5">
    <cfRule type="expression" dxfId="58" priority="59">
      <formula>$E$5=""</formula>
    </cfRule>
  </conditionalFormatting>
  <conditionalFormatting sqref="E4">
    <cfRule type="expression" dxfId="57" priority="58">
      <formula>$E$4=""</formula>
    </cfRule>
  </conditionalFormatting>
  <conditionalFormatting sqref="C13">
    <cfRule type="expression" dxfId="56" priority="57">
      <formula>C13=""</formula>
    </cfRule>
  </conditionalFormatting>
  <conditionalFormatting sqref="F13">
    <cfRule type="expression" dxfId="55" priority="56">
      <formula>F13="Název dílu"</formula>
    </cfRule>
  </conditionalFormatting>
  <conditionalFormatting sqref="E14">
    <cfRule type="expression" dxfId="54" priority="54">
      <formula>E14=""</formula>
    </cfRule>
  </conditionalFormatting>
  <conditionalFormatting sqref="F15">
    <cfRule type="expression" dxfId="53" priority="52">
      <formula>F15=""</formula>
    </cfRule>
  </conditionalFormatting>
  <conditionalFormatting sqref="C22">
    <cfRule type="expression" dxfId="52" priority="31">
      <formula>C22=""</formula>
    </cfRule>
  </conditionalFormatting>
  <conditionalFormatting sqref="F16">
    <cfRule type="expression" dxfId="51" priority="51">
      <formula>F16=""</formula>
    </cfRule>
  </conditionalFormatting>
  <conditionalFormatting sqref="F17">
    <cfRule type="expression" dxfId="50" priority="50">
      <formula>F17=""</formula>
    </cfRule>
  </conditionalFormatting>
  <conditionalFormatting sqref="G14">
    <cfRule type="expression" dxfId="49" priority="49">
      <formula>G14=""</formula>
    </cfRule>
  </conditionalFormatting>
  <conditionalFormatting sqref="H14">
    <cfRule type="expression" dxfId="48" priority="48">
      <formula>H14=""</formula>
    </cfRule>
  </conditionalFormatting>
  <conditionalFormatting sqref="I14">
    <cfRule type="expression" dxfId="47" priority="47">
      <formula>I14=""</formula>
    </cfRule>
  </conditionalFormatting>
  <conditionalFormatting sqref="J14">
    <cfRule type="expression" dxfId="46" priority="46">
      <formula>J14=""</formula>
    </cfRule>
  </conditionalFormatting>
  <conditionalFormatting sqref="K14">
    <cfRule type="expression" dxfId="45" priority="45">
      <formula>K14=""</formula>
    </cfRule>
  </conditionalFormatting>
  <conditionalFormatting sqref="D14">
    <cfRule type="expression" dxfId="44" priority="44">
      <formula>D14=""</formula>
    </cfRule>
  </conditionalFormatting>
  <conditionalFormatting sqref="C18">
    <cfRule type="expression" dxfId="43" priority="43">
      <formula>C18=""</formula>
    </cfRule>
  </conditionalFormatting>
  <conditionalFormatting sqref="K22">
    <cfRule type="expression" dxfId="42" priority="21">
      <formula>K22=""</formula>
    </cfRule>
  </conditionalFormatting>
  <conditionalFormatting sqref="F18">
    <cfRule type="expression" dxfId="41" priority="41">
      <formula>F18=""</formula>
    </cfRule>
  </conditionalFormatting>
  <conditionalFormatting sqref="G22">
    <cfRule type="expression" dxfId="40" priority="25">
      <formula>G22=""</formula>
    </cfRule>
  </conditionalFormatting>
  <conditionalFormatting sqref="F14">
    <cfRule type="expression" dxfId="39" priority="53">
      <formula>F14=""</formula>
    </cfRule>
  </conditionalFormatting>
  <conditionalFormatting sqref="H22">
    <cfRule type="expression" dxfId="38" priority="24">
      <formula>H22=""</formula>
    </cfRule>
  </conditionalFormatting>
  <conditionalFormatting sqref="I22">
    <cfRule type="expression" dxfId="37" priority="23">
      <formula>I22=""</formula>
    </cfRule>
  </conditionalFormatting>
  <conditionalFormatting sqref="J22">
    <cfRule type="expression" dxfId="36" priority="22">
      <formula>J22=""</formula>
    </cfRule>
  </conditionalFormatting>
  <conditionalFormatting sqref="D22">
    <cfRule type="expression" dxfId="35" priority="20">
      <formula>D22=""</formula>
    </cfRule>
  </conditionalFormatting>
  <conditionalFormatting sqref="C14">
    <cfRule type="expression" dxfId="34" priority="55">
      <formula>C14=""</formula>
    </cfRule>
  </conditionalFormatting>
  <conditionalFormatting sqref="F24">
    <cfRule type="expression" dxfId="33" priority="27">
      <formula>F24=""</formula>
    </cfRule>
  </conditionalFormatting>
  <conditionalFormatting sqref="F25">
    <cfRule type="expression" dxfId="32" priority="26">
      <formula>F25=""</formula>
    </cfRule>
  </conditionalFormatting>
  <conditionalFormatting sqref="C26">
    <cfRule type="expression" dxfId="31" priority="19">
      <formula>C26=""</formula>
    </cfRule>
  </conditionalFormatting>
  <conditionalFormatting sqref="E18">
    <cfRule type="expression" dxfId="30" priority="42">
      <formula>E18=""</formula>
    </cfRule>
  </conditionalFormatting>
  <conditionalFormatting sqref="F19">
    <cfRule type="expression" dxfId="29" priority="40">
      <formula>F19=""</formula>
    </cfRule>
  </conditionalFormatting>
  <conditionalFormatting sqref="F20">
    <cfRule type="expression" dxfId="28" priority="39">
      <formula>F20=""</formula>
    </cfRule>
  </conditionalFormatting>
  <conditionalFormatting sqref="F21">
    <cfRule type="expression" dxfId="27" priority="38">
      <formula>F21=""</formula>
    </cfRule>
  </conditionalFormatting>
  <conditionalFormatting sqref="G18">
    <cfRule type="expression" dxfId="26" priority="37">
      <formula>G18=""</formula>
    </cfRule>
  </conditionalFormatting>
  <conditionalFormatting sqref="H18">
    <cfRule type="expression" dxfId="25" priority="36">
      <formula>H18=""</formula>
    </cfRule>
  </conditionalFormatting>
  <conditionalFormatting sqref="I18">
    <cfRule type="expression" dxfId="24" priority="35">
      <formula>I18=""</formula>
    </cfRule>
  </conditionalFormatting>
  <conditionalFormatting sqref="J18">
    <cfRule type="expression" dxfId="23" priority="34">
      <formula>J18=""</formula>
    </cfRule>
  </conditionalFormatting>
  <conditionalFormatting sqref="K18">
    <cfRule type="expression" dxfId="22" priority="33">
      <formula>K18=""</formula>
    </cfRule>
  </conditionalFormatting>
  <conditionalFormatting sqref="D18">
    <cfRule type="expression" dxfId="21" priority="32">
      <formula>D18=""</formula>
    </cfRule>
  </conditionalFormatting>
  <conditionalFormatting sqref="E22">
    <cfRule type="expression" dxfId="20" priority="30">
      <formula>E22=""</formula>
    </cfRule>
  </conditionalFormatting>
  <conditionalFormatting sqref="F22">
    <cfRule type="expression" dxfId="19" priority="29">
      <formula>F22=""</formula>
    </cfRule>
  </conditionalFormatting>
  <conditionalFormatting sqref="F23">
    <cfRule type="expression" dxfId="18" priority="28">
      <formula>F23=""</formula>
    </cfRule>
  </conditionalFormatting>
  <conditionalFormatting sqref="C27">
    <cfRule type="expression" dxfId="17" priority="17">
      <formula>C27=""</formula>
    </cfRule>
  </conditionalFormatting>
  <conditionalFormatting sqref="F26">
    <cfRule type="expression" dxfId="16" priority="18">
      <formula>F26="Název dílu"</formula>
    </cfRule>
  </conditionalFormatting>
  <conditionalFormatting sqref="F27">
    <cfRule type="expression" dxfId="15" priority="16">
      <formula>F27="Název dílu"</formula>
    </cfRule>
  </conditionalFormatting>
  <conditionalFormatting sqref="F29 F33">
    <cfRule type="expression" dxfId="14" priority="14">
      <formula>F29=""</formula>
    </cfRule>
  </conditionalFormatting>
  <conditionalFormatting sqref="C32">
    <cfRule type="expression" dxfId="13" priority="3">
      <formula>C32=""</formula>
    </cfRule>
  </conditionalFormatting>
  <conditionalFormatting sqref="F31 F35">
    <cfRule type="expression" dxfId="12" priority="12">
      <formula>F31=""</formula>
    </cfRule>
  </conditionalFormatting>
  <conditionalFormatting sqref="H28 H32">
    <cfRule type="expression" dxfId="11" priority="10">
      <formula>H28=""</formula>
    </cfRule>
  </conditionalFormatting>
  <conditionalFormatting sqref="I28 I32">
    <cfRule type="expression" dxfId="10" priority="9">
      <formula>I28=""</formula>
    </cfRule>
  </conditionalFormatting>
  <conditionalFormatting sqref="E28 E32">
    <cfRule type="expression" dxfId="9" priority="5">
      <formula>E28=""</formula>
    </cfRule>
  </conditionalFormatting>
  <conditionalFormatting sqref="C28">
    <cfRule type="expression" dxfId="8" priority="4">
      <formula>C28=""</formula>
    </cfRule>
  </conditionalFormatting>
  <conditionalFormatting sqref="G28 G32">
    <cfRule type="expression" dxfId="7" priority="11">
      <formula>G28=""</formula>
    </cfRule>
  </conditionalFormatting>
  <conditionalFormatting sqref="J28 J32">
    <cfRule type="expression" dxfId="6" priority="8">
      <formula>J28=""</formula>
    </cfRule>
  </conditionalFormatting>
  <conditionalFormatting sqref="K28 K32">
    <cfRule type="expression" dxfId="5" priority="7">
      <formula>K28=""</formula>
    </cfRule>
  </conditionalFormatting>
  <conditionalFormatting sqref="D28 D32">
    <cfRule type="expression" dxfId="4" priority="6">
      <formula>D28=""</formula>
    </cfRule>
  </conditionalFormatting>
  <conditionalFormatting sqref="F30 F34">
    <cfRule type="expression" dxfId="3" priority="13">
      <formula>F30=""</formula>
    </cfRule>
  </conditionalFormatting>
  <conditionalFormatting sqref="F28 F32">
    <cfRule type="expression" dxfId="2" priority="15">
      <formula>F28=""</formula>
    </cfRule>
  </conditionalFormatting>
  <conditionalFormatting sqref="C36">
    <cfRule type="expression" dxfId="1" priority="2">
      <formula>C36=""</formula>
    </cfRule>
  </conditionalFormatting>
  <conditionalFormatting sqref="F36">
    <cfRule type="expression" dxfId="0" priority="1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 P+R</vt:lpstr>
      <vt:lpstr>SO 98-98</vt:lpstr>
      <vt:lpstr>'Požadavky na výkon a fukci P+R'!Názvy_tisku</vt:lpstr>
      <vt:lpstr>'Požadavky na výkon a fukci P+R'!Oblast_tisku</vt:lpstr>
      <vt:lpstr>'SO 98-98'!Oblast_tisku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Kubátová Dana, Ing.</dc:creator>
  <cp:lastModifiedBy>Kubátová Dana, Ing.</cp:lastModifiedBy>
  <dcterms:created xsi:type="dcterms:W3CDTF">2021-01-19T08:55:37Z</dcterms:created>
  <dcterms:modified xsi:type="dcterms:W3CDTF">2021-02-05T09:41:49Z</dcterms:modified>
</cp:coreProperties>
</file>