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or00000OVANT002\_Public2\_Utvar_TN\Odbor_ PS\___0.  PŘEJEZDY_50\_Zjednodušené dok\Balíček 708 Ostrava Kunčice - Valašské Meziříčí\Soutěž\"/>
    </mc:Choice>
  </mc:AlternateContent>
  <bookViews>
    <workbookView xWindow="-120" yWindow="-120" windowWidth="29040" windowHeight="15840" activeTab="1"/>
  </bookViews>
  <sheets>
    <sheet name="Požadavky na výkon a fukci" sheetId="5" r:id="rId1"/>
    <sheet name="SO 98-98" sheetId="6" r:id="rId2"/>
  </sheets>
  <externalReferences>
    <externalReference r:id="rId3"/>
  </externalReferences>
  <definedNames>
    <definedName name="_xlnm.Print_Titles" localSheetId="0">'Požadavky na výkon a fukci'!$3:$3</definedName>
    <definedName name="_xlnm.Print_Area" localSheetId="0">'Požadavky na výkon a fukci'!$A$2:$E$8</definedName>
    <definedName name="_xlnm.Print_Area" localSheetId="1">'SO 98-98'!$B$1:$L$36</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8" i="5" l="1"/>
  <c r="A8" i="5"/>
  <c r="B7" i="5"/>
  <c r="A7" i="5"/>
  <c r="E2" i="5" l="1"/>
  <c r="F2" i="6" l="1"/>
  <c r="L32" i="6" l="1"/>
  <c r="J32" i="6"/>
  <c r="L28" i="6"/>
  <c r="J28" i="6"/>
  <c r="L22" i="6"/>
  <c r="J22" i="6"/>
  <c r="L18" i="6"/>
  <c r="J18" i="6"/>
  <c r="L14" i="6"/>
  <c r="J14" i="6"/>
  <c r="B14" i="6"/>
  <c r="L36" i="6" l="1"/>
  <c r="L26" i="6"/>
  <c r="B18" i="6"/>
  <c r="B22" i="6" s="1"/>
  <c r="K2" i="6" l="1"/>
  <c r="B28" i="6"/>
  <c r="B32" i="6" s="1"/>
</calcChain>
</file>

<file path=xl/comments1.xml><?xml version="1.0" encoding="utf-8"?>
<comments xmlns="http://schemas.openxmlformats.org/spreadsheetml/2006/main">
  <authors>
    <author>Salavová Mariana, Ing.</author>
  </authors>
  <commentList>
    <comment ref="K4" authorId="0" shape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14" authorId="0" shapeId="0">
      <text>
        <r>
          <rPr>
            <b/>
            <i/>
            <u/>
            <sz val="10"/>
            <color indexed="81"/>
            <rFont val="Arial"/>
            <family val="2"/>
            <charset val="238"/>
          </rPr>
          <t>Povinná položka</t>
        </r>
        <r>
          <rPr>
            <sz val="10"/>
            <color indexed="81"/>
            <rFont val="Arial"/>
            <family val="2"/>
            <charset val="238"/>
          </rPr>
          <t xml:space="preserve">
</t>
        </r>
      </text>
    </comment>
    <comment ref="F15"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text>
        <r>
          <rPr>
            <b/>
            <i/>
            <u/>
            <sz val="10"/>
            <color indexed="81"/>
            <rFont val="Arial"/>
            <family val="2"/>
            <charset val="238"/>
          </rPr>
          <t>Povinná položka</t>
        </r>
        <r>
          <rPr>
            <sz val="10"/>
            <color indexed="81"/>
            <rFont val="Arial"/>
            <family val="2"/>
            <charset val="238"/>
          </rPr>
          <t xml:space="preserve">
</t>
        </r>
      </text>
    </comment>
    <comment ref="F2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text>
        <r>
          <rPr>
            <b/>
            <i/>
            <u/>
            <sz val="10"/>
            <color indexed="81"/>
            <rFont val="Arial"/>
            <family val="2"/>
            <charset val="238"/>
          </rPr>
          <t>Povinná položka</t>
        </r>
        <r>
          <rPr>
            <sz val="10"/>
            <color indexed="81"/>
            <rFont val="Arial"/>
            <family val="2"/>
            <charset val="238"/>
          </rPr>
          <t xml:space="preserve">
</t>
        </r>
      </text>
    </comment>
    <comment ref="F2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2"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3"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sharedStrings.xml><?xml version="1.0" encoding="utf-8"?>
<sst xmlns="http://schemas.openxmlformats.org/spreadsheetml/2006/main" count="126" uniqueCount="86">
  <si>
    <t>Název stavby</t>
  </si>
  <si>
    <t>POŽADAVKY NA VÝKON A FUNKCI</t>
  </si>
  <si>
    <t>Cena celkem:</t>
  </si>
  <si>
    <t>Rekapitulace dat pro tvorbu nabídkové ceny stavby</t>
  </si>
  <si>
    <t>Položka</t>
  </si>
  <si>
    <t>Název položky</t>
  </si>
  <si>
    <t>Popis položky</t>
  </si>
  <si>
    <r>
      <t xml:space="preserve">Cena za položku
</t>
    </r>
    <r>
      <rPr>
        <sz val="11"/>
        <color theme="1"/>
        <rFont val="Verdana"/>
        <family val="2"/>
        <charset val="238"/>
      </rPr>
      <t>[Kč]</t>
    </r>
  </si>
  <si>
    <t>SOUPIS PRACÍ / ROZPOČET</t>
  </si>
  <si>
    <t>SO 98-98</t>
  </si>
  <si>
    <t>Stavba:</t>
  </si>
  <si>
    <t>CELKEM:</t>
  </si>
  <si>
    <t>SO/PS:</t>
  </si>
  <si>
    <t>Všeobecný objekt</t>
  </si>
  <si>
    <t>Kategorie monitoringu:</t>
  </si>
  <si>
    <t/>
  </si>
  <si>
    <t>Klasifikace SO/PS:</t>
  </si>
  <si>
    <t>Stupeň dokumentace:</t>
  </si>
  <si>
    <t>Stádium 2</t>
  </si>
  <si>
    <t>ISPROFIN:</t>
  </si>
  <si>
    <t>Majetek:</t>
  </si>
  <si>
    <t>SŽ</t>
  </si>
  <si>
    <t>Označení (S-kód):</t>
  </si>
  <si>
    <t>Zahájení realizace SO/PS:</t>
  </si>
  <si>
    <t>Zpracovatel:</t>
  </si>
  <si>
    <t>Cenová úroveň:</t>
  </si>
  <si>
    <t>Ukončení realizace SO/PS.</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</si>
  <si>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</si>
  <si>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</si>
  <si>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</si>
  <si>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</si>
  <si>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</si>
  <si>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</si>
  <si>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</si>
  <si>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</si>
  <si>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</si>
  <si>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</si>
  <si>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</si>
  <si>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</si>
  <si>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</si>
  <si>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t>
  </si>
  <si>
    <t>Díl:</t>
  </si>
  <si>
    <t>Dokumentace stavby</t>
  </si>
  <si>
    <t>P</t>
  </si>
  <si>
    <t>VSEOB001</t>
  </si>
  <si>
    <t>R-položka</t>
  </si>
  <si>
    <t>Geodetická dokumentace skutečného provedení stavby</t>
  </si>
  <si>
    <t>KPL</t>
  </si>
  <si>
    <t>PP</t>
  </si>
  <si>
    <t>Vypracování geodetické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</si>
  <si>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</si>
  <si>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</si>
  <si>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</si>
  <si>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</si>
  <si>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</si>
  <si>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</si>
  <si>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</si>
  <si>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</si>
  <si>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</si>
  <si>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</si>
  <si>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</si>
  <si>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</si>
  <si>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W</t>
  </si>
  <si>
    <t>Součet</t>
  </si>
  <si>
    <t>za  Díl</t>
  </si>
  <si>
    <t>Ostatní</t>
  </si>
  <si>
    <t xml:space="preserve">Osvědčení o shodě notifikovanou osobou </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</si>
  <si>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</si>
  <si>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</si>
  <si>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</si>
  <si>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</si>
  <si>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</si>
  <si>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Poznámka</t>
  </si>
  <si>
    <t>Správa železnic, státní organizace</t>
  </si>
  <si>
    <t>Přejezdy_500/2020</t>
  </si>
  <si>
    <t>V rozsahu Zjednodušené dokumentace ve stádiu 2 a ZTP</t>
  </si>
  <si>
    <t>PS 01-01-31</t>
  </si>
  <si>
    <t>V případě nutnosti navýšení jištění budou provedeny potřebné úpravy el. přípojky.                                                                                                                                                                                                                            Položka obsahuje všechny náklady na montáž příslušného zařízení se všemi pomocnými a doplňujícími pracemi a součástmi, případné použití mechanizmů, včetně dopravy ze skladu k místu montáže. Součásti tohoto SO budou rovněž demontáže a likvidace odpadu v souladu se zákonem o odpadech.</t>
  </si>
  <si>
    <t>Stavba 3:</t>
  </si>
  <si>
    <t>Rekonstrukce PZS přejezdu P7390 v km 107,592 trati Valašské Meziříčí – Frýdek Místek</t>
  </si>
  <si>
    <t>Zabezpečovací zařízení (PZS) P7390 v km 107,592</t>
  </si>
  <si>
    <t>Dodávka a montáž pro doplnění vnitřního a venkovního zařízení pro PZS včetně potřebného pomocného materiálu, softwarového vybavení.  Položka obsahuje všechny náklady na pořízení a montáž výstražníků a závor a související nutné kabelizace včetně pomocného materiálu a jeho dopravu. Položka obsahuje všechny náklady na úpravy vazeb na navazující ZZ, úpravy JOP v DK. V rámci tohoto PS bude zpracována a schválena nová tabulka přejezdu, situační schéma, provedeno úplné přezkoušení nového PZS včetně vazeb a jeho uvedení do provozu. Součástí tohoto PS budou rovněž demontáže veškerých zbytných vnitřních i venkovních prvků. PS bude realizován dle závazných norem a směrnic. 
Bude provedena náhrada technologie stávajícího PZS bez závor. Technologie přejezdu bude umístěna do stávajícího příp. do nového technologického objektu. Pro zjišťování volnosti kolejových úseků budou použité stávající počítače náprav. Nevyhovující stávající kabelizace bude nahrazena novou položenou ve stávající trase. Budou použity výstražníky s LED technologií a břevnové LED svítilny. Před výstražníky a za pohony závor bude rovná plocha (příp. se zábradlím) pro bezpečné provádění údržby. PZS bude vybaveno informačním zařízením pro nevidomé, stavovou a měřící diagnostikou s online přenosem informací do stávajícího diagnostického serveru. Indikace a ovládání bude upraveno na pracovišti na pracovišti JOP REMOTE 98 dispečera v ŽST Baška. Provede se úprava adresného SW. Stávající vazba na návěstidla zůstane zachována. Provede se úprava stávajícího napájení.
Součásti stavby budou rovněž nezbytné úpravy nutné pro realizaci díla, zejména přeložky a ochrana inženýrských sítí. Položka obsahuje všechny náklady na montáž příslušného zařízení se všemi pomocnými a doplňujícími pracemi a součástmi, případné použití mechanizmů, včetně dopravy ze skladu k místu montáže. Součásti tohoto PS budou rovněž demontáže a likvidace odpadu v souladu se zákonem o odpadech.</t>
  </si>
  <si>
    <t>SO 01-10-01</t>
  </si>
  <si>
    <t>Železniční svršek P7390 v km 107,592</t>
  </si>
  <si>
    <t xml:space="preserve">Rekonstrukce železničního svršku v místě přejezdu včetně úpravy geometrické polohy koleje ASP.                                                                                                                                                                                                                      Položka obsahuje všechny náklady na montáž příslušného zařízení se všemi pomocnými a doplňujícími prácemi a součástmi, případné použití mechanizmů, včetně dopravy ze skladu k místu montáže. Součásti tohoto SO budou rovněž demontáže a likvidace odpadu v souladu se zákonem o odpadech. </t>
  </si>
  <si>
    <t xml:space="preserve">Rekonstrukce přejezdové konstrukce a silniční komunikace.                                                                                                                                                                                 Součástí přejezdu je i chodník, který musí být upraven pro užívání osobami s omezenou schopností pohybu a orientace.                                                                                                                       V souvislosti se změnou zabezpečení bude provedena úprava dopravního značení.                                                                                                                                         Položka obsahuje všechny náklady na montáž příslušného zařízení se všemi pomocnými a doplňujícími prácemi a součástmi, případné použití mechanizmů, včetně dopravy ze skladu k místu montáže. Součásti tohoto SO budou rovněž demontáže a likvidace odpadu v souladu se zákonem o odpadech.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</si>
</sst>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7" formatCode="#,##0.00\ &quot;Kč&quot;;\-#,##0.00\ &quot;Kč&quot;"/>
    <numFmt numFmtId="164" formatCode="_-* #,##0.00\ _K_č_-;\-* #,##0.00\ _K_č_-;_-* &quot;-&quot;??\ _K_č_-;_-@_-"/>
    <numFmt numFmtId="165" formatCode="#,##0.00\ &quot;Kč&quot;"/>
    <numFmt numFmtId="166" formatCode="m\/yyyy"/>
    <numFmt numFmtId="167" formatCode="#,##0.000"/>
  </numFmts>
  <fonts count="46" x14ac:knownFonts="1">
    <font>
      <sz val="11"/>
      <color theme="1"/>
      <name val="Verdana"/>
      <family val="2"/>
      <charset val="238"/>
    </font>
    <font>
      <sz val="11"/>
      <color theme="1"/>
      <name val="Calibri"/>
      <family val="2"/>
      <charset val="238"/>
      <scheme val="minor"/>
    </font>
    <font>
      <sz val="10"/>
      <name val="Arial CE"/>
      <family val="2"/>
      <charset val="238"/>
    </font>
    <font>
      <sz val="10"/>
      <name val="Arial"/>
      <family val="2"/>
      <charset val="238"/>
    </font>
    <font>
      <b/>
      <sz val="18"/>
      <color theme="1"/>
      <name val="Calibri"/>
      <family val="2"/>
      <charset val="238"/>
      <scheme val="minor"/>
    </font>
    <font>
      <b/>
      <sz val="14"/>
      <color theme="1"/>
      <name val="Calibri"/>
      <family val="2"/>
      <charset val="238"/>
      <scheme val="minor"/>
    </font>
    <font>
      <b/>
      <sz val="16"/>
      <color theme="1"/>
      <name val="Calibri"/>
      <family val="2"/>
      <charset val="238"/>
      <scheme val="minor"/>
    </font>
    <font>
      <b/>
      <sz val="12"/>
      <color theme="1"/>
      <name val="Calibri"/>
      <family val="2"/>
      <charset val="238"/>
      <scheme val="minor"/>
    </font>
    <font>
      <sz val="8"/>
      <color theme="1"/>
      <name val="Arial"/>
      <family val="2"/>
      <charset val="238"/>
    </font>
    <font>
      <i/>
      <sz val="6"/>
      <color theme="1"/>
      <name val="Arial"/>
      <family val="2"/>
      <charset val="238"/>
    </font>
    <font>
      <b/>
      <sz val="16"/>
      <color theme="1"/>
      <name val="Arial"/>
      <family val="2"/>
      <charset val="238"/>
    </font>
    <font>
      <b/>
      <sz val="8"/>
      <color rgb="FFDF572D"/>
      <name val="Arial"/>
      <family val="2"/>
      <charset val="238"/>
    </font>
    <font>
      <b/>
      <sz val="14"/>
      <color theme="1"/>
      <name val="Arial"/>
      <family val="2"/>
      <charset val="238"/>
    </font>
    <font>
      <b/>
      <sz val="14"/>
      <color theme="8" tint="-0.249977111117893"/>
      <name val="Arial"/>
      <family val="2"/>
      <charset val="238"/>
    </font>
    <font>
      <b/>
      <sz val="12"/>
      <color theme="1"/>
      <name val="Arial"/>
      <family val="2"/>
      <charset val="238"/>
    </font>
    <font>
      <b/>
      <sz val="11"/>
      <color theme="8" tint="-0.249977111117893"/>
      <name val="Arial"/>
      <family val="2"/>
      <charset val="238"/>
    </font>
    <font>
      <b/>
      <sz val="12"/>
      <color theme="8" tint="-0.249977111117893"/>
      <name val="Arial"/>
      <family val="2"/>
      <charset val="238"/>
    </font>
    <font>
      <b/>
      <sz val="11"/>
      <color theme="1"/>
      <name val="Arial"/>
      <family val="2"/>
      <charset val="238"/>
    </font>
    <font>
      <sz val="10"/>
      <color theme="1"/>
      <name val="Arial"/>
      <family val="2"/>
      <charset val="238"/>
    </font>
    <font>
      <b/>
      <sz val="10"/>
      <color theme="8" tint="-0.249977111117893"/>
      <name val="Arial"/>
      <family val="2"/>
      <charset val="238"/>
    </font>
    <font>
      <b/>
      <sz val="10"/>
      <color theme="1"/>
      <name val="Arial"/>
      <family val="2"/>
      <charset val="238"/>
    </font>
    <font>
      <i/>
      <sz val="10"/>
      <color theme="1"/>
      <name val="Arial"/>
      <family val="2"/>
      <charset val="238"/>
    </font>
    <font>
      <b/>
      <sz val="10"/>
      <color rgb="FF000000"/>
      <name val="Calibri"/>
      <family val="2"/>
      <charset val="238"/>
      <scheme val="minor"/>
    </font>
    <font>
      <b/>
      <sz val="8"/>
      <color rgb="FF000000"/>
      <name val="Calibri"/>
      <family val="2"/>
      <charset val="238"/>
      <scheme val="minor"/>
    </font>
    <font>
      <sz val="10"/>
      <color theme="8" tint="-0.249977111117893"/>
      <name val="Arial"/>
      <family val="2"/>
      <charset val="238"/>
    </font>
    <font>
      <i/>
      <sz val="8"/>
      <color theme="1"/>
      <name val="Arial Narrow"/>
      <family val="2"/>
      <charset val="238"/>
    </font>
    <font>
      <b/>
      <sz val="9"/>
      <color theme="1"/>
      <name val="Arial"/>
      <family val="2"/>
      <charset val="238"/>
    </font>
    <font>
      <sz val="8"/>
      <name val="Arial"/>
      <family val="2"/>
      <charset val="238"/>
    </font>
    <font>
      <b/>
      <sz val="8"/>
      <name val="Arial"/>
      <family val="2"/>
      <charset val="238"/>
    </font>
    <font>
      <i/>
      <sz val="8"/>
      <name val="Arial"/>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u/>
      <sz val="10"/>
      <color indexed="81"/>
      <name val="Calibri"/>
      <family val="2"/>
      <charset val="238"/>
      <scheme val="minor"/>
    </font>
    <font>
      <sz val="9"/>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
      <sz val="9"/>
      <color indexed="81"/>
      <name val="Tahoma"/>
      <family val="2"/>
      <charset val="238"/>
    </font>
  </fonts>
  <fills count="10">
    <fill>
      <patternFill patternType="none"/>
    </fill>
    <fill>
      <patternFill patternType="gray125"/>
    </fill>
    <fill>
      <patternFill patternType="solid">
        <fgColor theme="0"/>
        <bgColor indexed="64"/>
      </patternFill>
    </fill>
    <fill>
      <patternFill patternType="solid">
        <fgColor theme="0" tint="-4.9989318521683403E-2"/>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theme="2"/>
        <bgColor indexed="64"/>
      </patternFill>
    </fill>
    <fill>
      <patternFill patternType="solid">
        <fgColor rgb="FF5FAB01"/>
        <bgColor indexed="64"/>
      </patternFill>
    </fill>
    <fill>
      <patternFill patternType="solid">
        <fgColor rgb="FFFFC000"/>
        <bgColor indexed="64"/>
      </patternFill>
    </fill>
  </fills>
  <borders count="71">
    <border>
      <left/>
      <right/>
      <top/>
      <bottom/>
      <diagonal/>
    </border>
    <border>
      <left style="thin">
        <color indexed="64"/>
      </left>
      <right style="medium">
        <color indexed="64"/>
      </right>
      <top style="medium">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right style="thin">
        <color indexed="64"/>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bottom/>
      <diagonal/>
    </border>
    <border>
      <left/>
      <right/>
      <top style="thick">
        <color indexed="64"/>
      </top>
      <bottom style="thick">
        <color indexed="64"/>
      </bottom>
      <diagonal/>
    </border>
    <border>
      <left style="thin">
        <color indexed="64"/>
      </left>
      <right style="thin">
        <color indexed="64"/>
      </right>
      <top style="medium">
        <color indexed="64"/>
      </top>
      <bottom/>
      <diagonal/>
    </border>
    <border>
      <left/>
      <right/>
      <top style="thick">
        <color indexed="64"/>
      </top>
      <bottom/>
      <diagonal/>
    </border>
    <border>
      <left style="thick">
        <color indexed="64"/>
      </left>
      <right/>
      <top style="thin">
        <color indexed="64"/>
      </top>
      <bottom style="thin">
        <color indexed="64"/>
      </bottom>
      <diagonal/>
    </border>
    <border>
      <left style="thick">
        <color indexed="64"/>
      </left>
      <right/>
      <top style="thick">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auto="1"/>
      </left>
      <right style="medium">
        <color auto="1"/>
      </right>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thin">
        <color auto="1"/>
      </left>
      <right/>
      <top style="double">
        <color auto="1"/>
      </top>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style="thin">
        <color auto="1"/>
      </left>
      <right/>
      <top style="thick">
        <color auto="1"/>
      </top>
      <bottom style="thick">
        <color auto="1"/>
      </bottom>
      <diagonal/>
    </border>
    <border>
      <left/>
      <right style="thick">
        <color indexed="64"/>
      </right>
      <top style="thick">
        <color indexed="64"/>
      </top>
      <bottom style="thick">
        <color indexed="64"/>
      </bottom>
      <diagonal/>
    </border>
    <border>
      <left style="thick">
        <color indexed="64"/>
      </left>
      <right/>
      <top style="thin">
        <color indexed="64"/>
      </top>
      <bottom/>
      <diagonal/>
    </border>
    <border>
      <left/>
      <right/>
      <top style="thin">
        <color indexed="64"/>
      </top>
      <bottom/>
      <diagonal/>
    </border>
    <border>
      <left/>
      <right style="thick">
        <color indexed="64"/>
      </right>
      <top style="thin">
        <color indexed="64"/>
      </top>
      <bottom/>
      <diagonal/>
    </border>
    <border>
      <left/>
      <right style="medium">
        <color indexed="64"/>
      </right>
      <top style="thin">
        <color indexed="64"/>
      </top>
      <bottom style="thin">
        <color indexed="64"/>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top/>
      <bottom style="thin">
        <color indexed="64"/>
      </bottom>
      <diagonal/>
    </border>
    <border>
      <left style="thin">
        <color indexed="64"/>
      </left>
      <right/>
      <top style="thick">
        <color indexed="64"/>
      </top>
      <bottom style="thin">
        <color indexed="64"/>
      </bottom>
      <diagonal/>
    </border>
    <border>
      <left/>
      <right style="hair">
        <color auto="1"/>
      </right>
      <top style="thick">
        <color auto="1"/>
      </top>
      <bottom style="thin">
        <color indexed="64"/>
      </bottom>
      <diagonal/>
    </border>
    <border>
      <left style="thin">
        <color indexed="64"/>
      </left>
      <right/>
      <top/>
      <bottom style="thin">
        <color indexed="64"/>
      </bottom>
      <diagonal/>
    </border>
    <border>
      <left/>
      <right style="thick">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right/>
      <top style="thin">
        <color indexed="64"/>
      </top>
      <bottom style="medium">
        <color indexed="64"/>
      </bottom>
      <diagonal/>
    </border>
    <border>
      <left/>
      <right style="thick">
        <color indexed="64"/>
      </right>
      <top style="thin">
        <color indexed="64"/>
      </top>
      <bottom style="medium">
        <color indexed="64"/>
      </bottom>
      <diagonal/>
    </border>
    <border>
      <left style="thick">
        <color indexed="64"/>
      </left>
      <right/>
      <top style="medium">
        <color indexed="64"/>
      </top>
      <bottom style="thin">
        <color indexed="64"/>
      </bottom>
      <diagonal/>
    </border>
    <border>
      <left/>
      <right/>
      <top style="medium">
        <color indexed="64"/>
      </top>
      <bottom style="thin">
        <color indexed="64"/>
      </bottom>
      <diagonal/>
    </border>
    <border>
      <left/>
      <right style="thick">
        <color indexed="64"/>
      </right>
      <top style="medium">
        <color indexed="64"/>
      </top>
      <bottom style="thin">
        <color indexed="64"/>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ck">
        <color auto="1"/>
      </right>
      <top style="thin">
        <color indexed="64"/>
      </top>
      <bottom style="medium">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right style="thick">
        <color indexed="64"/>
      </right>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
      <left style="medium">
        <color auto="1"/>
      </left>
      <right style="thin">
        <color auto="1"/>
      </right>
      <top style="double">
        <color auto="1"/>
      </top>
      <bottom style="medium">
        <color indexed="64"/>
      </bottom>
      <diagonal/>
    </border>
    <border>
      <left style="thin">
        <color auto="1"/>
      </left>
      <right style="thin">
        <color auto="1"/>
      </right>
      <top style="double">
        <color auto="1"/>
      </top>
      <bottom style="medium">
        <color indexed="64"/>
      </bottom>
      <diagonal/>
    </border>
    <border>
      <left style="thin">
        <color auto="1"/>
      </left>
      <right/>
      <top style="double">
        <color auto="1"/>
      </top>
      <bottom style="medium">
        <color indexed="64"/>
      </bottom>
      <diagonal/>
    </border>
    <border>
      <left style="thin">
        <color auto="1"/>
      </left>
      <right style="medium">
        <color auto="1"/>
      </right>
      <top style="double">
        <color auto="1"/>
      </top>
      <bottom style="medium">
        <color indexed="64"/>
      </bottom>
      <diagonal/>
    </border>
  </borders>
  <cellStyleXfs count="5">
    <xf numFmtId="0" fontId="0" fillId="0" borderId="0"/>
    <xf numFmtId="0" fontId="1" fillId="0" borderId="0"/>
    <xf numFmtId="164" fontId="1" fillId="0" borderId="0" applyFont="0" applyFill="0" applyBorder="0" applyAlignment="0" applyProtection="0"/>
    <xf numFmtId="0" fontId="3" fillId="0" borderId="0"/>
    <xf numFmtId="0" fontId="2" fillId="0" borderId="0"/>
  </cellStyleXfs>
  <cellXfs count="157">
    <xf numFmtId="0" fontId="0" fillId="0" borderId="0" xfId="0"/>
    <xf numFmtId="0" fontId="4" fillId="3" borderId="15" xfId="1" applyFont="1" applyFill="1" applyBorder="1" applyAlignment="1">
      <alignment vertical="center"/>
    </xf>
    <xf numFmtId="0" fontId="1" fillId="0" borderId="0" xfId="1"/>
    <xf numFmtId="0" fontId="5" fillId="0" borderId="17" xfId="1" applyFont="1" applyFill="1" applyBorder="1" applyAlignment="1">
      <alignment vertical="center"/>
    </xf>
    <xf numFmtId="0" fontId="5" fillId="0" borderId="10" xfId="1" applyFont="1" applyFill="1" applyBorder="1" applyAlignment="1">
      <alignment vertical="center" wrapText="1"/>
    </xf>
    <xf numFmtId="0" fontId="5" fillId="0" borderId="0" xfId="1" applyFont="1" applyAlignment="1">
      <alignment horizontal="left" vertical="center"/>
    </xf>
    <xf numFmtId="0" fontId="5" fillId="0" borderId="20" xfId="1" applyFont="1" applyFill="1" applyBorder="1" applyAlignment="1">
      <alignment vertical="top"/>
    </xf>
    <xf numFmtId="0" fontId="5" fillId="0" borderId="21" xfId="1" applyFont="1" applyFill="1" applyBorder="1" applyAlignment="1">
      <alignment horizontal="center" vertical="top" wrapText="1"/>
    </xf>
    <xf numFmtId="0" fontId="5" fillId="0" borderId="22" xfId="1" applyFont="1" applyFill="1" applyBorder="1" applyAlignment="1">
      <alignment horizontal="center" vertical="center" wrapText="1"/>
    </xf>
    <xf numFmtId="0" fontId="5" fillId="0" borderId="23" xfId="1" applyFont="1" applyFill="1" applyBorder="1" applyAlignment="1">
      <alignment horizontal="center" vertical="center" wrapText="1"/>
    </xf>
    <xf numFmtId="0" fontId="1" fillId="0" borderId="0" xfId="1" applyAlignment="1">
      <alignment horizontal="left" vertical="center"/>
    </xf>
    <xf numFmtId="0" fontId="1" fillId="0" borderId="0" xfId="1" applyFill="1"/>
    <xf numFmtId="0" fontId="1" fillId="0" borderId="0" xfId="1" applyFill="1" applyAlignment="1">
      <alignment wrapText="1"/>
    </xf>
    <xf numFmtId="0" fontId="8" fillId="0" borderId="0" xfId="1" applyFont="1" applyAlignment="1" applyProtection="1">
      <alignment vertical="center"/>
      <protection hidden="1"/>
    </xf>
    <xf numFmtId="49" fontId="12" fillId="0" borderId="34" xfId="1" applyNumberFormat="1" applyFont="1" applyFill="1" applyBorder="1" applyAlignment="1" applyProtection="1">
      <alignment horizontal="left" vertical="top"/>
    </xf>
    <xf numFmtId="49" fontId="12" fillId="0" borderId="34" xfId="1" applyNumberFormat="1" applyFont="1" applyFill="1" applyBorder="1" applyAlignment="1" applyProtection="1">
      <alignment vertical="top" wrapText="1"/>
    </xf>
    <xf numFmtId="49" fontId="19" fillId="0" borderId="3" xfId="1" applyNumberFormat="1" applyFont="1" applyFill="1" applyBorder="1" applyAlignment="1" applyProtection="1">
      <alignment vertical="center" wrapText="1"/>
      <protection locked="0"/>
    </xf>
    <xf numFmtId="49" fontId="19" fillId="0" borderId="3" xfId="1" applyNumberFormat="1" applyFont="1" applyFill="1" applyBorder="1" applyAlignment="1" applyProtection="1">
      <alignment vertical="center"/>
      <protection locked="0"/>
    </xf>
    <xf numFmtId="166" fontId="19" fillId="0" borderId="44" xfId="1" applyNumberFormat="1" applyFont="1" applyFill="1" applyBorder="1" applyAlignment="1" applyProtection="1">
      <alignment horizontal="left" vertical="center"/>
      <protection locked="0"/>
    </xf>
    <xf numFmtId="0" fontId="19" fillId="0" borderId="3" xfId="1" applyNumberFormat="1" applyFont="1" applyFill="1" applyBorder="1" applyAlignment="1" applyProtection="1">
      <alignment vertical="center"/>
      <protection locked="0"/>
    </xf>
    <xf numFmtId="166" fontId="19" fillId="0" borderId="47" xfId="1" applyNumberFormat="1" applyFont="1" applyFill="1" applyBorder="1" applyAlignment="1" applyProtection="1">
      <alignment horizontal="left" vertical="center"/>
      <protection locked="0"/>
    </xf>
    <xf numFmtId="14" fontId="19" fillId="0" borderId="49" xfId="1" applyNumberFormat="1" applyFont="1" applyFill="1" applyBorder="1" applyAlignment="1" applyProtection="1">
      <alignment vertical="center"/>
      <protection locked="0"/>
    </xf>
    <xf numFmtId="0" fontId="25" fillId="7" borderId="52" xfId="1" applyFont="1" applyFill="1" applyBorder="1" applyAlignment="1" applyProtection="1">
      <alignment horizontal="right" vertical="center"/>
      <protection hidden="1"/>
    </xf>
    <xf numFmtId="3" fontId="25" fillId="7" borderId="53" xfId="1" applyNumberFormat="1" applyFont="1" applyFill="1" applyBorder="1" applyAlignment="1" applyProtection="1">
      <alignment horizontal="left" vertical="center"/>
      <protection hidden="1"/>
    </xf>
    <xf numFmtId="0" fontId="26" fillId="7" borderId="56" xfId="1" applyFont="1" applyFill="1" applyBorder="1" applyAlignment="1" applyProtection="1">
      <alignment horizontal="center" vertical="center"/>
      <protection hidden="1"/>
    </xf>
    <xf numFmtId="0" fontId="26" fillId="7" borderId="57" xfId="1" applyFont="1" applyFill="1" applyBorder="1" applyAlignment="1" applyProtection="1">
      <alignment horizontal="center" vertical="center"/>
      <protection hidden="1"/>
    </xf>
    <xf numFmtId="0" fontId="8" fillId="8" borderId="0" xfId="1" applyFont="1" applyFill="1" applyAlignment="1" applyProtection="1">
      <alignment vertical="center"/>
      <protection locked="0"/>
    </xf>
    <xf numFmtId="0" fontId="20" fillId="8" borderId="58" xfId="1" applyFont="1" applyFill="1" applyBorder="1" applyAlignment="1" applyProtection="1">
      <alignment vertical="center"/>
      <protection locked="0"/>
    </xf>
    <xf numFmtId="0" fontId="20" fillId="8" borderId="15" xfId="1" applyFont="1" applyFill="1" applyBorder="1" applyAlignment="1" applyProtection="1">
      <alignment horizontal="center" vertical="center"/>
      <protection locked="0"/>
    </xf>
    <xf numFmtId="0" fontId="20" fillId="8" borderId="15" xfId="1" applyFont="1" applyFill="1" applyBorder="1" applyAlignment="1" applyProtection="1">
      <alignment vertical="center"/>
      <protection locked="0"/>
    </xf>
    <xf numFmtId="0" fontId="20" fillId="8" borderId="15" xfId="1" applyFont="1" applyFill="1" applyBorder="1" applyAlignment="1" applyProtection="1">
      <alignment horizontal="left" vertical="center"/>
      <protection locked="0"/>
    </xf>
    <xf numFmtId="0" fontId="20" fillId="8" borderId="59" xfId="1" applyFont="1" applyFill="1" applyBorder="1" applyAlignment="1" applyProtection="1">
      <alignment horizontal="center" vertical="center"/>
      <protection locked="0"/>
    </xf>
    <xf numFmtId="0" fontId="8" fillId="0" borderId="0" xfId="1" applyFont="1" applyAlignment="1" applyProtection="1">
      <alignment vertical="center"/>
      <protection locked="0"/>
    </xf>
    <xf numFmtId="0" fontId="8" fillId="0" borderId="0" xfId="1" applyFont="1" applyFill="1" applyAlignment="1" applyProtection="1">
      <alignment vertical="center"/>
      <protection locked="0"/>
    </xf>
    <xf numFmtId="0" fontId="8" fillId="2" borderId="60" xfId="1" applyFont="1" applyFill="1" applyBorder="1" applyAlignment="1" applyProtection="1">
      <alignment horizontal="center" vertical="center"/>
    </xf>
    <xf numFmtId="49" fontId="8" fillId="0" borderId="61" xfId="1" applyNumberFormat="1" applyFont="1" applyFill="1" applyBorder="1" applyAlignment="1" applyProtection="1">
      <alignment horizontal="center" vertical="center"/>
      <protection locked="0"/>
    </xf>
    <xf numFmtId="0" fontId="8" fillId="2" borderId="61" xfId="1" applyFont="1" applyFill="1" applyBorder="1" applyAlignment="1" applyProtection="1">
      <alignment horizontal="center" vertical="center"/>
      <protection locked="0"/>
    </xf>
    <xf numFmtId="0" fontId="8" fillId="0" borderId="61" xfId="1" applyFont="1" applyFill="1" applyBorder="1" applyAlignment="1" applyProtection="1">
      <alignment horizontal="center" vertical="center"/>
      <protection locked="0"/>
    </xf>
    <xf numFmtId="0" fontId="27" fillId="0" borderId="61" xfId="3" applyNumberFormat="1" applyFont="1" applyFill="1" applyBorder="1" applyAlignment="1" applyProtection="1">
      <alignment horizontal="left" vertical="center" wrapText="1"/>
      <protection locked="0"/>
    </xf>
    <xf numFmtId="167" fontId="8" fillId="0" borderId="61" xfId="1" applyNumberFormat="1" applyFont="1" applyFill="1" applyBorder="1" applyAlignment="1" applyProtection="1">
      <alignment horizontal="center" vertical="center"/>
      <protection locked="0"/>
    </xf>
    <xf numFmtId="2" fontId="8" fillId="0" borderId="61" xfId="1" applyNumberFormat="1" applyFont="1" applyFill="1" applyBorder="1" applyAlignment="1" applyProtection="1">
      <alignment horizontal="center" vertical="center"/>
      <protection locked="0"/>
    </xf>
    <xf numFmtId="4" fontId="28" fillId="0" borderId="61" xfId="3" applyNumberFormat="1" applyFont="1" applyFill="1" applyBorder="1" applyAlignment="1" applyProtection="1">
      <alignment horizontal="center" vertical="center"/>
      <protection locked="0"/>
    </xf>
    <xf numFmtId="165" fontId="28" fillId="0" borderId="62" xfId="3" applyNumberFormat="1" applyFont="1" applyFill="1" applyBorder="1" applyAlignment="1" applyProtection="1">
      <alignment horizontal="right" vertical="center"/>
    </xf>
    <xf numFmtId="0" fontId="8" fillId="0" borderId="8" xfId="1" applyFont="1" applyBorder="1" applyAlignment="1" applyProtection="1">
      <alignment vertical="center"/>
      <protection locked="0"/>
    </xf>
    <xf numFmtId="0" fontId="8" fillId="0" borderId="0" xfId="1" applyFont="1" applyBorder="1" applyAlignment="1" applyProtection="1">
      <alignment vertical="center"/>
      <protection locked="0"/>
    </xf>
    <xf numFmtId="0" fontId="27" fillId="0" borderId="5" xfId="3" applyNumberFormat="1" applyFont="1" applyFill="1" applyBorder="1" applyAlignment="1" applyProtection="1">
      <alignment horizontal="left" vertical="center" wrapText="1"/>
      <protection locked="0"/>
    </xf>
    <xf numFmtId="0" fontId="8" fillId="0" borderId="0" xfId="1" applyFont="1" applyBorder="1" applyAlignment="1" applyProtection="1">
      <alignment horizontal="center" vertical="center"/>
      <protection locked="0"/>
    </xf>
    <xf numFmtId="0" fontId="8" fillId="0" borderId="63" xfId="1" applyFont="1" applyBorder="1" applyAlignment="1" applyProtection="1">
      <alignment horizontal="center" vertical="center"/>
      <protection locked="0"/>
    </xf>
    <xf numFmtId="0" fontId="29" fillId="0" borderId="4" xfId="3" applyNumberFormat="1" applyFont="1" applyFill="1" applyBorder="1" applyAlignment="1" applyProtection="1">
      <alignment horizontal="left" vertical="center" wrapText="1" shrinkToFit="1"/>
      <protection locked="0"/>
    </xf>
    <xf numFmtId="0" fontId="8" fillId="0" borderId="64" xfId="1" applyFont="1" applyBorder="1" applyAlignment="1" applyProtection="1">
      <alignment vertical="center"/>
      <protection locked="0"/>
    </xf>
    <xf numFmtId="0" fontId="8" fillId="0" borderId="65" xfId="1" applyFont="1" applyBorder="1" applyAlignment="1" applyProtection="1">
      <alignment vertical="center"/>
      <protection locked="0"/>
    </xf>
    <xf numFmtId="0" fontId="27" fillId="0" borderId="56" xfId="3" applyNumberFormat="1" applyFont="1" applyFill="1" applyBorder="1" applyAlignment="1" applyProtection="1">
      <alignment horizontal="left" vertical="center" wrapText="1" shrinkToFit="1"/>
      <protection locked="0"/>
    </xf>
    <xf numFmtId="0" fontId="8" fillId="0" borderId="65" xfId="1" applyFont="1" applyBorder="1" applyAlignment="1" applyProtection="1">
      <alignment horizontal="center" vertical="center"/>
      <protection locked="0"/>
    </xf>
    <xf numFmtId="0" fontId="8" fillId="0" borderId="66" xfId="1" applyFont="1" applyBorder="1" applyAlignment="1" applyProtection="1">
      <alignment horizontal="center" vertical="center"/>
      <protection locked="0"/>
    </xf>
    <xf numFmtId="0" fontId="8" fillId="2" borderId="60" xfId="1" applyFont="1" applyFill="1" applyBorder="1" applyAlignment="1" applyProtection="1">
      <alignment horizontal="center" vertical="center"/>
      <protection locked="0"/>
    </xf>
    <xf numFmtId="0" fontId="8" fillId="9" borderId="0" xfId="1" applyFont="1" applyFill="1" applyAlignment="1" applyProtection="1">
      <alignment vertical="center"/>
      <protection locked="0"/>
    </xf>
    <xf numFmtId="0" fontId="20" fillId="9" borderId="58" xfId="1" applyFont="1" applyFill="1" applyBorder="1" applyAlignment="1" applyProtection="1">
      <alignment vertical="center"/>
      <protection locked="0"/>
    </xf>
    <xf numFmtId="0" fontId="20" fillId="9" borderId="15" xfId="1" applyFont="1" applyFill="1" applyBorder="1" applyAlignment="1" applyProtection="1">
      <alignment horizontal="center" vertical="center"/>
      <protection locked="0"/>
    </xf>
    <xf numFmtId="0" fontId="20" fillId="9" borderId="15" xfId="1" applyFont="1" applyFill="1" applyBorder="1" applyAlignment="1" applyProtection="1">
      <alignment vertical="center"/>
      <protection locked="0"/>
    </xf>
    <xf numFmtId="0" fontId="20" fillId="9" borderId="15" xfId="1" applyFont="1" applyFill="1" applyBorder="1" applyAlignment="1" applyProtection="1">
      <alignment horizontal="left" vertical="center"/>
      <protection locked="0"/>
    </xf>
    <xf numFmtId="165" fontId="20" fillId="9" borderId="59" xfId="1" applyNumberFormat="1" applyFont="1" applyFill="1" applyBorder="1" applyAlignment="1" applyProtection="1">
      <alignment horizontal="center" vertical="center"/>
      <protection locked="0"/>
    </xf>
    <xf numFmtId="0" fontId="8" fillId="0" borderId="0" xfId="1" applyFont="1" applyProtection="1">
      <protection locked="0"/>
    </xf>
    <xf numFmtId="165" fontId="28" fillId="0" borderId="62" xfId="3" applyNumberFormat="1" applyFont="1" applyFill="1" applyBorder="1" applyAlignment="1" applyProtection="1">
      <alignment horizontal="right" vertical="center"/>
      <protection locked="0"/>
    </xf>
    <xf numFmtId="0" fontId="8" fillId="0" borderId="0" xfId="1" applyFont="1" applyAlignment="1" applyProtection="1">
      <alignment horizontal="center"/>
      <protection locked="0"/>
    </xf>
    <xf numFmtId="0" fontId="4" fillId="3" borderId="14" xfId="1" applyFont="1" applyFill="1" applyBorder="1" applyAlignment="1">
      <alignment vertical="center"/>
    </xf>
    <xf numFmtId="0" fontId="8" fillId="0" borderId="0" xfId="1" applyFont="1" applyAlignment="1" applyProtection="1">
      <alignment vertical="center"/>
    </xf>
    <xf numFmtId="0" fontId="10" fillId="0" borderId="30" xfId="1" applyFont="1" applyFill="1" applyBorder="1" applyAlignment="1" applyProtection="1">
      <alignment vertical="center" wrapText="1"/>
    </xf>
    <xf numFmtId="0" fontId="10" fillId="0" borderId="6" xfId="1" applyFont="1" applyFill="1" applyBorder="1" applyAlignment="1" applyProtection="1">
      <alignment vertical="center" wrapText="1"/>
    </xf>
    <xf numFmtId="49" fontId="10" fillId="0" borderId="31" xfId="1" applyNumberFormat="1" applyFont="1" applyFill="1" applyBorder="1" applyAlignment="1" applyProtection="1">
      <alignment vertical="center"/>
    </xf>
    <xf numFmtId="0" fontId="10" fillId="0" borderId="9" xfId="1" applyNumberFormat="1" applyFont="1" applyFill="1" applyBorder="1" applyAlignment="1" applyProtection="1">
      <alignment vertical="center"/>
    </xf>
    <xf numFmtId="49" fontId="10" fillId="0" borderId="32" xfId="1" applyNumberFormat="1" applyFont="1" applyFill="1" applyBorder="1" applyAlignment="1" applyProtection="1">
      <alignment horizontal="right" vertical="center"/>
    </xf>
    <xf numFmtId="0" fontId="11" fillId="0" borderId="0" xfId="1" applyFont="1" applyAlignment="1" applyProtection="1">
      <alignment vertical="center" wrapText="1"/>
    </xf>
    <xf numFmtId="0" fontId="13" fillId="0" borderId="34" xfId="1" applyNumberFormat="1" applyFont="1" applyFill="1" applyBorder="1" applyAlignment="1" applyProtection="1">
      <alignment vertical="top" wrapText="1"/>
    </xf>
    <xf numFmtId="49" fontId="12" fillId="0" borderId="35" xfId="1" applyNumberFormat="1" applyFont="1" applyFill="1" applyBorder="1" applyAlignment="1" applyProtection="1">
      <alignment vertical="top" wrapText="1"/>
    </xf>
    <xf numFmtId="0" fontId="14" fillId="0" borderId="12" xfId="1" applyFont="1" applyFill="1" applyBorder="1" applyAlignment="1" applyProtection="1">
      <alignment vertical="top"/>
    </xf>
    <xf numFmtId="0" fontId="14" fillId="0" borderId="3" xfId="1" applyFont="1" applyFill="1" applyBorder="1" applyAlignment="1" applyProtection="1">
      <alignment vertical="top"/>
    </xf>
    <xf numFmtId="49" fontId="16" fillId="0" borderId="3" xfId="1" applyNumberFormat="1" applyFont="1" applyFill="1" applyBorder="1" applyAlignment="1" applyProtection="1">
      <alignment vertical="top" wrapText="1"/>
    </xf>
    <xf numFmtId="49" fontId="14" fillId="0" borderId="3" xfId="1" applyNumberFormat="1" applyFont="1" applyFill="1" applyBorder="1" applyAlignment="1" applyProtection="1">
      <alignment vertical="top"/>
    </xf>
    <xf numFmtId="49" fontId="14" fillId="0" borderId="36" xfId="1" applyNumberFormat="1" applyFont="1" applyFill="1" applyBorder="1" applyAlignment="1" applyProtection="1">
      <alignment vertical="top"/>
    </xf>
    <xf numFmtId="0" fontId="17" fillId="4" borderId="37" xfId="1" applyFont="1" applyFill="1" applyBorder="1" applyAlignment="1" applyProtection="1">
      <alignment vertical="center"/>
    </xf>
    <xf numFmtId="0" fontId="17" fillId="5" borderId="9" xfId="1" applyFont="1" applyFill="1" applyBorder="1" applyAlignment="1" applyProtection="1">
      <alignment vertical="center"/>
    </xf>
    <xf numFmtId="49" fontId="19" fillId="0" borderId="3" xfId="1" applyNumberFormat="1" applyFont="1" applyFill="1" applyBorder="1" applyAlignment="1" applyProtection="1">
      <alignment vertical="center" wrapText="1"/>
    </xf>
    <xf numFmtId="0" fontId="20" fillId="0" borderId="3" xfId="1" applyNumberFormat="1" applyFont="1" applyFill="1" applyBorder="1" applyAlignment="1" applyProtection="1">
      <alignment vertical="center" wrapText="1"/>
    </xf>
    <xf numFmtId="49" fontId="20" fillId="0" borderId="3" xfId="1" applyNumberFormat="1" applyFont="1" applyFill="1" applyBorder="1" applyAlignment="1" applyProtection="1">
      <alignment vertical="center" wrapText="1"/>
    </xf>
    <xf numFmtId="49" fontId="20" fillId="0" borderId="2" xfId="1" applyNumberFormat="1" applyFont="1" applyFill="1" applyBorder="1" applyAlignment="1" applyProtection="1">
      <alignment vertical="center" wrapText="1"/>
    </xf>
    <xf numFmtId="0" fontId="19" fillId="0" borderId="41" xfId="1" applyFont="1" applyFill="1" applyBorder="1" applyAlignment="1" applyProtection="1">
      <alignment vertical="center"/>
    </xf>
    <xf numFmtId="0" fontId="19" fillId="0" borderId="7" xfId="1" applyFont="1" applyFill="1" applyBorder="1" applyAlignment="1" applyProtection="1">
      <alignment horizontal="left" vertical="center"/>
    </xf>
    <xf numFmtId="0" fontId="18" fillId="0" borderId="12" xfId="1" applyFont="1" applyFill="1" applyBorder="1" applyAlignment="1" applyProtection="1">
      <alignment vertical="center"/>
    </xf>
    <xf numFmtId="0" fontId="18" fillId="0" borderId="3" xfId="1" applyFont="1" applyFill="1" applyBorder="1" applyAlignment="1" applyProtection="1">
      <alignment vertical="center"/>
    </xf>
    <xf numFmtId="0" fontId="20" fillId="0" borderId="43" xfId="1" applyFont="1" applyFill="1" applyBorder="1" applyAlignment="1" applyProtection="1">
      <alignment vertical="center"/>
    </xf>
    <xf numFmtId="0" fontId="22" fillId="0" borderId="0" xfId="1" applyFont="1" applyAlignment="1" applyProtection="1">
      <alignment horizontal="center"/>
    </xf>
    <xf numFmtId="0" fontId="20" fillId="0" borderId="43" xfId="1" applyNumberFormat="1" applyFont="1" applyFill="1" applyBorder="1" applyAlignment="1" applyProtection="1">
      <alignment vertical="center"/>
    </xf>
    <xf numFmtId="0" fontId="23" fillId="0" borderId="0" xfId="1" applyFont="1" applyAlignment="1" applyProtection="1">
      <alignment horizontal="center"/>
    </xf>
    <xf numFmtId="166" fontId="24" fillId="0" borderId="48" xfId="1" applyNumberFormat="1" applyFont="1" applyFill="1" applyBorder="1" applyAlignment="1" applyProtection="1">
      <alignment horizontal="left" vertical="center" wrapText="1"/>
    </xf>
    <xf numFmtId="14" fontId="20" fillId="0" borderId="50" xfId="1" applyNumberFormat="1" applyFont="1" applyFill="1" applyBorder="1" applyAlignment="1" applyProtection="1">
      <alignment vertical="center"/>
    </xf>
    <xf numFmtId="165" fontId="4" fillId="3" borderId="16" xfId="1" applyNumberFormat="1" applyFont="1" applyFill="1" applyBorder="1" applyAlignment="1" applyProtection="1">
      <alignment vertical="center"/>
      <protection locked="0"/>
    </xf>
    <xf numFmtId="0" fontId="5" fillId="0" borderId="1" xfId="1" applyFont="1" applyFill="1" applyBorder="1" applyAlignment="1" applyProtection="1">
      <alignment horizontal="center" vertical="center"/>
      <protection locked="0"/>
    </xf>
    <xf numFmtId="0" fontId="5" fillId="0" borderId="24" xfId="1" applyFont="1" applyFill="1" applyBorder="1" applyAlignment="1" applyProtection="1">
      <alignment horizontal="center" vertical="top" wrapText="1"/>
      <protection locked="0"/>
    </xf>
    <xf numFmtId="4" fontId="5" fillId="0" borderId="27" xfId="1" applyNumberFormat="1" applyFont="1" applyFill="1" applyBorder="1" applyAlignment="1" applyProtection="1">
      <alignment horizontal="right" vertical="center"/>
      <protection locked="0"/>
    </xf>
    <xf numFmtId="0" fontId="1" fillId="0" borderId="0" xfId="1" applyFill="1" applyProtection="1">
      <protection locked="0"/>
    </xf>
    <xf numFmtId="0" fontId="7" fillId="0" borderId="25" xfId="0" applyFont="1" applyBorder="1" applyAlignment="1">
      <alignment horizontal="left" vertical="center" wrapText="1"/>
    </xf>
    <xf numFmtId="0" fontId="7" fillId="0" borderId="26" xfId="0" applyFont="1" applyBorder="1" applyAlignment="1">
      <alignment horizontal="left" vertical="center" wrapText="1"/>
    </xf>
    <xf numFmtId="0" fontId="0" fillId="0" borderId="26" xfId="0" applyBorder="1" applyAlignment="1">
      <alignment horizontal="left" vertical="center" wrapText="1"/>
    </xf>
    <xf numFmtId="0" fontId="0" fillId="0" borderId="28" xfId="0" applyBorder="1" applyAlignment="1">
      <alignment horizontal="center" vertical="center" wrapText="1"/>
    </xf>
    <xf numFmtId="0" fontId="7" fillId="0" borderId="67" xfId="0" applyFont="1" applyBorder="1" applyAlignment="1">
      <alignment horizontal="left" vertical="center" wrapText="1"/>
    </xf>
    <xf numFmtId="0" fontId="7" fillId="0" borderId="68" xfId="0" applyFont="1" applyBorder="1" applyAlignment="1">
      <alignment horizontal="left" vertical="center" wrapText="1"/>
    </xf>
    <xf numFmtId="0" fontId="0" fillId="0" borderId="68" xfId="0" applyBorder="1" applyAlignment="1">
      <alignment horizontal="left" vertical="center" wrapText="1"/>
    </xf>
    <xf numFmtId="0" fontId="0" fillId="0" borderId="69" xfId="0" applyBorder="1" applyAlignment="1">
      <alignment horizontal="center" vertical="center" wrapText="1"/>
    </xf>
    <xf numFmtId="4" fontId="5" fillId="0" borderId="70" xfId="1" applyNumberFormat="1" applyFont="1" applyFill="1" applyBorder="1" applyAlignment="1" applyProtection="1">
      <alignment horizontal="right" vertical="center"/>
      <protection locked="0"/>
    </xf>
    <xf numFmtId="0" fontId="4" fillId="3" borderId="15" xfId="1" applyFont="1" applyFill="1" applyBorder="1" applyAlignment="1">
      <alignment horizontal="left" vertical="center"/>
    </xf>
    <xf numFmtId="0" fontId="4" fillId="3" borderId="16" xfId="1" applyFont="1" applyFill="1" applyBorder="1" applyAlignment="1">
      <alignment horizontal="left" vertical="center"/>
    </xf>
    <xf numFmtId="0" fontId="4" fillId="3" borderId="14" xfId="1" applyFont="1" applyFill="1" applyBorder="1" applyAlignment="1">
      <alignment horizontal="center" vertical="center"/>
    </xf>
    <xf numFmtId="0" fontId="4" fillId="3" borderId="15" xfId="1" applyFont="1" applyFill="1" applyBorder="1" applyAlignment="1">
      <alignment horizontal="center" vertical="center"/>
    </xf>
    <xf numFmtId="0" fontId="6" fillId="0" borderId="18" xfId="1" applyFont="1" applyFill="1" applyBorder="1" applyAlignment="1">
      <alignment horizontal="center" vertical="center" wrapText="1"/>
    </xf>
    <xf numFmtId="0" fontId="6" fillId="0" borderId="19" xfId="1" applyFont="1" applyFill="1" applyBorder="1" applyAlignment="1">
      <alignment horizontal="center" vertical="center" wrapText="1"/>
    </xf>
    <xf numFmtId="0" fontId="9" fillId="0" borderId="29" xfId="1" applyFont="1" applyFill="1" applyBorder="1" applyAlignment="1" applyProtection="1">
      <alignment horizontal="left" vertical="top" wrapText="1"/>
    </xf>
    <xf numFmtId="0" fontId="9" fillId="0" borderId="30" xfId="1" applyFont="1" applyFill="1" applyBorder="1" applyAlignment="1" applyProtection="1">
      <alignment horizontal="left" vertical="top" wrapText="1"/>
    </xf>
    <xf numFmtId="0" fontId="12" fillId="0" borderId="33" xfId="1" applyFont="1" applyFill="1" applyBorder="1" applyAlignment="1" applyProtection="1">
      <alignment horizontal="left" vertical="top"/>
    </xf>
    <xf numFmtId="0" fontId="12" fillId="0" borderId="34" xfId="1" applyFont="1" applyFill="1" applyBorder="1" applyAlignment="1" applyProtection="1">
      <alignment horizontal="left" vertical="top"/>
    </xf>
    <xf numFmtId="0" fontId="12" fillId="3" borderId="13" xfId="1" applyFont="1" applyFill="1" applyBorder="1" applyAlignment="1" applyProtection="1">
      <alignment horizontal="center" vertical="center" wrapText="1"/>
    </xf>
    <xf numFmtId="0" fontId="12" fillId="3" borderId="11" xfId="1" applyFont="1" applyFill="1" applyBorder="1" applyAlignment="1" applyProtection="1">
      <alignment horizontal="center" vertical="center" wrapText="1"/>
    </xf>
    <xf numFmtId="7" fontId="12" fillId="3" borderId="9" xfId="1" applyNumberFormat="1" applyFont="1" applyFill="1" applyBorder="1" applyAlignment="1" applyProtection="1">
      <alignment horizontal="right" vertical="center"/>
    </xf>
    <xf numFmtId="7" fontId="12" fillId="3" borderId="32" xfId="1" applyNumberFormat="1" applyFont="1" applyFill="1" applyBorder="1" applyAlignment="1" applyProtection="1">
      <alignment horizontal="right" vertical="center"/>
    </xf>
    <xf numFmtId="49" fontId="15" fillId="0" borderId="3" xfId="1" applyNumberFormat="1" applyFont="1" applyFill="1" applyBorder="1" applyAlignment="1" applyProtection="1">
      <alignment horizontal="left" vertical="top"/>
    </xf>
    <xf numFmtId="0" fontId="17" fillId="6" borderId="38" xfId="1" applyFont="1" applyFill="1" applyBorder="1" applyAlignment="1" applyProtection="1">
      <alignment horizontal="center" vertical="center"/>
    </xf>
    <xf numFmtId="0" fontId="17" fillId="6" borderId="32" xfId="1" applyFont="1" applyFill="1" applyBorder="1" applyAlignment="1" applyProtection="1">
      <alignment horizontal="center" vertical="center"/>
    </xf>
    <xf numFmtId="0" fontId="18" fillId="0" borderId="12" xfId="1" applyFont="1" applyFill="1" applyBorder="1" applyAlignment="1" applyProtection="1">
      <alignment horizontal="left" vertical="center"/>
    </xf>
    <xf numFmtId="0" fontId="18" fillId="0" borderId="3" xfId="1" applyFont="1" applyFill="1" applyBorder="1" applyAlignment="1" applyProtection="1">
      <alignment horizontal="left" vertical="center"/>
    </xf>
    <xf numFmtId="0" fontId="18" fillId="0" borderId="39" xfId="1" applyFont="1" applyFill="1" applyBorder="1" applyAlignment="1" applyProtection="1">
      <alignment horizontal="left" vertical="center"/>
    </xf>
    <xf numFmtId="0" fontId="18" fillId="0" borderId="40" xfId="1" applyFont="1" applyFill="1" applyBorder="1" applyAlignment="1" applyProtection="1">
      <alignment horizontal="left" vertical="center"/>
    </xf>
    <xf numFmtId="0" fontId="18" fillId="0" borderId="30" xfId="1" applyFont="1" applyFill="1" applyBorder="1" applyAlignment="1" applyProtection="1">
      <alignment horizontal="left" vertical="center"/>
    </xf>
    <xf numFmtId="0" fontId="20" fillId="0" borderId="3" xfId="1" applyNumberFormat="1" applyFont="1" applyFill="1" applyBorder="1" applyAlignment="1" applyProtection="1">
      <alignment horizontal="left" vertical="center" wrapText="1"/>
    </xf>
    <xf numFmtId="0" fontId="20" fillId="0" borderId="2" xfId="1" applyNumberFormat="1" applyFont="1" applyFill="1" applyBorder="1" applyAlignment="1" applyProtection="1">
      <alignment horizontal="left" vertical="center" wrapText="1"/>
    </xf>
    <xf numFmtId="0" fontId="18" fillId="0" borderId="42" xfId="1" applyFont="1" applyFill="1" applyBorder="1" applyAlignment="1" applyProtection="1">
      <alignment horizontal="left" vertical="center"/>
    </xf>
    <xf numFmtId="49" fontId="21" fillId="0" borderId="3" xfId="1" applyNumberFormat="1" applyFont="1" applyFill="1" applyBorder="1" applyAlignment="1" applyProtection="1">
      <alignment horizontal="left" vertical="center"/>
    </xf>
    <xf numFmtId="49" fontId="21" fillId="0" borderId="2" xfId="1" applyNumberFormat="1" applyFont="1" applyFill="1" applyBorder="1" applyAlignment="1" applyProtection="1">
      <alignment horizontal="left" vertical="center"/>
    </xf>
    <xf numFmtId="0" fontId="18" fillId="0" borderId="33" xfId="1" applyFont="1" applyFill="1" applyBorder="1" applyAlignment="1" applyProtection="1">
      <alignment horizontal="left" vertical="center"/>
    </xf>
    <xf numFmtId="0" fontId="18" fillId="0" borderId="34" xfId="1" applyFont="1" applyFill="1" applyBorder="1" applyAlignment="1" applyProtection="1">
      <alignment horizontal="left" vertical="center"/>
    </xf>
    <xf numFmtId="166" fontId="20" fillId="0" borderId="45" xfId="1" applyNumberFormat="1" applyFont="1" applyFill="1" applyBorder="1" applyAlignment="1" applyProtection="1">
      <alignment horizontal="left" vertical="center"/>
    </xf>
    <xf numFmtId="166" fontId="20" fillId="0" borderId="34" xfId="1" applyNumberFormat="1" applyFont="1" applyFill="1" applyBorder="1" applyAlignment="1" applyProtection="1">
      <alignment horizontal="left" vertical="center"/>
    </xf>
    <xf numFmtId="166" fontId="20" fillId="0" borderId="44" xfId="1" applyNumberFormat="1" applyFont="1" applyFill="1" applyBorder="1" applyAlignment="1" applyProtection="1">
      <alignment horizontal="left" vertical="center"/>
    </xf>
    <xf numFmtId="0" fontId="18" fillId="0" borderId="46" xfId="1" applyFont="1" applyFill="1" applyBorder="1" applyAlignment="1" applyProtection="1">
      <alignment horizontal="left" vertical="center"/>
    </xf>
    <xf numFmtId="0" fontId="18" fillId="0" borderId="8" xfId="1" applyFont="1" applyFill="1" applyBorder="1" applyAlignment="1" applyProtection="1">
      <alignment horizontal="left" vertical="center"/>
    </xf>
    <xf numFmtId="0" fontId="18" fillId="0" borderId="0" xfId="1" applyFont="1" applyFill="1" applyBorder="1" applyAlignment="1" applyProtection="1">
      <alignment horizontal="left" vertical="center"/>
    </xf>
    <xf numFmtId="49" fontId="24" fillId="0" borderId="0" xfId="1" applyNumberFormat="1" applyFont="1" applyFill="1" applyBorder="1" applyAlignment="1" applyProtection="1">
      <alignment horizontal="left" vertical="center"/>
    </xf>
    <xf numFmtId="49" fontId="24" fillId="0" borderId="47" xfId="1" applyNumberFormat="1" applyFont="1" applyFill="1" applyBorder="1" applyAlignment="1" applyProtection="1">
      <alignment horizontal="left" vertical="center"/>
    </xf>
    <xf numFmtId="0" fontId="18" fillId="0" borderId="45" xfId="1" applyFont="1" applyFill="1" applyBorder="1" applyAlignment="1" applyProtection="1">
      <alignment horizontal="left" vertical="center"/>
    </xf>
    <xf numFmtId="0" fontId="26" fillId="7" borderId="46" xfId="1" applyFont="1" applyFill="1" applyBorder="1" applyAlignment="1" applyProtection="1">
      <alignment horizontal="center" vertical="center" wrapText="1"/>
      <protection hidden="1"/>
    </xf>
    <xf numFmtId="0" fontId="26" fillId="7" borderId="43" xfId="1" applyFont="1" applyFill="1" applyBorder="1" applyAlignment="1" applyProtection="1">
      <alignment horizontal="center" vertical="center" wrapText="1"/>
      <protection hidden="1"/>
    </xf>
    <xf numFmtId="49" fontId="25" fillId="7" borderId="51" xfId="1" applyNumberFormat="1" applyFont="1" applyFill="1" applyBorder="1" applyAlignment="1" applyProtection="1">
      <alignment horizontal="left" vertical="center"/>
      <protection hidden="1"/>
    </xf>
    <xf numFmtId="0" fontId="25" fillId="7" borderId="52" xfId="1" applyFont="1" applyFill="1" applyBorder="1" applyAlignment="1" applyProtection="1">
      <alignment horizontal="left" vertical="center"/>
      <protection hidden="1"/>
    </xf>
    <xf numFmtId="0" fontId="26" fillId="7" borderId="54" xfId="1" applyFont="1" applyFill="1" applyBorder="1" applyAlignment="1" applyProtection="1">
      <alignment horizontal="center" vertical="center" wrapText="1"/>
      <protection hidden="1"/>
    </xf>
    <xf numFmtId="0" fontId="26" fillId="7" borderId="55"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wrapText="1"/>
      <protection hidden="1"/>
    </xf>
    <xf numFmtId="0" fontId="26" fillId="7" borderId="56"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protection hidden="1"/>
    </xf>
    <xf numFmtId="0" fontId="26" fillId="7" borderId="56" xfId="1" applyFont="1" applyFill="1" applyBorder="1" applyAlignment="1" applyProtection="1">
      <alignment horizontal="center" vertical="center"/>
      <protection hidden="1"/>
    </xf>
  </cellXfs>
  <cellStyles count="5">
    <cellStyle name="Čárka 2" xfId="2"/>
    <cellStyle name="Normální" xfId="0" builtinId="0"/>
    <cellStyle name="Normální 2" xfId="1"/>
    <cellStyle name="Normální 3" xfId="3"/>
    <cellStyle name="Normální 36" xfId="4"/>
  </cellStyles>
  <dxfs count="76">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0000"/>
        </patternFill>
      </fill>
    </dxf>
    <dxf>
      <fill>
        <patternFill>
          <bgColor rgb="FFFF0000"/>
        </patternFill>
      </fill>
    </dxf>
  </dxfs>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 textlink="">
      <xdr:nvSpPr>
        <xdr:cNvPr id="2" name="TextovéPole 1">
          <a:extLst>
            <a:ext uri="{FF2B5EF4-FFF2-40B4-BE49-F238E27FC236}">
              <a16:creationId xmlns:a16="http://schemas.microsoft.com/office/drawing/2014/main" id="{00000000-0008-0000-0100-000002000000}"/>
            </a:ext>
          </a:extLst>
        </xdr:cNvPr>
        <xdr:cNvSpPr txBox="1"/>
      </xdr:nvSpPr>
      <xdr:spPr>
        <a:xfrm>
          <a:off x="987294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poožku</a:t>
          </a:r>
        </a:p>
      </xdr:txBody>
    </xdr:sp>
    <xdr:clientData/>
  </xdr:twoCellAnchor>
  <xdr:twoCellAnchor>
    <xdr:from>
      <xdr:col>10</xdr:col>
      <xdr:colOff>33616</xdr:colOff>
      <xdr:row>2</xdr:row>
      <xdr:rowOff>56030</xdr:rowOff>
    </xdr:from>
    <xdr:to>
      <xdr:col>11</xdr:col>
      <xdr:colOff>1243853</xdr:colOff>
      <xdr:row>2</xdr:row>
      <xdr:rowOff>519997</xdr:rowOff>
    </xdr:to>
    <xdr:sp macro="" textlink="">
      <xdr:nvSpPr>
        <xdr:cNvPr id="3" name="TextovéPole 2">
          <a:extLst>
            <a:ext uri="{FF2B5EF4-FFF2-40B4-BE49-F238E27FC236}">
              <a16:creationId xmlns:a16="http://schemas.microsoft.com/office/drawing/2014/main" id="{00000000-0008-0000-0100-000003000000}"/>
            </a:ext>
          </a:extLst>
        </xdr:cNvPr>
        <xdr:cNvSpPr txBox="1"/>
      </xdr:nvSpPr>
      <xdr:spPr>
        <a:xfrm>
          <a:off x="11273116" y="1170455"/>
          <a:ext cx="2067487"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 textlink="">
      <xdr:nvSpPr>
        <xdr:cNvPr id="4" name="TextovéPole 3">
          <a:extLst>
            <a:ext uri="{FF2B5EF4-FFF2-40B4-BE49-F238E27FC236}">
              <a16:creationId xmlns:a16="http://schemas.microsoft.com/office/drawing/2014/main" id="{00000000-0008-0000-0100-000004000000}"/>
            </a:ext>
          </a:extLst>
        </xdr:cNvPr>
        <xdr:cNvSpPr txBox="1"/>
      </xdr:nvSpPr>
      <xdr:spPr>
        <a:xfrm>
          <a:off x="1059684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r00000ovant002\_Public2\_Utvar_TN\Odbor_%20PS\___0.%20%20P&#344;EJEZDY_50\_Zjednodu&#353;en&#233;%20dok\1%20%20%20__Schv&#225;leno%20%20%20%20P7390,%20km%20107,592%20Ba&#353;ka\5.%20Schv&#225;len&#225;%20Praha\P7390_Formul&#225;&#345;_SR_zjednoduseny_prejezdy_50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 stavby"/>
      <sheetName val="Krycí list"/>
      <sheetName val="Náklady související"/>
      <sheetName val="Rekapitulace P+R"/>
      <sheetName val="Požadavky na výkon a fukci P+R"/>
      <sheetName val="SO 98-98"/>
      <sheetName val="Přejezd 1 - stavební náklady"/>
      <sheetName val="Přejezd 2 - stavební náklady"/>
      <sheetName val="Přejezd 3 - stavební náklady"/>
      <sheetName val="Přejezd 4 - stavební náklad"/>
      <sheetName val="Přejezd 5 - stavební náklad"/>
      <sheetName val="Přejezd 6 - stavební náklad"/>
      <sheetName val="Přejezd 7 - stavební náklad"/>
      <sheetName val="Přejezd 8 - stavební náklad"/>
      <sheetName val="Náklady stavební"/>
      <sheetName val="Tabulky stavby"/>
      <sheetName val="Stavebni_naklady"/>
    </sheetNames>
    <sheetDataSet>
      <sheetData sheetId="0"/>
      <sheetData sheetId="1"/>
      <sheetData sheetId="2"/>
      <sheetData sheetId="3">
        <row r="15">
          <cell r="B15" t="str">
            <v>SO 01-13-01</v>
          </cell>
          <cell r="C15" t="str">
            <v>Železniční přejezd P7390 v km 107,592</v>
          </cell>
        </row>
        <row r="16">
          <cell r="B16" t="str">
            <v>SO 01-86-01</v>
          </cell>
          <cell r="C16" t="str">
            <v>Přípojka napájení NN P7390 v km 107,592</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E33"/>
  <sheetViews>
    <sheetView zoomScale="70" zoomScaleNormal="70" zoomScalePageLayoutView="70" workbookViewId="0">
      <selection activeCell="L8" sqref="L8"/>
    </sheetView>
  </sheetViews>
  <sheetFormatPr defaultRowHeight="15" x14ac:dyDescent="0.25"/>
  <cols>
    <col min="1" max="1" width="11.09765625" style="11" customWidth="1"/>
    <col min="2" max="2" width="23.19921875" style="12" customWidth="1"/>
    <col min="3" max="3" width="82.796875" style="12" customWidth="1"/>
    <col min="4" max="4" width="19.19921875" style="12" customWidth="1"/>
    <col min="5" max="5" width="21.19921875" style="11" customWidth="1"/>
    <col min="6" max="6" width="8.796875" style="2"/>
    <col min="7" max="22" width="4" style="2" customWidth="1"/>
    <col min="23" max="16384" width="8.796875" style="2"/>
  </cols>
  <sheetData>
    <row r="1" spans="1:5" ht="39" customHeight="1" thickBot="1" x14ac:dyDescent="0.3">
      <c r="A1" s="64" t="s">
        <v>78</v>
      </c>
      <c r="B1" s="109" t="s">
        <v>79</v>
      </c>
      <c r="C1" s="109"/>
      <c r="D1" s="109"/>
      <c r="E1" s="110"/>
    </row>
    <row r="2" spans="1:5" ht="39" customHeight="1" thickBot="1" x14ac:dyDescent="0.3">
      <c r="A2" s="111" t="s">
        <v>1</v>
      </c>
      <c r="B2" s="112"/>
      <c r="C2" s="112"/>
      <c r="D2" s="1" t="s">
        <v>2</v>
      </c>
      <c r="E2" s="95">
        <f>SUM(E5:E43)</f>
        <v>0</v>
      </c>
    </row>
    <row r="3" spans="1:5" s="5" customFormat="1" ht="21.75" customHeight="1" x14ac:dyDescent="0.2">
      <c r="A3" s="3"/>
      <c r="B3" s="4"/>
      <c r="C3" s="113" t="s">
        <v>3</v>
      </c>
      <c r="D3" s="114"/>
      <c r="E3" s="96"/>
    </row>
    <row r="4" spans="1:5" s="5" customFormat="1" ht="36" customHeight="1" thickBot="1" x14ac:dyDescent="0.25">
      <c r="A4" s="6" t="s">
        <v>4</v>
      </c>
      <c r="B4" s="7" t="s">
        <v>5</v>
      </c>
      <c r="C4" s="8" t="s">
        <v>6</v>
      </c>
      <c r="D4" s="9" t="s">
        <v>72</v>
      </c>
      <c r="E4" s="97" t="s">
        <v>7</v>
      </c>
    </row>
    <row r="5" spans="1:5" s="10" customFormat="1" ht="342.75" customHeight="1" thickTop="1" thickBot="1" x14ac:dyDescent="0.25">
      <c r="A5" s="100" t="s">
        <v>76</v>
      </c>
      <c r="B5" s="101" t="s">
        <v>80</v>
      </c>
      <c r="C5" s="102" t="s">
        <v>81</v>
      </c>
      <c r="D5" s="103" t="s">
        <v>75</v>
      </c>
      <c r="E5" s="98"/>
    </row>
    <row r="6" spans="1:5" s="10" customFormat="1" ht="150" customHeight="1" thickTop="1" thickBot="1" x14ac:dyDescent="0.25">
      <c r="A6" s="100" t="s">
        <v>82</v>
      </c>
      <c r="B6" s="101" t="s">
        <v>83</v>
      </c>
      <c r="C6" s="102" t="s">
        <v>84</v>
      </c>
      <c r="D6" s="103" t="s">
        <v>75</v>
      </c>
      <c r="E6" s="98"/>
    </row>
    <row r="7" spans="1:5" s="10" customFormat="1" ht="150" customHeight="1" thickTop="1" thickBot="1" x14ac:dyDescent="0.25">
      <c r="A7" s="100" t="str">
        <f>'[1]Rekapitulace P+R'!B15</f>
        <v>SO 01-13-01</v>
      </c>
      <c r="B7" s="101" t="str">
        <f>'[1]Rekapitulace P+R'!C15</f>
        <v>Železniční přejezd P7390 v km 107,592</v>
      </c>
      <c r="C7" s="102" t="s">
        <v>85</v>
      </c>
      <c r="D7" s="103" t="s">
        <v>75</v>
      </c>
      <c r="E7" s="98"/>
    </row>
    <row r="8" spans="1:5" s="10" customFormat="1" ht="150" customHeight="1" thickTop="1" thickBot="1" x14ac:dyDescent="0.25">
      <c r="A8" s="104" t="str">
        <f>'[1]Rekapitulace P+R'!B16</f>
        <v>SO 01-86-01</v>
      </c>
      <c r="B8" s="105" t="str">
        <f>'[1]Rekapitulace P+R'!C16</f>
        <v>Přípojka napájení NN P7390 v km 107,592</v>
      </c>
      <c r="C8" s="106" t="s">
        <v>77</v>
      </c>
      <c r="D8" s="107" t="s">
        <v>75</v>
      </c>
      <c r="E8" s="108"/>
    </row>
    <row r="9" spans="1:5" x14ac:dyDescent="0.25">
      <c r="E9" s="99"/>
    </row>
    <row r="10" spans="1:5" x14ac:dyDescent="0.25">
      <c r="E10" s="99"/>
    </row>
    <row r="11" spans="1:5" x14ac:dyDescent="0.25">
      <c r="E11" s="99"/>
    </row>
    <row r="12" spans="1:5" x14ac:dyDescent="0.25">
      <c r="E12" s="99"/>
    </row>
    <row r="13" spans="1:5" x14ac:dyDescent="0.25">
      <c r="E13" s="99"/>
    </row>
    <row r="14" spans="1:5" x14ac:dyDescent="0.25">
      <c r="E14" s="99"/>
    </row>
    <row r="15" spans="1:5" x14ac:dyDescent="0.25">
      <c r="E15" s="99"/>
    </row>
    <row r="16" spans="1:5" x14ac:dyDescent="0.25">
      <c r="E16" s="99"/>
    </row>
    <row r="17" spans="5:5" x14ac:dyDescent="0.25">
      <c r="E17" s="99"/>
    </row>
    <row r="18" spans="5:5" x14ac:dyDescent="0.25">
      <c r="E18" s="99"/>
    </row>
    <row r="19" spans="5:5" x14ac:dyDescent="0.25">
      <c r="E19" s="99"/>
    </row>
    <row r="20" spans="5:5" x14ac:dyDescent="0.25">
      <c r="E20" s="99"/>
    </row>
    <row r="21" spans="5:5" x14ac:dyDescent="0.25">
      <c r="E21" s="99"/>
    </row>
    <row r="22" spans="5:5" x14ac:dyDescent="0.25">
      <c r="E22" s="99"/>
    </row>
    <row r="23" spans="5:5" x14ac:dyDescent="0.25">
      <c r="E23" s="99"/>
    </row>
    <row r="24" spans="5:5" x14ac:dyDescent="0.25">
      <c r="E24" s="99"/>
    </row>
    <row r="25" spans="5:5" x14ac:dyDescent="0.25">
      <c r="E25" s="99"/>
    </row>
    <row r="26" spans="5:5" x14ac:dyDescent="0.25">
      <c r="E26" s="99"/>
    </row>
    <row r="27" spans="5:5" x14ac:dyDescent="0.25">
      <c r="E27" s="99"/>
    </row>
    <row r="28" spans="5:5" x14ac:dyDescent="0.25">
      <c r="E28" s="99"/>
    </row>
    <row r="29" spans="5:5" x14ac:dyDescent="0.25">
      <c r="E29" s="99"/>
    </row>
    <row r="30" spans="5:5" x14ac:dyDescent="0.25">
      <c r="E30" s="99"/>
    </row>
    <row r="31" spans="5:5" x14ac:dyDescent="0.25">
      <c r="E31" s="99"/>
    </row>
    <row r="32" spans="5:5" x14ac:dyDescent="0.25">
      <c r="E32" s="99"/>
    </row>
    <row r="33" spans="5:5" x14ac:dyDescent="0.25">
      <c r="E33" s="99"/>
    </row>
  </sheetData>
  <mergeCells count="3">
    <mergeCell ref="B1:E1"/>
    <mergeCell ref="A2:C2"/>
    <mergeCell ref="C3:D3"/>
  </mergeCells>
  <conditionalFormatting sqref="B1:E1">
    <cfRule type="expression" dxfId="75" priority="2">
      <formula>$B$1="Název stavby"</formula>
    </cfRule>
  </conditionalFormatting>
  <conditionalFormatting sqref="A1">
    <cfRule type="expression" dxfId="74" priority="1">
      <formula>$A$1="Stavba X:"</formula>
    </cfRule>
  </conditionalFormatting>
  <pageMargins left="0.51041666666666663" right="0.25" top="0.75" bottom="0.75" header="0.3" footer="0.3"/>
  <pageSetup paperSize="8" scale="7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O36"/>
  <sheetViews>
    <sheetView showGridLines="0" tabSelected="1" topLeftCell="B1" zoomScale="70" zoomScaleNormal="70" workbookViewId="0">
      <selection activeCell="K14" sqref="K14"/>
    </sheetView>
  </sheetViews>
  <sheetFormatPr defaultColWidth="6.3984375" defaultRowHeight="11.25" x14ac:dyDescent="0.2"/>
  <cols>
    <col min="1" max="1" width="2.19921875" style="61" hidden="1" customWidth="1"/>
    <col min="2" max="2" width="6" style="61" customWidth="1"/>
    <col min="3" max="3" width="7.3984375" style="61" customWidth="1"/>
    <col min="4" max="4" width="7" style="61" customWidth="1"/>
    <col min="5" max="5" width="8" style="61" customWidth="1"/>
    <col min="6" max="6" width="57.296875" style="61" customWidth="1"/>
    <col min="7" max="7" width="6.296875" style="63" customWidth="1"/>
    <col min="8" max="8" width="9.09765625" style="63" customWidth="1"/>
    <col min="9" max="9" width="7.59765625" style="63" customWidth="1"/>
    <col min="10" max="10" width="7.09765625" style="63" customWidth="1"/>
    <col min="11" max="11" width="9" style="63" customWidth="1"/>
    <col min="12" max="12" width="13.296875" style="63" customWidth="1"/>
    <col min="13" max="14" width="19.796875" style="61" customWidth="1"/>
    <col min="15" max="15" width="6.3984375" style="61" customWidth="1"/>
    <col min="16" max="16384" width="6.3984375" style="61"/>
  </cols>
  <sheetData>
    <row r="1" spans="1:15" s="65" customFormat="1" ht="30.75" customHeight="1" thickTop="1" thickBot="1" x14ac:dyDescent="0.25">
      <c r="B1" s="115" t="s">
        <v>74</v>
      </c>
      <c r="C1" s="116"/>
      <c r="D1" s="116"/>
      <c r="E1" s="66"/>
      <c r="F1" s="66" t="s">
        <v>8</v>
      </c>
      <c r="G1" s="66"/>
      <c r="H1" s="67"/>
      <c r="I1" s="68"/>
      <c r="J1" s="69"/>
      <c r="K1" s="69"/>
      <c r="L1" s="70" t="s">
        <v>9</v>
      </c>
      <c r="M1" s="71"/>
    </row>
    <row r="2" spans="1:15" s="65" customFormat="1" ht="57" customHeight="1" thickTop="1" thickBot="1" x14ac:dyDescent="0.25">
      <c r="B2" s="117" t="s">
        <v>10</v>
      </c>
      <c r="C2" s="118"/>
      <c r="D2" s="14"/>
      <c r="E2" s="15"/>
      <c r="F2" s="72" t="str">
        <f>'Požadavky na výkon a fukci'!B1</f>
        <v>Rekonstrukce PZS přejezdu P7390 v km 107,592 trati Valašské Meziříčí – Frýdek Místek</v>
      </c>
      <c r="G2" s="15"/>
      <c r="H2" s="73"/>
      <c r="I2" s="119" t="s">
        <v>11</v>
      </c>
      <c r="J2" s="120"/>
      <c r="K2" s="121">
        <f>SUM(L26+L36)</f>
        <v>0</v>
      </c>
      <c r="L2" s="122"/>
    </row>
    <row r="3" spans="1:15" s="65" customFormat="1" ht="42.75" customHeight="1" thickTop="1" thickBot="1" x14ac:dyDescent="0.25">
      <c r="B3" s="74" t="s">
        <v>12</v>
      </c>
      <c r="C3" s="75"/>
      <c r="D3" s="123" t="s">
        <v>9</v>
      </c>
      <c r="E3" s="123"/>
      <c r="F3" s="76" t="s">
        <v>13</v>
      </c>
      <c r="G3" s="77"/>
      <c r="H3" s="78"/>
      <c r="I3" s="79"/>
      <c r="J3" s="80"/>
      <c r="K3" s="124"/>
      <c r="L3" s="125"/>
    </row>
    <row r="4" spans="1:15" s="65" customFormat="1" ht="18" customHeight="1" thickTop="1" x14ac:dyDescent="0.2">
      <c r="B4" s="126" t="s">
        <v>14</v>
      </c>
      <c r="C4" s="127"/>
      <c r="D4" s="128"/>
      <c r="E4" s="81"/>
      <c r="F4" s="82" t="s">
        <v>15</v>
      </c>
      <c r="G4" s="83"/>
      <c r="H4" s="84"/>
      <c r="I4" s="129" t="s">
        <v>16</v>
      </c>
      <c r="J4" s="130"/>
      <c r="K4" s="85"/>
      <c r="L4" s="86"/>
    </row>
    <row r="5" spans="1:15" s="65" customFormat="1" ht="18" customHeight="1" x14ac:dyDescent="0.2">
      <c r="B5" s="87" t="s">
        <v>17</v>
      </c>
      <c r="C5" s="88"/>
      <c r="D5" s="88"/>
      <c r="E5" s="16" t="s">
        <v>18</v>
      </c>
      <c r="F5" s="131"/>
      <c r="G5" s="131"/>
      <c r="H5" s="132"/>
      <c r="I5" s="133" t="s">
        <v>19</v>
      </c>
      <c r="J5" s="128"/>
      <c r="K5" s="17"/>
      <c r="L5" s="89"/>
    </row>
    <row r="6" spans="1:15" s="65" customFormat="1" ht="18" customHeight="1" x14ac:dyDescent="0.2">
      <c r="B6" s="87" t="s">
        <v>20</v>
      </c>
      <c r="C6" s="88"/>
      <c r="D6" s="88"/>
      <c r="E6" s="17" t="s">
        <v>21</v>
      </c>
      <c r="F6" s="134"/>
      <c r="G6" s="134"/>
      <c r="H6" s="135"/>
      <c r="I6" s="133" t="s">
        <v>22</v>
      </c>
      <c r="J6" s="128"/>
      <c r="K6" s="17"/>
      <c r="L6" s="89"/>
      <c r="O6" s="90"/>
    </row>
    <row r="7" spans="1:15" s="65" customFormat="1" ht="18" customHeight="1" x14ac:dyDescent="0.2">
      <c r="B7" s="136" t="s">
        <v>23</v>
      </c>
      <c r="C7" s="137"/>
      <c r="D7" s="137"/>
      <c r="E7" s="18"/>
      <c r="F7" s="138" t="s">
        <v>24</v>
      </c>
      <c r="G7" s="139"/>
      <c r="H7" s="140"/>
      <c r="I7" s="141" t="s">
        <v>25</v>
      </c>
      <c r="J7" s="127"/>
      <c r="K7" s="19">
        <v>2020</v>
      </c>
      <c r="L7" s="91"/>
      <c r="O7" s="92"/>
    </row>
    <row r="8" spans="1:15" s="65" customFormat="1" ht="19.5" customHeight="1" thickBot="1" x14ac:dyDescent="0.25">
      <c r="B8" s="142" t="s">
        <v>26</v>
      </c>
      <c r="C8" s="143"/>
      <c r="D8" s="143"/>
      <c r="E8" s="20"/>
      <c r="F8" s="93" t="s">
        <v>73</v>
      </c>
      <c r="G8" s="144"/>
      <c r="H8" s="145"/>
      <c r="I8" s="146" t="s">
        <v>27</v>
      </c>
      <c r="J8" s="137"/>
      <c r="K8" s="21">
        <v>44166</v>
      </c>
      <c r="L8" s="94"/>
    </row>
    <row r="9" spans="1:15" s="13" customFormat="1" ht="9.75" customHeight="1" x14ac:dyDescent="0.2">
      <c r="B9" s="149" t="s">
        <v>0</v>
      </c>
      <c r="C9" s="150"/>
      <c r="D9" s="150"/>
      <c r="E9" s="150"/>
      <c r="F9" s="150"/>
      <c r="G9" s="150"/>
      <c r="H9" s="150"/>
      <c r="I9" s="150"/>
      <c r="J9" s="150"/>
      <c r="K9" s="22" t="s">
        <v>19</v>
      </c>
      <c r="L9" s="23">
        <v>0</v>
      </c>
    </row>
    <row r="10" spans="1:15" s="13" customFormat="1" ht="15" customHeight="1" x14ac:dyDescent="0.2">
      <c r="B10" s="151" t="s">
        <v>28</v>
      </c>
      <c r="C10" s="153" t="s">
        <v>29</v>
      </c>
      <c r="D10" s="153" t="s">
        <v>30</v>
      </c>
      <c r="E10" s="153" t="s">
        <v>31</v>
      </c>
      <c r="F10" s="155" t="s">
        <v>32</v>
      </c>
      <c r="G10" s="155" t="s">
        <v>33</v>
      </c>
      <c r="H10" s="155" t="s">
        <v>34</v>
      </c>
      <c r="I10" s="153" t="s">
        <v>35</v>
      </c>
      <c r="J10" s="153" t="s">
        <v>36</v>
      </c>
      <c r="K10" s="147" t="s">
        <v>37</v>
      </c>
      <c r="L10" s="148"/>
    </row>
    <row r="11" spans="1:15" s="13" customFormat="1" ht="15" customHeight="1" x14ac:dyDescent="0.2">
      <c r="B11" s="151"/>
      <c r="C11" s="153"/>
      <c r="D11" s="153"/>
      <c r="E11" s="153"/>
      <c r="F11" s="155"/>
      <c r="G11" s="155"/>
      <c r="H11" s="155"/>
      <c r="I11" s="153"/>
      <c r="J11" s="153"/>
      <c r="K11" s="147"/>
      <c r="L11" s="148"/>
    </row>
    <row r="12" spans="1:15" s="13" customFormat="1" ht="12.75" customHeight="1" thickBot="1" x14ac:dyDescent="0.25">
      <c r="B12" s="152"/>
      <c r="C12" s="154"/>
      <c r="D12" s="154"/>
      <c r="E12" s="154"/>
      <c r="F12" s="156"/>
      <c r="G12" s="156"/>
      <c r="H12" s="156"/>
      <c r="I12" s="154"/>
      <c r="J12" s="154"/>
      <c r="K12" s="24" t="s">
        <v>38</v>
      </c>
      <c r="L12" s="25" t="s">
        <v>39</v>
      </c>
    </row>
    <row r="13" spans="1:15" s="32" customFormat="1" ht="15" customHeight="1" thickBot="1" x14ac:dyDescent="0.25">
      <c r="A13" s="26" t="s">
        <v>40</v>
      </c>
      <c r="B13" s="27" t="s">
        <v>41</v>
      </c>
      <c r="C13" s="28">
        <v>1</v>
      </c>
      <c r="D13" s="29"/>
      <c r="E13" s="29"/>
      <c r="F13" s="30" t="s">
        <v>42</v>
      </c>
      <c r="G13" s="28"/>
      <c r="H13" s="28"/>
      <c r="I13" s="28"/>
      <c r="J13" s="28"/>
      <c r="K13" s="28"/>
      <c r="L13" s="31"/>
    </row>
    <row r="14" spans="1:15" s="32" customFormat="1" ht="13.5" customHeight="1" thickBot="1" x14ac:dyDescent="0.25">
      <c r="A14" s="33" t="s">
        <v>43</v>
      </c>
      <c r="B14" s="34">
        <f>1+MAX($B$13:B13)</f>
        <v>1</v>
      </c>
      <c r="C14" s="35" t="s">
        <v>44</v>
      </c>
      <c r="D14" s="36"/>
      <c r="E14" s="37" t="s">
        <v>45</v>
      </c>
      <c r="F14" s="38" t="s">
        <v>46</v>
      </c>
      <c r="G14" s="37" t="s">
        <v>47</v>
      </c>
      <c r="H14" s="39">
        <v>1</v>
      </c>
      <c r="I14" s="37"/>
      <c r="J14" s="40" t="str">
        <f>IF(I14=0,"",I14*H14)</f>
        <v/>
      </c>
      <c r="K14" s="41"/>
      <c r="L14" s="42">
        <f>ROUND((ROUND(H14,3))*(ROUND(K14,2)),2)</f>
        <v>0</v>
      </c>
    </row>
    <row r="15" spans="1:15" s="32" customFormat="1" ht="12.75" customHeight="1" x14ac:dyDescent="0.2">
      <c r="A15" s="33" t="s">
        <v>48</v>
      </c>
      <c r="B15" s="43"/>
      <c r="C15" s="44"/>
      <c r="D15" s="44"/>
      <c r="E15" s="44"/>
      <c r="F15" s="45" t="s">
        <v>49</v>
      </c>
      <c r="G15" s="46"/>
      <c r="H15" s="46"/>
      <c r="I15" s="46"/>
      <c r="J15" s="46"/>
      <c r="K15" s="46"/>
      <c r="L15" s="47"/>
    </row>
    <row r="16" spans="1:15" s="32" customFormat="1" ht="12.75" customHeight="1" x14ac:dyDescent="0.2">
      <c r="A16" s="33" t="s">
        <v>50</v>
      </c>
      <c r="B16" s="43"/>
      <c r="C16" s="44"/>
      <c r="D16" s="44"/>
      <c r="E16" s="44"/>
      <c r="F16" s="48" t="s">
        <v>51</v>
      </c>
      <c r="G16" s="46"/>
      <c r="H16" s="46"/>
      <c r="I16" s="46"/>
      <c r="J16" s="46"/>
      <c r="K16" s="46"/>
      <c r="L16" s="47"/>
    </row>
    <row r="17" spans="1:12" s="32" customFormat="1" ht="72" customHeight="1" thickBot="1" x14ac:dyDescent="0.25">
      <c r="A17" s="33" t="s">
        <v>52</v>
      </c>
      <c r="B17" s="49"/>
      <c r="C17" s="50"/>
      <c r="D17" s="50"/>
      <c r="E17" s="50"/>
      <c r="F17" s="51" t="s">
        <v>53</v>
      </c>
      <c r="G17" s="52"/>
      <c r="H17" s="52"/>
      <c r="I17" s="52"/>
      <c r="J17" s="52"/>
      <c r="K17" s="52"/>
      <c r="L17" s="53"/>
    </row>
    <row r="18" spans="1:12" s="32" customFormat="1" ht="13.5" customHeight="1" thickBot="1" x14ac:dyDescent="0.25">
      <c r="A18" s="33" t="s">
        <v>43</v>
      </c>
      <c r="B18" s="54">
        <f>1+MAX($B$13:B17)</f>
        <v>2</v>
      </c>
      <c r="C18" s="35" t="s">
        <v>54</v>
      </c>
      <c r="D18" s="36"/>
      <c r="E18" s="37" t="s">
        <v>45</v>
      </c>
      <c r="F18" s="38" t="s">
        <v>55</v>
      </c>
      <c r="G18" s="37" t="s">
        <v>47</v>
      </c>
      <c r="H18" s="39">
        <v>1</v>
      </c>
      <c r="I18" s="37"/>
      <c r="J18" s="40" t="str">
        <f>IF(I18=0,"",I18*H18)</f>
        <v/>
      </c>
      <c r="K18" s="41"/>
      <c r="L18" s="42">
        <f>ROUND((ROUND(H18,3))*(ROUND(K18,2)),2)</f>
        <v>0</v>
      </c>
    </row>
    <row r="19" spans="1:12" s="32" customFormat="1" ht="12.75" customHeight="1" x14ac:dyDescent="0.2">
      <c r="A19" s="33" t="s">
        <v>48</v>
      </c>
      <c r="B19" s="43"/>
      <c r="C19" s="44"/>
      <c r="D19" s="44"/>
      <c r="E19" s="44"/>
      <c r="F19" s="45" t="s">
        <v>56</v>
      </c>
      <c r="G19" s="46"/>
      <c r="H19" s="46"/>
      <c r="I19" s="46"/>
      <c r="J19" s="46"/>
      <c r="K19" s="46"/>
      <c r="L19" s="47"/>
    </row>
    <row r="20" spans="1:12" s="32" customFormat="1" ht="12.75" customHeight="1" x14ac:dyDescent="0.2">
      <c r="A20" s="33" t="s">
        <v>50</v>
      </c>
      <c r="B20" s="43"/>
      <c r="C20" s="44"/>
      <c r="D20" s="44"/>
      <c r="E20" s="44"/>
      <c r="F20" s="48" t="s">
        <v>51</v>
      </c>
      <c r="G20" s="46"/>
      <c r="H20" s="46"/>
      <c r="I20" s="46"/>
      <c r="J20" s="46"/>
      <c r="K20" s="46"/>
      <c r="L20" s="47"/>
    </row>
    <row r="21" spans="1:12" s="32" customFormat="1" ht="81" customHeight="1" thickBot="1" x14ac:dyDescent="0.25">
      <c r="A21" s="33" t="s">
        <v>52</v>
      </c>
      <c r="B21" s="49"/>
      <c r="C21" s="50"/>
      <c r="D21" s="50"/>
      <c r="E21" s="50"/>
      <c r="F21" s="51" t="s">
        <v>57</v>
      </c>
      <c r="G21" s="52"/>
      <c r="H21" s="52"/>
      <c r="I21" s="52"/>
      <c r="J21" s="52"/>
      <c r="K21" s="52"/>
      <c r="L21" s="53"/>
    </row>
    <row r="22" spans="1:12" s="32" customFormat="1" ht="13.5" customHeight="1" thickBot="1" x14ac:dyDescent="0.25">
      <c r="A22" s="33" t="s">
        <v>43</v>
      </c>
      <c r="B22" s="54">
        <f>1+MAX($B$13:B21)</f>
        <v>3</v>
      </c>
      <c r="C22" s="35" t="s">
        <v>58</v>
      </c>
      <c r="D22" s="36"/>
      <c r="E22" s="37" t="s">
        <v>45</v>
      </c>
      <c r="F22" s="38" t="s">
        <v>59</v>
      </c>
      <c r="G22" s="37" t="s">
        <v>47</v>
      </c>
      <c r="H22" s="39">
        <v>1</v>
      </c>
      <c r="I22" s="37"/>
      <c r="J22" s="40" t="str">
        <f>IF(I22=0,"",I22*H22)</f>
        <v/>
      </c>
      <c r="K22" s="41"/>
      <c r="L22" s="42">
        <f>ROUND((ROUND(H22,3))*(ROUND(K22,2)),2)</f>
        <v>0</v>
      </c>
    </row>
    <row r="23" spans="1:12" s="32" customFormat="1" ht="12.75" customHeight="1" x14ac:dyDescent="0.2">
      <c r="A23" s="33" t="s">
        <v>48</v>
      </c>
      <c r="B23" s="43"/>
      <c r="C23" s="44"/>
      <c r="D23" s="44"/>
      <c r="E23" s="44"/>
      <c r="F23" s="45" t="s">
        <v>60</v>
      </c>
      <c r="G23" s="46"/>
      <c r="H23" s="46"/>
      <c r="I23" s="46"/>
      <c r="J23" s="46"/>
      <c r="K23" s="46"/>
      <c r="L23" s="47"/>
    </row>
    <row r="24" spans="1:12" s="32" customFormat="1" ht="12.75" customHeight="1" x14ac:dyDescent="0.2">
      <c r="A24" s="33" t="s">
        <v>50</v>
      </c>
      <c r="B24" s="43"/>
      <c r="C24" s="44"/>
      <c r="D24" s="44"/>
      <c r="E24" s="44"/>
      <c r="F24" s="48" t="s">
        <v>51</v>
      </c>
      <c r="G24" s="46"/>
      <c r="H24" s="46"/>
      <c r="I24" s="46"/>
      <c r="J24" s="46"/>
      <c r="K24" s="46"/>
      <c r="L24" s="47"/>
    </row>
    <row r="25" spans="1:12" s="32" customFormat="1" ht="42.75" customHeight="1" thickBot="1" x14ac:dyDescent="0.25">
      <c r="A25" s="33" t="s">
        <v>52</v>
      </c>
      <c r="B25" s="49"/>
      <c r="C25" s="50"/>
      <c r="D25" s="50"/>
      <c r="E25" s="50"/>
      <c r="F25" s="51" t="s">
        <v>61</v>
      </c>
      <c r="G25" s="52"/>
      <c r="H25" s="52"/>
      <c r="I25" s="52"/>
      <c r="J25" s="52"/>
      <c r="K25" s="52"/>
      <c r="L25" s="53"/>
    </row>
    <row r="26" spans="1:12" ht="13.5" thickBot="1" x14ac:dyDescent="0.25">
      <c r="A26" s="55" t="s">
        <v>62</v>
      </c>
      <c r="B26" s="56" t="s">
        <v>63</v>
      </c>
      <c r="C26" s="57" t="s">
        <v>64</v>
      </c>
      <c r="D26" s="58"/>
      <c r="E26" s="58"/>
      <c r="F26" s="59" t="s">
        <v>42</v>
      </c>
      <c r="G26" s="57"/>
      <c r="H26" s="57"/>
      <c r="I26" s="57"/>
      <c r="J26" s="57"/>
      <c r="K26" s="57"/>
      <c r="L26" s="60">
        <f>SUM(L14:L25)</f>
        <v>0</v>
      </c>
    </row>
    <row r="27" spans="1:12" ht="13.5" thickBot="1" x14ac:dyDescent="0.25">
      <c r="A27" s="26" t="s">
        <v>40</v>
      </c>
      <c r="B27" s="27" t="s">
        <v>41</v>
      </c>
      <c r="C27" s="28">
        <v>2</v>
      </c>
      <c r="D27" s="29"/>
      <c r="E27" s="29"/>
      <c r="F27" s="30" t="s">
        <v>65</v>
      </c>
      <c r="G27" s="28"/>
      <c r="H27" s="28"/>
      <c r="I27" s="28"/>
      <c r="J27" s="28"/>
      <c r="K27" s="28"/>
      <c r="L27" s="31"/>
    </row>
    <row r="28" spans="1:12" s="32" customFormat="1" ht="13.5" customHeight="1" thickBot="1" x14ac:dyDescent="0.25">
      <c r="A28" s="33" t="s">
        <v>43</v>
      </c>
      <c r="B28" s="54">
        <f>1+MAX($B$13:B27)</f>
        <v>4</v>
      </c>
      <c r="C28" s="35"/>
      <c r="D28" s="36"/>
      <c r="E28" s="37" t="s">
        <v>45</v>
      </c>
      <c r="F28" s="38" t="s">
        <v>66</v>
      </c>
      <c r="G28" s="37" t="s">
        <v>47</v>
      </c>
      <c r="H28" s="39">
        <v>1</v>
      </c>
      <c r="I28" s="37"/>
      <c r="J28" s="40" t="str">
        <f>IF(I28=0,"",I28*H28)</f>
        <v/>
      </c>
      <c r="K28" s="41"/>
      <c r="L28" s="62">
        <f>ROUND((ROUND(H28,3))*(ROUND(K28,2)),2)</f>
        <v>0</v>
      </c>
    </row>
    <row r="29" spans="1:12" s="32" customFormat="1" ht="12.75" customHeight="1" x14ac:dyDescent="0.2">
      <c r="A29" s="33" t="s">
        <v>48</v>
      </c>
      <c r="B29" s="43"/>
      <c r="C29" s="44"/>
      <c r="D29" s="44"/>
      <c r="E29" s="44"/>
      <c r="F29" s="45" t="s">
        <v>67</v>
      </c>
      <c r="G29" s="46"/>
      <c r="H29" s="46"/>
      <c r="I29" s="46"/>
      <c r="J29" s="46"/>
      <c r="K29" s="46"/>
      <c r="L29" s="47"/>
    </row>
    <row r="30" spans="1:12" s="32" customFormat="1" ht="12.75" customHeight="1" x14ac:dyDescent="0.2">
      <c r="A30" s="33" t="s">
        <v>50</v>
      </c>
      <c r="B30" s="43"/>
      <c r="C30" s="44"/>
      <c r="D30" s="44"/>
      <c r="E30" s="44"/>
      <c r="F30" s="48" t="s">
        <v>51</v>
      </c>
      <c r="G30" s="46"/>
      <c r="H30" s="46"/>
      <c r="I30" s="46"/>
      <c r="J30" s="46"/>
      <c r="K30" s="46"/>
      <c r="L30" s="47"/>
    </row>
    <row r="31" spans="1:12" s="32" customFormat="1" ht="75" customHeight="1" thickBot="1" x14ac:dyDescent="0.25">
      <c r="A31" s="33" t="s">
        <v>52</v>
      </c>
      <c r="B31" s="49"/>
      <c r="C31" s="50"/>
      <c r="D31" s="50"/>
      <c r="E31" s="50"/>
      <c r="F31" s="51" t="s">
        <v>68</v>
      </c>
      <c r="G31" s="52"/>
      <c r="H31" s="52"/>
      <c r="I31" s="52"/>
      <c r="J31" s="52"/>
      <c r="K31" s="52"/>
      <c r="L31" s="53"/>
    </row>
    <row r="32" spans="1:12" s="32" customFormat="1" ht="13.5" customHeight="1" thickBot="1" x14ac:dyDescent="0.25">
      <c r="A32" s="33" t="s">
        <v>43</v>
      </c>
      <c r="B32" s="54">
        <f>1+MAX($B$13:B31)</f>
        <v>5</v>
      </c>
      <c r="C32" s="35"/>
      <c r="D32" s="36"/>
      <c r="E32" s="37" t="s">
        <v>45</v>
      </c>
      <c r="F32" s="38" t="s">
        <v>69</v>
      </c>
      <c r="G32" s="37" t="s">
        <v>47</v>
      </c>
      <c r="H32" s="39">
        <v>1</v>
      </c>
      <c r="I32" s="37"/>
      <c r="J32" s="40" t="str">
        <f>IF(I32=0,"",I32*H32)</f>
        <v/>
      </c>
      <c r="K32" s="41"/>
      <c r="L32" s="62">
        <f>ROUND((ROUND(H32,3))*(ROUND(K32,2)),2)</f>
        <v>0</v>
      </c>
    </row>
    <row r="33" spans="1:12" s="32" customFormat="1" ht="12.75" customHeight="1" x14ac:dyDescent="0.2">
      <c r="A33" s="33" t="s">
        <v>48</v>
      </c>
      <c r="B33" s="43"/>
      <c r="C33" s="44"/>
      <c r="D33" s="44"/>
      <c r="E33" s="44"/>
      <c r="F33" s="45" t="s">
        <v>70</v>
      </c>
      <c r="G33" s="46"/>
      <c r="H33" s="46"/>
      <c r="I33" s="46"/>
      <c r="J33" s="46"/>
      <c r="K33" s="46"/>
      <c r="L33" s="47"/>
    </row>
    <row r="34" spans="1:12" s="32" customFormat="1" ht="12.75" customHeight="1" x14ac:dyDescent="0.2">
      <c r="A34" s="33" t="s">
        <v>50</v>
      </c>
      <c r="B34" s="43"/>
      <c r="C34" s="44"/>
      <c r="D34" s="44"/>
      <c r="E34" s="44"/>
      <c r="F34" s="48" t="s">
        <v>51</v>
      </c>
      <c r="G34" s="46"/>
      <c r="H34" s="46"/>
      <c r="I34" s="46"/>
      <c r="J34" s="46"/>
      <c r="K34" s="46"/>
      <c r="L34" s="47"/>
    </row>
    <row r="35" spans="1:12" s="32" customFormat="1" ht="60" customHeight="1" thickBot="1" x14ac:dyDescent="0.25">
      <c r="A35" s="33" t="s">
        <v>52</v>
      </c>
      <c r="B35" s="49"/>
      <c r="C35" s="50"/>
      <c r="D35" s="50"/>
      <c r="E35" s="50"/>
      <c r="F35" s="51" t="s">
        <v>71</v>
      </c>
      <c r="G35" s="52"/>
      <c r="H35" s="52"/>
      <c r="I35" s="52"/>
      <c r="J35" s="52"/>
      <c r="K35" s="52"/>
      <c r="L35" s="53"/>
    </row>
    <row r="36" spans="1:12" ht="13.5" thickBot="1" x14ac:dyDescent="0.25">
      <c r="A36" s="55" t="s">
        <v>62</v>
      </c>
      <c r="B36" s="56" t="s">
        <v>63</v>
      </c>
      <c r="C36" s="57" t="s">
        <v>64</v>
      </c>
      <c r="D36" s="58"/>
      <c r="E36" s="58"/>
      <c r="F36" s="59" t="s">
        <v>65</v>
      </c>
      <c r="G36" s="57"/>
      <c r="H36" s="57"/>
      <c r="I36" s="57"/>
      <c r="J36" s="57"/>
      <c r="K36" s="57"/>
      <c r="L36" s="60">
        <f>SUM(L28:L35)</f>
        <v>0</v>
      </c>
    </row>
  </sheetData>
  <mergeCells count="29">
    <mergeCell ref="K10:L11"/>
    <mergeCell ref="B9:J9"/>
    <mergeCell ref="B10:B12"/>
    <mergeCell ref="C10:C12"/>
    <mergeCell ref="D10:D12"/>
    <mergeCell ref="E10:E12"/>
    <mergeCell ref="F10:F12"/>
    <mergeCell ref="G10:G12"/>
    <mergeCell ref="H10:H12"/>
    <mergeCell ref="I10:I12"/>
    <mergeCell ref="J10:J12"/>
    <mergeCell ref="B7:D7"/>
    <mergeCell ref="F7:H7"/>
    <mergeCell ref="I7:J7"/>
    <mergeCell ref="B8:D8"/>
    <mergeCell ref="G8:H8"/>
    <mergeCell ref="I8:J8"/>
    <mergeCell ref="B4:D4"/>
    <mergeCell ref="I4:J4"/>
    <mergeCell ref="F5:H5"/>
    <mergeCell ref="I5:J5"/>
    <mergeCell ref="F6:H6"/>
    <mergeCell ref="I6:J6"/>
    <mergeCell ref="B1:D1"/>
    <mergeCell ref="B2:C2"/>
    <mergeCell ref="I2:J2"/>
    <mergeCell ref="K2:L2"/>
    <mergeCell ref="D3:E3"/>
    <mergeCell ref="K3:L3"/>
  </mergeCells>
  <conditionalFormatting sqref="F6">
    <cfRule type="expression" dxfId="73" priority="75">
      <formula>$E$5="Ostatní"</formula>
    </cfRule>
    <cfRule type="expression" dxfId="72" priority="76">
      <formula>$E$6="Ostatní"</formula>
    </cfRule>
  </conditionalFormatting>
  <conditionalFormatting sqref="D3">
    <cfRule type="expression" dxfId="71" priority="73">
      <formula>IF($D$3="SO XX-XX-XX","Vybarvit",IF($D$3="","Vybarvit",""))="Vybarvit"</formula>
    </cfRule>
  </conditionalFormatting>
  <conditionalFormatting sqref="F3">
    <cfRule type="expression" dxfId="70" priority="72">
      <formula>IF($F$3="Název SO/PS","Vybarvit",IF($F$3="","Vybarvit",""))="Vybarvit"</formula>
    </cfRule>
  </conditionalFormatting>
  <conditionalFormatting sqref="F8">
    <cfRule type="expression" dxfId="69" priority="71">
      <formula>IF($F$8="Obchodní název firmy/společnosti, v případě fyzické osoby podnikající  IČO","Vybarvit",IF($F$8="","Vybarvit",""))="Vybarvit"</formula>
    </cfRule>
  </conditionalFormatting>
  <conditionalFormatting sqref="G8:H8">
    <cfRule type="expression" dxfId="68" priority="70">
      <formula>IF($G$8="Titul Jméno Příjmení","Vybarvit",IF($G$8="","Vybarvit",""))="Vybarvit"</formula>
    </cfRule>
  </conditionalFormatting>
  <conditionalFormatting sqref="K8">
    <cfRule type="expression" dxfId="67" priority="69">
      <formula>$K$8=""</formula>
    </cfRule>
  </conditionalFormatting>
  <conditionalFormatting sqref="K7">
    <cfRule type="expression" dxfId="66" priority="68">
      <formula>$K$7=""</formula>
    </cfRule>
  </conditionalFormatting>
  <conditionalFormatting sqref="K6">
    <cfRule type="expression" dxfId="65" priority="67">
      <formula>$K$6=""</formula>
    </cfRule>
  </conditionalFormatting>
  <conditionalFormatting sqref="K5">
    <cfRule type="expression" dxfId="64" priority="66">
      <formula>$K$5=""</formula>
    </cfRule>
  </conditionalFormatting>
  <conditionalFormatting sqref="K4">
    <cfRule type="expression" dxfId="63" priority="65">
      <formula>$K$4=""</formula>
    </cfRule>
  </conditionalFormatting>
  <conditionalFormatting sqref="L4">
    <cfRule type="expression" dxfId="62" priority="64">
      <formula>$L$4=""</formula>
    </cfRule>
  </conditionalFormatting>
  <conditionalFormatting sqref="E8">
    <cfRule type="expression" dxfId="61" priority="63">
      <formula>$E$8=""</formula>
    </cfRule>
  </conditionalFormatting>
  <conditionalFormatting sqref="E7">
    <cfRule type="expression" dxfId="60" priority="62">
      <formula>$E$7=""</formula>
    </cfRule>
  </conditionalFormatting>
  <conditionalFormatting sqref="E6">
    <cfRule type="expression" dxfId="59" priority="61">
      <formula>$E$6=""</formula>
    </cfRule>
  </conditionalFormatting>
  <conditionalFormatting sqref="E5">
    <cfRule type="expression" dxfId="58" priority="60">
      <formula>$E$5=""</formula>
    </cfRule>
  </conditionalFormatting>
  <conditionalFormatting sqref="E4">
    <cfRule type="expression" dxfId="57" priority="59">
      <formula>$E$4=""</formula>
    </cfRule>
  </conditionalFormatting>
  <conditionalFormatting sqref="C13">
    <cfRule type="expression" dxfId="56" priority="58">
      <formula>C13=""</formula>
    </cfRule>
  </conditionalFormatting>
  <conditionalFormatting sqref="F13">
    <cfRule type="expression" dxfId="55" priority="57">
      <formula>F13="Název dílu"</formula>
    </cfRule>
  </conditionalFormatting>
  <conditionalFormatting sqref="E14">
    <cfRule type="expression" dxfId="54" priority="55">
      <formula>E14=""</formula>
    </cfRule>
  </conditionalFormatting>
  <conditionalFormatting sqref="F15">
    <cfRule type="expression" dxfId="53" priority="53">
      <formula>F15=""</formula>
    </cfRule>
  </conditionalFormatting>
  <conditionalFormatting sqref="C22">
    <cfRule type="expression" dxfId="52" priority="32">
      <formula>C22=""</formula>
    </cfRule>
  </conditionalFormatting>
  <conditionalFormatting sqref="F16">
    <cfRule type="expression" dxfId="51" priority="52">
      <formula>F16=""</formula>
    </cfRule>
  </conditionalFormatting>
  <conditionalFormatting sqref="F17">
    <cfRule type="expression" dxfId="50" priority="51">
      <formula>F17=""</formula>
    </cfRule>
  </conditionalFormatting>
  <conditionalFormatting sqref="G14">
    <cfRule type="expression" dxfId="49" priority="50">
      <formula>G14=""</formula>
    </cfRule>
  </conditionalFormatting>
  <conditionalFormatting sqref="H14">
    <cfRule type="expression" dxfId="48" priority="49">
      <formula>H14=""</formula>
    </cfRule>
  </conditionalFormatting>
  <conditionalFormatting sqref="I14">
    <cfRule type="expression" dxfId="47" priority="48">
      <formula>I14=""</formula>
    </cfRule>
  </conditionalFormatting>
  <conditionalFormatting sqref="J14">
    <cfRule type="expression" dxfId="46" priority="47">
      <formula>J14=""</formula>
    </cfRule>
  </conditionalFormatting>
  <conditionalFormatting sqref="K14">
    <cfRule type="expression" dxfId="45" priority="46">
      <formula>K14=""</formula>
    </cfRule>
  </conditionalFormatting>
  <conditionalFormatting sqref="D14">
    <cfRule type="expression" dxfId="44" priority="45">
      <formula>D14=""</formula>
    </cfRule>
  </conditionalFormatting>
  <conditionalFormatting sqref="C18">
    <cfRule type="expression" dxfId="43" priority="44">
      <formula>C18=""</formula>
    </cfRule>
  </conditionalFormatting>
  <conditionalFormatting sqref="K22">
    <cfRule type="expression" dxfId="42" priority="22">
      <formula>K22=""</formula>
    </cfRule>
  </conditionalFormatting>
  <conditionalFormatting sqref="F18">
    <cfRule type="expression" dxfId="41" priority="42">
      <formula>F18=""</formula>
    </cfRule>
  </conditionalFormatting>
  <conditionalFormatting sqref="G22">
    <cfRule type="expression" dxfId="40" priority="26">
      <formula>G22=""</formula>
    </cfRule>
  </conditionalFormatting>
  <conditionalFormatting sqref="F14">
    <cfRule type="expression" dxfId="39" priority="54">
      <formula>F14=""</formula>
    </cfRule>
  </conditionalFormatting>
  <conditionalFormatting sqref="H22">
    <cfRule type="expression" dxfId="38" priority="25">
      <formula>H22=""</formula>
    </cfRule>
  </conditionalFormatting>
  <conditionalFormatting sqref="I22">
    <cfRule type="expression" dxfId="37" priority="24">
      <formula>I22=""</formula>
    </cfRule>
  </conditionalFormatting>
  <conditionalFormatting sqref="J22">
    <cfRule type="expression" dxfId="36" priority="23">
      <formula>J22=""</formula>
    </cfRule>
  </conditionalFormatting>
  <conditionalFormatting sqref="D22">
    <cfRule type="expression" dxfId="35" priority="21">
      <formula>D22=""</formula>
    </cfRule>
  </conditionalFormatting>
  <conditionalFormatting sqref="C14">
    <cfRule type="expression" dxfId="34" priority="56">
      <formula>C14=""</formula>
    </cfRule>
  </conditionalFormatting>
  <conditionalFormatting sqref="F24">
    <cfRule type="expression" dxfId="33" priority="28">
      <formula>F24=""</formula>
    </cfRule>
  </conditionalFormatting>
  <conditionalFormatting sqref="F25">
    <cfRule type="expression" dxfId="32" priority="27">
      <formula>F25=""</formula>
    </cfRule>
  </conditionalFormatting>
  <conditionalFormatting sqref="C26">
    <cfRule type="expression" dxfId="31" priority="20">
      <formula>C26=""</formula>
    </cfRule>
  </conditionalFormatting>
  <conditionalFormatting sqref="E18">
    <cfRule type="expression" dxfId="30" priority="43">
      <formula>E18=""</formula>
    </cfRule>
  </conditionalFormatting>
  <conditionalFormatting sqref="F19">
    <cfRule type="expression" dxfId="29" priority="41">
      <formula>F19=""</formula>
    </cfRule>
  </conditionalFormatting>
  <conditionalFormatting sqref="F20">
    <cfRule type="expression" dxfId="28" priority="40">
      <formula>F20=""</formula>
    </cfRule>
  </conditionalFormatting>
  <conditionalFormatting sqref="F21">
    <cfRule type="expression" dxfId="27" priority="39">
      <formula>F21=""</formula>
    </cfRule>
  </conditionalFormatting>
  <conditionalFormatting sqref="G18">
    <cfRule type="expression" dxfId="26" priority="38">
      <formula>G18=""</formula>
    </cfRule>
  </conditionalFormatting>
  <conditionalFormatting sqref="H18">
    <cfRule type="expression" dxfId="25" priority="37">
      <formula>H18=""</formula>
    </cfRule>
  </conditionalFormatting>
  <conditionalFormatting sqref="I18">
    <cfRule type="expression" dxfId="24" priority="36">
      <formula>I18=""</formula>
    </cfRule>
  </conditionalFormatting>
  <conditionalFormatting sqref="J18">
    <cfRule type="expression" dxfId="23" priority="35">
      <formula>J18=""</formula>
    </cfRule>
  </conditionalFormatting>
  <conditionalFormatting sqref="K18">
    <cfRule type="expression" dxfId="22" priority="34">
      <formula>K18=""</formula>
    </cfRule>
  </conditionalFormatting>
  <conditionalFormatting sqref="D18">
    <cfRule type="expression" dxfId="21" priority="33">
      <formula>D18=""</formula>
    </cfRule>
  </conditionalFormatting>
  <conditionalFormatting sqref="E22">
    <cfRule type="expression" dxfId="20" priority="31">
      <formula>E22=""</formula>
    </cfRule>
  </conditionalFormatting>
  <conditionalFormatting sqref="F22">
    <cfRule type="expression" dxfId="19" priority="30">
      <formula>F22=""</formula>
    </cfRule>
  </conditionalFormatting>
  <conditionalFormatting sqref="F23">
    <cfRule type="expression" dxfId="18" priority="29">
      <formula>F23=""</formula>
    </cfRule>
  </conditionalFormatting>
  <conditionalFormatting sqref="C27">
    <cfRule type="expression" dxfId="17" priority="18">
      <formula>C27=""</formula>
    </cfRule>
  </conditionalFormatting>
  <conditionalFormatting sqref="F26">
    <cfRule type="expression" dxfId="16" priority="19">
      <formula>F26="Název dílu"</formula>
    </cfRule>
  </conditionalFormatting>
  <conditionalFormatting sqref="F27">
    <cfRule type="expression" dxfId="15" priority="17">
      <formula>F27="Název dílu"</formula>
    </cfRule>
  </conditionalFormatting>
  <conditionalFormatting sqref="F29 F33">
    <cfRule type="expression" dxfId="14" priority="15">
      <formula>F29=""</formula>
    </cfRule>
  </conditionalFormatting>
  <conditionalFormatting sqref="C32">
    <cfRule type="expression" dxfId="13" priority="4">
      <formula>C32=""</formula>
    </cfRule>
  </conditionalFormatting>
  <conditionalFormatting sqref="F31 F35">
    <cfRule type="expression" dxfId="12" priority="13">
      <formula>F31=""</formula>
    </cfRule>
  </conditionalFormatting>
  <conditionalFormatting sqref="H28 H32">
    <cfRule type="expression" dxfId="11" priority="11">
      <formula>H28=""</formula>
    </cfRule>
  </conditionalFormatting>
  <conditionalFormatting sqref="I28 I32">
    <cfRule type="expression" dxfId="10" priority="10">
      <formula>I28=""</formula>
    </cfRule>
  </conditionalFormatting>
  <conditionalFormatting sqref="E28 E32">
    <cfRule type="expression" dxfId="9" priority="6">
      <formula>E28=""</formula>
    </cfRule>
  </conditionalFormatting>
  <conditionalFormatting sqref="C28">
    <cfRule type="expression" dxfId="8" priority="5">
      <formula>C28=""</formula>
    </cfRule>
  </conditionalFormatting>
  <conditionalFormatting sqref="G28 G32">
    <cfRule type="expression" dxfId="7" priority="12">
      <formula>G28=""</formula>
    </cfRule>
  </conditionalFormatting>
  <conditionalFormatting sqref="J28 J32">
    <cfRule type="expression" dxfId="6" priority="9">
      <formula>J28=""</formula>
    </cfRule>
  </conditionalFormatting>
  <conditionalFormatting sqref="K28 K32">
    <cfRule type="expression" dxfId="5" priority="8">
      <formula>K28=""</formula>
    </cfRule>
  </conditionalFormatting>
  <conditionalFormatting sqref="D28 D32">
    <cfRule type="expression" dxfId="4" priority="7">
      <formula>D28=""</formula>
    </cfRule>
  </conditionalFormatting>
  <conditionalFormatting sqref="F30 F34">
    <cfRule type="expression" dxfId="3" priority="14">
      <formula>F30=""</formula>
    </cfRule>
  </conditionalFormatting>
  <conditionalFormatting sqref="F28 F32">
    <cfRule type="expression" dxfId="2" priority="16">
      <formula>F28=""</formula>
    </cfRule>
  </conditionalFormatting>
  <conditionalFormatting sqref="C36">
    <cfRule type="expression" dxfId="1" priority="3">
      <formula>C36=""</formula>
    </cfRule>
  </conditionalFormatting>
  <conditionalFormatting sqref="F36">
    <cfRule type="expression" dxfId="0" priority="2">
      <formula>F36="Název dílu"</formula>
    </cfRule>
  </conditionalFormatting>
  <dataValidations count="10">
    <dataValidation type="list" allowBlank="1" showInputMessage="1" showErrorMessage="1" errorTitle="Špatné označení majetku" error="_x000a_Nutno vybrat dle předvolby!_x000a_SŽDC nebo Ostatní." promptTitle="Výběr dle předvolby:" prompt="_x000a_SŽDC s.o._x000a_Ostatní" sqref="E6">
      <formula1>"SŽ, Ostatní"</formula1>
    </dataValidation>
    <dataValidation type="date" allowBlank="1" showInputMessage="1" showErrorMessage="1" sqref="L8">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Rozmezí let 2017 - 2050" promptTitle="Vložit rok" prompt="ve formátu:_x000a_rrrr" sqref="K7">
      <formula1>2017</formula1>
      <formula2>2050</formula2>
    </dataValidation>
  </dataValidations>
  <pageMargins left="0.7" right="0.7" top="0.78740157499999996" bottom="0.78740157499999996" header="0.3" footer="0.3"/>
  <pageSetup paperSize="9" scale="58"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3</vt:i4>
      </vt:variant>
    </vt:vector>
  </HeadingPairs>
  <TitlesOfParts>
    <vt:vector size="5" baseType="lpstr">
      <vt:lpstr>Požadavky na výkon a fukci</vt:lpstr>
      <vt:lpstr>SO 98-98</vt:lpstr>
      <vt:lpstr>'Požadavky na výkon a fukci'!Názvy_tisku</vt:lpstr>
      <vt:lpstr>'Požadavky na výkon a fukci'!Oblast_tisku</vt:lpstr>
      <vt:lpstr>'SO 98-98'!Oblast_tisku</vt:lpstr>
    </vt:vector>
  </TitlesOfParts>
  <Company>SŽDC s.o.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Mantuanelli Jana, Ing.</cp:lastModifiedBy>
  <dcterms:created xsi:type="dcterms:W3CDTF">2020-12-08T08:47:11Z</dcterms:created>
  <dcterms:modified xsi:type="dcterms:W3CDTF">2021-01-22T11:22:41Z</dcterms:modified>
</cp:coreProperties>
</file>