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! P500\Podklady na soutěž\"/>
    </mc:Choice>
  </mc:AlternateContent>
  <xr:revisionPtr revIDLastSave="0" documentId="8_{208BCDB5-5F86-45DC-8F06-5EDD0E0FC3B0}" xr6:coauthVersionLast="45" xr6:coauthVersionMax="45" xr10:uidLastSave="{00000000-0000-0000-0000-000000000000}"/>
  <bookViews>
    <workbookView xWindow="20940" yWindow="2070" windowWidth="21600" windowHeight="11385" activeTab="1" xr2:uid="{00000000-000D-0000-FFFF-FFFF00000000}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K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 xr:uid="{00000000-0006-0000-0100-000002000000}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 xr:uid="{00000000-0006-0000-0100-000004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 xr:uid="{00000000-0006-0000-0100-000005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 xr:uid="{00000000-0006-0000-0100-000006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 xr:uid="{00000000-0006-0000-0100-000007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 xr:uid="{00000000-0006-0000-0100-000008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 xr:uid="{00000000-0006-0000-0100-000009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 xr:uid="{00000000-0006-0000-0100-00000A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 xr:uid="{00000000-0006-0000-0100-00000B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 xr:uid="{00000000-0006-0000-0100-00000C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 xr:uid="{00000000-0006-0000-0100-00000D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 xr:uid="{00000000-0006-0000-0100-00000E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 xr:uid="{00000000-0006-0000-0100-00000F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 xr:uid="{00000000-0006-0000-0100-000010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 xr:uid="{00000000-0006-0000-0100-000011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 xr:uid="{00000000-0006-0000-0100-000012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 xr:uid="{00000000-0006-0000-0100-000013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 xr:uid="{00000000-0006-0000-0100-000014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 xr:uid="{00000000-0006-0000-0100-000015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<sst xmlns="http://schemas.openxmlformats.org/spreadsheetml/2006/main" count="131" uniqueCount="93">
  <si>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</si>
  <si>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</si>
  <si>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</si>
  <si>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</si>
  <si>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</si>
  <si>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</si>
  <si>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</si>
  <si>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</si>
  <si>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</si>
  <si>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</si>
  <si>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</si>
  <si>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</si>
  <si>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</si>
  <si>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</si>
  <si>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</si>
  <si>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</si>
  <si>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</si>
  <si>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</si>
  <si>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</si>
  <si>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</si>
  <si>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</si>
  <si>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</si>
  <si>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</si>
  <si>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</si>
  <si>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</si>
  <si>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</si>
  <si>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</si>
  <si>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</si>
  <si>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</si>
  <si>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</si>
  <si>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</si>
  <si>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</si>
  <si>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</si>
  <si>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</si>
  <si>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</si>
  <si>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</si>
  <si>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</si>
  <si>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</si>
  <si>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</si>
  <si>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</si>
  <si>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</si>
  <si>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</si>
  <si>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</si>
  <si>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</si>
  <si>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</si>
  <si>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</si>
  <si>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</si>
  <si>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</si>
  <si>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</si>
  <si>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</si>
  <si>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</si>
  <si>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</si>
  <si>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</si>
  <si>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</si>
  <si>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</si>
  <si>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</si>
  <si>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</si>
  <si>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</si>
  <si>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</si>
  <si>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</si>
  <si>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</si>
  <si>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</si>
  <si>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</si>
  <si>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</si>
  <si>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</si>
  <si>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</si>
  <si>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</si>
  <si>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</si>
  <si>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</si>
  <si>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</si>
  <si>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</si>
  <si>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</si>
  <si>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</si>
  <si>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</si>
  <si>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</si>
  <si>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</si>
  <si>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</si>
  <si>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Doplnění závor na přejezdech v km 194,282 (P2850), v km 194,909 (P2852) trati Liberec – Višňová</t>
  </si>
  <si>
    <t>Stavba 1:</t>
  </si>
  <si>
    <t>Dodávka a montáž kompletního vnitřního a venkovního zařízení PZS přejezdu P2850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 (AŽD ESA), v ŽST Višňová a přemístění stávající výstroje PZS z ŽST Višňová do nově zřizovaného reléového domku. V rámci tohoto PS bude zpracována a schválena nová tabulka přejezdu a všech přejezdů ve vazbě, zpracována a schvalena nová závěrová tabulka a situační schéma navazujícího SZZ Višňová,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využity stávající počítače náprav, které budou případně posunuty včetně související kabelizace. Budou použity výstražníky s LED technologií. Před výstražníky a za pohony závor bude rovná plocha pro bezpečné provádění údržby. PZS bude vybaveno informačním zařízením pro nevidomé, stavovou a měřící diagnostikou s online přenosem informací do stávajícího diagnostického serveru SSZT na pracovišti údržby Višňová. Bude dodána kompletní úprava SZZ Višňová a jeho prvků pro zavázání nového PZS.</t>
  </si>
  <si>
    <t>PS 01-01-31</t>
  </si>
  <si>
    <t>Zabezpečovací zařízení (PZS) železniční přejezd v km 194,282 (P2850)</t>
  </si>
  <si>
    <t>SO 01-86-01</t>
  </si>
  <si>
    <t>Přípojka napájení NN železniční přejezd v km 194,282 (P2850)</t>
  </si>
  <si>
    <t>PS 02-01-31</t>
  </si>
  <si>
    <t>Zabezpečovací zařízení (PZS) železniční přejezd v km 194,909 (P2852)</t>
  </si>
  <si>
    <t xml:space="preserve">Výstavba nové, případně rekonstrukce stávající elektrické přípojky.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 </t>
  </si>
  <si>
    <t>Dodávka a montáž kompletního vnitřního a venkovního zařízení PZS přejezdu P2852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 (AŽD ESA), v ŽST Višňová a přemístění stávající výstroje PZS z ŽST Višňová do nově zřizovaného reléového domku. V rámci tohoto PS bude zpracována a schválena nová tabulka přejezdu a všech přejezdů ve vazbě, zpracována a schvalena nová závěrová tabulka a situační schéma navazujícího SZZ Višňová,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využity stávající počítače náprav, které budou případně posunuty včetně související kabelizace. Budou použity výstražníky s LED technologií. Před výstražníky a za pohony závor bude rovná plocha pro bezpečné provádění údržby. PZS bude vybaveno informačním zařízením pro nevidomé, stavovou a měřící diagnostikou s online přenosem informací do stávajícího diagnostického serveru SSZT na pracovišti údržby Višňová. Bude dodána kompletní úprava SZZ Višňová a jeho prvků pro zavázání nového PZS.</t>
  </si>
  <si>
    <t>SO 02-13-01</t>
  </si>
  <si>
    <t>Železniční přejezd železniční přejezd v km 194,909 (P2852)</t>
  </si>
  <si>
    <t>Položka obsahuje provedení stavebních opatření a umístění dopravního značení pro zajištění bezpečného průjezdu silničních vozidel v prostoru přejezdu ve vztahu ke sjezdu na účelovou komunikaci.</t>
  </si>
  <si>
    <t>SO 02-86-01</t>
  </si>
  <si>
    <t>Přípojka napájení NN  železniční přejezd v km 194,909 (P2852)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</si>
</sst>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36" xfId="4" xr:uid="{00000000-0005-0000-0000-000004000000}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37"/>
  <sheetViews>
    <sheetView zoomScale="70" zoomScaleNormal="70" zoomScalePageLayoutView="70" workbookViewId="0">
      <selection activeCell="A7" sqref="A7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78</v>
      </c>
      <c r="B1" s="110" t="s">
        <v>77</v>
      </c>
      <c r="C1" s="110"/>
      <c r="D1" s="110"/>
      <c r="E1" s="111"/>
    </row>
    <row r="2" spans="1:5" ht="39" customHeight="1" thickBot="1" x14ac:dyDescent="0.3">
      <c r="A2" s="112" t="s">
        <v>1</v>
      </c>
      <c r="B2" s="113"/>
      <c r="C2" s="113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4" t="s">
        <v>3</v>
      </c>
      <c r="D3" s="115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43.75" thickTop="1" thickBot="1" x14ac:dyDescent="0.25">
      <c r="A5" s="107" t="s">
        <v>80</v>
      </c>
      <c r="B5" s="108" t="s">
        <v>81</v>
      </c>
      <c r="C5" s="109" t="s">
        <v>79</v>
      </c>
      <c r="D5" s="18"/>
      <c r="E5" s="15"/>
    </row>
    <row r="6" spans="1:5" s="13" customFormat="1" ht="61.5" thickTop="1" thickBot="1" x14ac:dyDescent="0.25">
      <c r="A6" s="16" t="s">
        <v>82</v>
      </c>
      <c r="B6" s="14" t="s">
        <v>83</v>
      </c>
      <c r="C6" s="17" t="s">
        <v>86</v>
      </c>
      <c r="D6" s="18"/>
      <c r="E6" s="15"/>
    </row>
    <row r="7" spans="1:5" s="13" customFormat="1" ht="196.5" thickTop="1" thickBot="1" x14ac:dyDescent="0.25">
      <c r="A7" s="16" t="s">
        <v>84</v>
      </c>
      <c r="B7" s="14" t="s">
        <v>85</v>
      </c>
      <c r="C7" s="17" t="s">
        <v>87</v>
      </c>
      <c r="D7" s="18"/>
      <c r="E7" s="15"/>
    </row>
    <row r="8" spans="1:5" s="13" customFormat="1" ht="33" thickTop="1" thickBot="1" x14ac:dyDescent="0.25">
      <c r="A8" s="16" t="s">
        <v>88</v>
      </c>
      <c r="B8" s="14" t="s">
        <v>89</v>
      </c>
      <c r="C8" s="17" t="s">
        <v>90</v>
      </c>
      <c r="D8" s="18"/>
      <c r="E8" s="15"/>
    </row>
    <row r="9" spans="1:5" s="13" customFormat="1" ht="61.5" thickTop="1" thickBot="1" x14ac:dyDescent="0.25">
      <c r="A9" s="16" t="s">
        <v>91</v>
      </c>
      <c r="B9" s="14" t="s">
        <v>92</v>
      </c>
      <c r="C9" s="17" t="s">
        <v>86</v>
      </c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36"/>
  <sheetViews>
    <sheetView showGridLines="0" tabSelected="1" zoomScale="70" zoomScaleNormal="70" workbookViewId="0">
      <selection activeCell="F3" sqref="F3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6" t="s">
        <v>8</v>
      </c>
      <c r="C1" s="117"/>
      <c r="D1" s="117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18" t="s">
        <v>11</v>
      </c>
      <c r="C2" s="119"/>
      <c r="D2" s="33"/>
      <c r="E2" s="34"/>
      <c r="F2" s="106" t="str">
        <f>'Požadavky na výkon a funkci P+R'!B1</f>
        <v>Doplnění závor na přejezdech v km 194,282 (P2850), v km 194,909 (P2852) trati Liberec – Višňová</v>
      </c>
      <c r="G2" s="35"/>
      <c r="H2" s="36"/>
      <c r="I2" s="120" t="s">
        <v>12</v>
      </c>
      <c r="J2" s="121"/>
      <c r="K2" s="122">
        <f>SUM(L26+L36)</f>
        <v>0</v>
      </c>
      <c r="L2" s="123"/>
    </row>
    <row r="3" spans="1:15" s="26" customFormat="1" ht="42.75" customHeight="1" thickTop="1" thickBot="1" x14ac:dyDescent="0.25">
      <c r="B3" s="37" t="s">
        <v>13</v>
      </c>
      <c r="C3" s="38"/>
      <c r="D3" s="124" t="s">
        <v>10</v>
      </c>
      <c r="E3" s="124"/>
      <c r="F3" s="39" t="s">
        <v>14</v>
      </c>
      <c r="G3" s="40"/>
      <c r="H3" s="41"/>
      <c r="I3" s="42"/>
      <c r="J3" s="43"/>
      <c r="K3" s="125"/>
      <c r="L3" s="126"/>
    </row>
    <row r="4" spans="1:15" s="26" customFormat="1" ht="18" customHeight="1" thickTop="1" x14ac:dyDescent="0.2">
      <c r="B4" s="127" t="s">
        <v>15</v>
      </c>
      <c r="C4" s="128"/>
      <c r="D4" s="129"/>
      <c r="E4" s="44"/>
      <c r="F4" s="45" t="s">
        <v>16</v>
      </c>
      <c r="G4" s="46"/>
      <c r="H4" s="47"/>
      <c r="I4" s="130" t="s">
        <v>17</v>
      </c>
      <c r="J4" s="131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2" t="s">
        <v>20</v>
      </c>
      <c r="G5" s="132"/>
      <c r="H5" s="133"/>
      <c r="I5" s="134" t="s">
        <v>21</v>
      </c>
      <c r="J5" s="129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5"/>
      <c r="G6" s="135"/>
      <c r="H6" s="136"/>
      <c r="I6" s="134" t="s">
        <v>24</v>
      </c>
      <c r="J6" s="129"/>
      <c r="K6" s="52"/>
      <c r="L6" s="53"/>
      <c r="O6" s="54"/>
    </row>
    <row r="7" spans="1:15" s="26" customFormat="1" ht="18" customHeight="1" x14ac:dyDescent="0.2">
      <c r="B7" s="137" t="s">
        <v>25</v>
      </c>
      <c r="C7" s="138"/>
      <c r="D7" s="138"/>
      <c r="E7" s="55">
        <v>44531</v>
      </c>
      <c r="F7" s="139" t="s">
        <v>26</v>
      </c>
      <c r="G7" s="140"/>
      <c r="H7" s="141"/>
      <c r="I7" s="142" t="s">
        <v>27</v>
      </c>
      <c r="J7" s="128"/>
      <c r="K7" s="56">
        <v>2020</v>
      </c>
      <c r="L7" s="57"/>
      <c r="O7" s="58"/>
    </row>
    <row r="8" spans="1:15" s="26" customFormat="1" ht="19.5" customHeight="1" thickBot="1" x14ac:dyDescent="0.25">
      <c r="B8" s="143" t="s">
        <v>28</v>
      </c>
      <c r="C8" s="144"/>
      <c r="D8" s="144"/>
      <c r="E8" s="59">
        <v>44682</v>
      </c>
      <c r="F8" s="60" t="s">
        <v>29</v>
      </c>
      <c r="G8" s="145" t="s">
        <v>30</v>
      </c>
      <c r="H8" s="146"/>
      <c r="I8" s="147" t="s">
        <v>31</v>
      </c>
      <c r="J8" s="138"/>
      <c r="K8" s="61"/>
      <c r="L8" s="62"/>
    </row>
    <row r="9" spans="1:15" s="26" customFormat="1" ht="9.75" customHeight="1" x14ac:dyDescent="0.2">
      <c r="B9" s="150" t="s">
        <v>0</v>
      </c>
      <c r="C9" s="151"/>
      <c r="D9" s="151"/>
      <c r="E9" s="151"/>
      <c r="F9" s="151"/>
      <c r="G9" s="151"/>
      <c r="H9" s="151"/>
      <c r="I9" s="151"/>
      <c r="J9" s="151"/>
      <c r="K9" s="63" t="s">
        <v>21</v>
      </c>
      <c r="L9" s="64">
        <v>0</v>
      </c>
    </row>
    <row r="10" spans="1:15" s="26" customFormat="1" ht="15" customHeight="1" x14ac:dyDescent="0.2">
      <c r="B10" s="152" t="s">
        <v>32</v>
      </c>
      <c r="C10" s="154" t="s">
        <v>33</v>
      </c>
      <c r="D10" s="154" t="s">
        <v>34</v>
      </c>
      <c r="E10" s="154" t="s">
        <v>35</v>
      </c>
      <c r="F10" s="156" t="s">
        <v>36</v>
      </c>
      <c r="G10" s="156" t="s">
        <v>37</v>
      </c>
      <c r="H10" s="156" t="s">
        <v>38</v>
      </c>
      <c r="I10" s="154" t="s">
        <v>39</v>
      </c>
      <c r="J10" s="154" t="s">
        <v>40</v>
      </c>
      <c r="K10" s="148" t="s">
        <v>41</v>
      </c>
      <c r="L10" s="149"/>
    </row>
    <row r="11" spans="1:15" s="26" customFormat="1" ht="15" customHeight="1" x14ac:dyDescent="0.2">
      <c r="B11" s="152"/>
      <c r="C11" s="154"/>
      <c r="D11" s="154"/>
      <c r="E11" s="154"/>
      <c r="F11" s="156"/>
      <c r="G11" s="156"/>
      <c r="H11" s="156"/>
      <c r="I11" s="154"/>
      <c r="J11" s="154"/>
      <c r="K11" s="148"/>
      <c r="L11" s="149"/>
    </row>
    <row r="12" spans="1:15" s="26" customFormat="1" ht="12.75" customHeight="1" thickBot="1" x14ac:dyDescent="0.25">
      <c r="B12" s="153"/>
      <c r="C12" s="155"/>
      <c r="D12" s="155"/>
      <c r="E12" s="155"/>
      <c r="F12" s="157"/>
      <c r="G12" s="157"/>
      <c r="H12" s="157"/>
      <c r="I12" s="155"/>
      <c r="J12" s="155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 xr:uid="{00000000-0002-0000-0100-000000000000}">
      <formula1>"SŽ, Ostatní"</formula1>
    </dataValidation>
    <dataValidation type="date" allowBlank="1" showInputMessage="1" showErrorMessage="1" sqref="L8" xr:uid="{00000000-0002-0000-0100-000001000000}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 xr:uid="{00000000-0002-0000-0100-000002000000}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 xr:uid="{00000000-0002-0000-0100-000003000000}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 xr:uid="{00000000-0002-0000-0100-000004000000}">
      <formula1>42370</formula1>
      <formula2>55153</formula2>
    </dataValidation>
    <dataValidation allowBlank="1" showInputMessage="1" showErrorMessage="1" promptTitle="S-kód" prompt="Číslo pod kterým je stavba evidovaná v systému SŽDC." sqref="K6" xr:uid="{00000000-0002-0000-0100-000005000000}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 xr:uid="{00000000-0002-0000-0100-000006000000}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 xr:uid="{00000000-0002-0000-0100-000007000000}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 xr:uid="{00000000-0002-0000-0100-000008000000}"/>
    <dataValidation type="date" allowBlank="1" showInputMessage="1" showErrorMessage="1" error="Rozmezí let 2017 - 2050" promptTitle="Vložit rok" prompt="ve formátu:_x000a_rrrr" sqref="K7" xr:uid="{00000000-0002-0000-0100-000009000000}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Charvát Martin, Ing.</cp:lastModifiedBy>
  <dcterms:created xsi:type="dcterms:W3CDTF">2020-12-08T08:47:11Z</dcterms:created>
  <dcterms:modified xsi:type="dcterms:W3CDTF">2021-01-12T12:43:18Z</dcterms:modified>
</cp:coreProperties>
</file>