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jskalPa\Desktop\VZ 2020\Dodávka materiálu a návěstních značek na rok 2021-2024\! Finální verze\Hotové podklady\"/>
    </mc:Choice>
  </mc:AlternateContent>
  <bookViews>
    <workbookView xWindow="0" yWindow="0" windowWidth="28800" windowHeight="13635" activeTab="4"/>
  </bookViews>
  <sheets>
    <sheet name="Celková cena " sheetId="6" r:id="rId1"/>
    <sheet name="Dopravní" sheetId="4" r:id="rId2"/>
    <sheet name="Elektro" sheetId="5" r:id="rId3"/>
    <sheet name="Traťové" sheetId="3" r:id="rId4"/>
    <sheet name="Ostatní - materiál" sheetId="7" r:id="rId5"/>
  </sheets>
  <calcPr calcId="162913"/>
</workbook>
</file>

<file path=xl/calcChain.xml><?xml version="1.0" encoding="utf-8"?>
<calcChain xmlns="http://schemas.openxmlformats.org/spreadsheetml/2006/main">
  <c r="G3" i="4" l="1"/>
  <c r="G5" i="7" l="1"/>
  <c r="H5" i="7" s="1"/>
  <c r="G4" i="7"/>
  <c r="H4" i="7" s="1"/>
  <c r="G3" i="7"/>
  <c r="H3" i="7" s="1"/>
  <c r="F5" i="4"/>
  <c r="G5" i="4" s="1"/>
  <c r="F6" i="4"/>
  <c r="G6" i="4" s="1"/>
  <c r="H6" i="7" l="1"/>
  <c r="B6" i="6" s="1"/>
  <c r="F4" i="4" l="1"/>
  <c r="G4" i="4" s="1"/>
  <c r="F3" i="4"/>
  <c r="G6" i="3"/>
  <c r="H6" i="3" s="1"/>
  <c r="G4" i="3"/>
  <c r="H4" i="3" s="1"/>
  <c r="G3" i="3"/>
  <c r="H3" i="3" s="1"/>
  <c r="G5" i="3"/>
  <c r="H5" i="3" s="1"/>
  <c r="G7" i="3"/>
  <c r="H7" i="3" s="1"/>
  <c r="G8" i="3"/>
  <c r="H8" i="3" s="1"/>
  <c r="G9" i="3"/>
  <c r="H9" i="3" s="1"/>
  <c r="G10" i="3"/>
  <c r="H10" i="3" s="1"/>
  <c r="G11" i="3"/>
  <c r="H11" i="3" s="1"/>
  <c r="G12" i="3"/>
  <c r="H12" i="3" s="1"/>
  <c r="G13" i="3"/>
  <c r="H13" i="3" s="1"/>
  <c r="G14" i="3"/>
  <c r="H14" i="3" s="1"/>
  <c r="G15" i="3"/>
  <c r="H15" i="3" s="1"/>
  <c r="G16" i="3"/>
  <c r="H16" i="3" s="1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2" i="5" l="1"/>
  <c r="B4" i="6" s="1"/>
  <c r="H17" i="3"/>
  <c r="B5" i="6" s="1"/>
  <c r="F7" i="4"/>
  <c r="F8" i="4"/>
  <c r="F9" i="4"/>
  <c r="F10" i="4"/>
  <c r="G10" i="4" l="1"/>
  <c r="G9" i="4"/>
  <c r="G8" i="4"/>
  <c r="G7" i="4"/>
  <c r="G11" i="4" l="1"/>
  <c r="B3" i="6" s="1"/>
  <c r="B8" i="6" s="1"/>
</calcChain>
</file>

<file path=xl/sharedStrings.xml><?xml version="1.0" encoding="utf-8"?>
<sst xmlns="http://schemas.openxmlformats.org/spreadsheetml/2006/main" count="131" uniqueCount="71">
  <si>
    <t>Název</t>
  </si>
  <si>
    <t>Provedení</t>
  </si>
  <si>
    <t>Cena bez DPH</t>
  </si>
  <si>
    <t>Celkový součet</t>
  </si>
  <si>
    <t>Celkem Kč</t>
  </si>
  <si>
    <t>Připravte se  k vypnutí proudu</t>
  </si>
  <si>
    <t>Al, reflex 1</t>
  </si>
  <si>
    <t>Vypněte trakční odběr</t>
  </si>
  <si>
    <t>Vypněte proud</t>
  </si>
  <si>
    <t>Zapněte proud</t>
  </si>
  <si>
    <t>Všechny koleje bez trakčního vedení</t>
  </si>
  <si>
    <t>Všechny koleje bez trakč. vedení přenosná</t>
  </si>
  <si>
    <t>Zn,reflex 1</t>
  </si>
  <si>
    <t>Kolej přímo bez trakčního vedení</t>
  </si>
  <si>
    <t>Kolej přímo bez trakčního vedení přenosná</t>
  </si>
  <si>
    <t>Zn, reflex 1</t>
  </si>
  <si>
    <t>Připravte se ke stažení sběrače</t>
  </si>
  <si>
    <t>Připravte se ke stažení sběrače přenosná</t>
  </si>
  <si>
    <t>Stáhněte sběrač</t>
  </si>
  <si>
    <t>Stáhněte sběrač přenosná</t>
  </si>
  <si>
    <t>Začátek stejnosměrné trakční soustavy</t>
  </si>
  <si>
    <t>Začátek jednofázové trakční soustavy</t>
  </si>
  <si>
    <t>Zákaz rekuperace</t>
  </si>
  <si>
    <t>Rekuperace povolena</t>
  </si>
  <si>
    <t>Začátek snížené výšky trolejového drátu</t>
  </si>
  <si>
    <t>Podtabulka s udanou výškou troleje</t>
  </si>
  <si>
    <t>Konec snížené výšky trolejového drátu</t>
  </si>
  <si>
    <t>Výměnná číslice z plastu do Začátek NPJ</t>
  </si>
  <si>
    <t>černý plast</t>
  </si>
  <si>
    <t>Výhybkové tělěso úzké s násadcem</t>
  </si>
  <si>
    <t>lakované, reflex 2</t>
  </si>
  <si>
    <t>Výhybkové těleso široké s násadcem</t>
  </si>
  <si>
    <t>Konec vlaku</t>
  </si>
  <si>
    <t>Tabulka T</t>
  </si>
  <si>
    <t>Lokomotiva – menší</t>
  </si>
  <si>
    <t>Celkem</t>
  </si>
  <si>
    <t>Stůj – dej přednost v jízdě</t>
  </si>
  <si>
    <t>Stůj – dej přednost v jízdě – zvýrazněná</t>
  </si>
  <si>
    <t>Zn,reflex 1+3</t>
  </si>
  <si>
    <t>Kulatá značka - zákazová, příkazová</t>
  </si>
  <si>
    <t>Obdélníková značka – zóna, pozor</t>
  </si>
  <si>
    <t>ST Pz</t>
  </si>
  <si>
    <t>ST Pv</t>
  </si>
  <si>
    <t>Směrová šipka</t>
  </si>
  <si>
    <t>SEE</t>
  </si>
  <si>
    <t>Stoupání- klesání tratě - skloník</t>
  </si>
  <si>
    <t xml:space="preserve">Rychlostník 3 – terč </t>
  </si>
  <si>
    <t xml:space="preserve">Předvěstník 3 – terč </t>
  </si>
  <si>
    <t>Značky elektro</t>
  </si>
  <si>
    <t>Značky traťové</t>
  </si>
  <si>
    <t xml:space="preserve">Značky dopravní </t>
  </si>
  <si>
    <t>Druh</t>
  </si>
  <si>
    <t>Cena celkem za celé období trvání rámcové dohody</t>
  </si>
  <si>
    <t xml:space="preserve">Celková cena </t>
  </si>
  <si>
    <t xml:space="preserve">Celkem </t>
  </si>
  <si>
    <t xml:space="preserve">Výstražný kříž jednokolejný </t>
  </si>
  <si>
    <t xml:space="preserve">Výstražný kříž vícekolejný </t>
  </si>
  <si>
    <t>Výstražný kříž jednokolejný zvýrazněný</t>
  </si>
  <si>
    <t>Zn, reflex 3</t>
  </si>
  <si>
    <t>Výstražný kříž vícekolejný zvýrazněný</t>
  </si>
  <si>
    <t>Ostatní materiál</t>
  </si>
  <si>
    <t>Zn</t>
  </si>
  <si>
    <t>Předvěstník N - trojúhelník</t>
  </si>
  <si>
    <t>Staničník trojmístný</t>
  </si>
  <si>
    <t xml:space="preserve">Námezník </t>
  </si>
  <si>
    <t>beton + lak</t>
  </si>
  <si>
    <t>Piktogram Zákaz vstupu - č. 86 ze vzorového listu</t>
  </si>
  <si>
    <t>Trubka pozink.-sloupek - (1 cm)</t>
  </si>
  <si>
    <t>Cena bez DPH / 1 cm / 1 ks</t>
  </si>
  <si>
    <t>Objímka kompletní (1 ks)</t>
  </si>
  <si>
    <t>Víčko (1 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</si>
</sst>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5"/>
      <color theme="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sz val="12"/>
      <color theme="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name val="Cambria"/>
      <family val="2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7" fillId="0" borderId="0"/>
  </cellStyleXfs>
  <cellXfs count="62">
    <xf numFmtId="0" fontId="0" fillId="0" borderId="0" xfId="0"/>
    <xf numFmtId="0" fontId="4" fillId="2" borderId="2" xfId="2" applyBorder="1" applyAlignment="1">
      <alignment wrapText="1"/>
    </xf>
    <xf numFmtId="0" fontId="2" fillId="2" borderId="3" xfId="2" applyFont="1" applyBorder="1" applyAlignment="1">
      <alignment wrapText="1"/>
    </xf>
    <xf numFmtId="3" fontId="4" fillId="3" borderId="0" xfId="2" applyNumberFormat="1" applyFill="1" applyBorder="1" applyAlignment="1"/>
    <xf numFmtId="0" fontId="4" fillId="2" borderId="8" xfId="2" applyBorder="1" applyAlignment="1">
      <alignment wrapText="1"/>
    </xf>
    <xf numFmtId="3" fontId="3" fillId="0" borderId="0" xfId="0" applyNumberFormat="1" applyFont="1" applyBorder="1" applyAlignment="1"/>
    <xf numFmtId="0" fontId="0" fillId="0" borderId="0" xfId="0" applyBorder="1"/>
    <xf numFmtId="0" fontId="0" fillId="3" borderId="0" xfId="0" applyFill="1" applyBorder="1"/>
    <xf numFmtId="0" fontId="2" fillId="2" borderId="8" xfId="2" applyFont="1" applyBorder="1" applyAlignment="1">
      <alignment horizontal="center" vertical="center" wrapText="1"/>
    </xf>
    <xf numFmtId="3" fontId="6" fillId="2" borderId="8" xfId="2" applyNumberFormat="1" applyFont="1" applyBorder="1" applyAlignment="1">
      <alignment horizontal="center" vertical="center" wrapText="1"/>
    </xf>
    <xf numFmtId="0" fontId="2" fillId="2" borderId="8" xfId="2" applyFont="1" applyBorder="1" applyAlignment="1">
      <alignment vertical="center" wrapText="1"/>
    </xf>
    <xf numFmtId="0" fontId="4" fillId="2" borderId="8" xfId="2" applyFont="1" applyBorder="1"/>
    <xf numFmtId="0" fontId="8" fillId="3" borderId="3" xfId="0" applyFont="1" applyFill="1" applyBorder="1"/>
    <xf numFmtId="0" fontId="8" fillId="3" borderId="0" xfId="0" applyFont="1" applyFill="1"/>
    <xf numFmtId="164" fontId="4" fillId="2" borderId="2" xfId="2" applyNumberFormat="1" applyBorder="1" applyAlignment="1">
      <alignment wrapText="1"/>
    </xf>
    <xf numFmtId="164" fontId="0" fillId="0" borderId="0" xfId="0" applyNumberFormat="1"/>
    <xf numFmtId="164" fontId="6" fillId="2" borderId="3" xfId="2" applyNumberFormat="1" applyFont="1" applyBorder="1" applyAlignment="1">
      <alignment horizontal="right" wrapText="1"/>
    </xf>
    <xf numFmtId="164" fontId="9" fillId="3" borderId="3" xfId="0" applyNumberFormat="1" applyFont="1" applyFill="1" applyBorder="1" applyAlignment="1"/>
    <xf numFmtId="164" fontId="4" fillId="2" borderId="8" xfId="2" applyNumberFormat="1" applyBorder="1" applyAlignment="1">
      <alignment horizontal="center" wrapText="1"/>
    </xf>
    <xf numFmtId="164" fontId="6" fillId="2" borderId="8" xfId="2" applyNumberFormat="1" applyFont="1" applyBorder="1" applyAlignment="1">
      <alignment horizontal="right" vertical="center" wrapText="1"/>
    </xf>
    <xf numFmtId="164" fontId="10" fillId="2" borderId="3" xfId="2" applyNumberFormat="1" applyFont="1" applyBorder="1" applyAlignment="1"/>
    <xf numFmtId="164" fontId="4" fillId="2" borderId="8" xfId="2" applyNumberFormat="1" applyFont="1" applyBorder="1"/>
    <xf numFmtId="164" fontId="6" fillId="2" borderId="8" xfId="2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/>
    <xf numFmtId="164" fontId="4" fillId="3" borderId="0" xfId="2" applyNumberFormat="1" applyFill="1" applyBorder="1" applyAlignment="1"/>
    <xf numFmtId="164" fontId="0" fillId="3" borderId="0" xfId="0" applyNumberFormat="1" applyFill="1" applyBorder="1"/>
    <xf numFmtId="164" fontId="0" fillId="0" borderId="0" xfId="0" applyNumberFormat="1" applyBorder="1"/>
    <xf numFmtId="164" fontId="10" fillId="2" borderId="6" xfId="2" applyNumberFormat="1" applyFont="1" applyBorder="1" applyAlignment="1"/>
    <xf numFmtId="0" fontId="0" fillId="0" borderId="0" xfId="0" applyFont="1"/>
    <xf numFmtId="3" fontId="2" fillId="2" borderId="8" xfId="2" applyNumberFormat="1" applyFont="1" applyBorder="1" applyAlignment="1">
      <alignment horizontal="center" vertical="center" wrapText="1"/>
    </xf>
    <xf numFmtId="3" fontId="4" fillId="3" borderId="0" xfId="2" applyNumberFormat="1" applyFont="1" applyFill="1" applyBorder="1" applyAlignment="1"/>
    <xf numFmtId="0" fontId="0" fillId="3" borderId="0" xfId="0" applyFont="1" applyFill="1" applyBorder="1"/>
    <xf numFmtId="0" fontId="0" fillId="0" borderId="0" xfId="0" applyFont="1" applyBorder="1"/>
    <xf numFmtId="3" fontId="8" fillId="3" borderId="3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/>
    <xf numFmtId="3" fontId="11" fillId="3" borderId="3" xfId="0" applyNumberFormat="1" applyFont="1" applyFill="1" applyBorder="1" applyAlignment="1"/>
    <xf numFmtId="0" fontId="12" fillId="0" borderId="0" xfId="1" applyFont="1" applyBorder="1" applyAlignment="1"/>
    <xf numFmtId="0" fontId="13" fillId="0" borderId="0" xfId="1" applyFont="1" applyBorder="1" applyAlignment="1"/>
    <xf numFmtId="0" fontId="14" fillId="0" borderId="17" xfId="1" applyFont="1" applyFill="1" applyBorder="1" applyAlignment="1"/>
    <xf numFmtId="0" fontId="14" fillId="0" borderId="4" xfId="1" applyFont="1" applyBorder="1" applyAlignment="1"/>
    <xf numFmtId="0" fontId="14" fillId="0" borderId="5" xfId="1" applyFont="1" applyBorder="1" applyAlignment="1"/>
    <xf numFmtId="0" fontId="14" fillId="0" borderId="7" xfId="1" applyFont="1" applyBorder="1" applyAlignment="1"/>
    <xf numFmtId="0" fontId="0" fillId="5" borderId="16" xfId="0" applyFill="1" applyBorder="1" applyAlignment="1">
      <alignment vertical="center"/>
    </xf>
    <xf numFmtId="0" fontId="0" fillId="5" borderId="9" xfId="0" applyFill="1" applyBorder="1" applyAlignment="1">
      <alignment wrapText="1"/>
    </xf>
    <xf numFmtId="164" fontId="15" fillId="4" borderId="18" xfId="0" applyNumberFormat="1" applyFont="1" applyFill="1" applyBorder="1"/>
    <xf numFmtId="0" fontId="0" fillId="3" borderId="0" xfId="0" applyFill="1"/>
    <xf numFmtId="0" fontId="14" fillId="0" borderId="22" xfId="1" applyFont="1" applyBorder="1" applyAlignment="1"/>
    <xf numFmtId="0" fontId="0" fillId="3" borderId="3" xfId="0" applyFont="1" applyFill="1" applyBorder="1" applyAlignment="1">
      <alignment horizontal="left"/>
    </xf>
    <xf numFmtId="3" fontId="0" fillId="3" borderId="3" xfId="0" applyNumberFormat="1" applyFont="1" applyFill="1" applyBorder="1" applyAlignment="1">
      <alignment horizontal="center" vertical="center"/>
    </xf>
    <xf numFmtId="164" fontId="8" fillId="6" borderId="3" xfId="0" applyNumberFormat="1" applyFont="1" applyFill="1" applyBorder="1" applyProtection="1">
      <protection locked="0"/>
    </xf>
    <xf numFmtId="164" fontId="14" fillId="6" borderId="19" xfId="1" applyNumberFormat="1" applyFont="1" applyFill="1" applyBorder="1" applyAlignment="1"/>
    <xf numFmtId="164" fontId="14" fillId="6" borderId="20" xfId="1" applyNumberFormat="1" applyFont="1" applyFill="1" applyBorder="1" applyAlignment="1"/>
    <xf numFmtId="164" fontId="14" fillId="6" borderId="23" xfId="1" applyNumberFormat="1" applyFont="1" applyFill="1" applyBorder="1" applyAlignment="1"/>
    <xf numFmtId="164" fontId="14" fillId="6" borderId="21" xfId="1" applyNumberFormat="1" applyFont="1" applyFill="1" applyBorder="1" applyAlignment="1"/>
    <xf numFmtId="0" fontId="16" fillId="0" borderId="1" xfId="1" applyFont="1" applyBorder="1" applyAlignment="1">
      <alignment horizontal="left"/>
    </xf>
    <xf numFmtId="0" fontId="10" fillId="2" borderId="14" xfId="2" applyFont="1" applyBorder="1" applyAlignment="1">
      <alignment horizontal="left"/>
    </xf>
    <xf numFmtId="0" fontId="10" fillId="2" borderId="15" xfId="2" applyFont="1" applyBorder="1" applyAlignment="1">
      <alignment horizontal="left"/>
    </xf>
    <xf numFmtId="0" fontId="10" fillId="2" borderId="11" xfId="2" applyFont="1" applyBorder="1" applyAlignment="1">
      <alignment horizontal="left"/>
    </xf>
    <xf numFmtId="0" fontId="16" fillId="0" borderId="9" xfId="1" applyFont="1" applyBorder="1" applyAlignment="1">
      <alignment horizontal="left"/>
    </xf>
    <xf numFmtId="0" fontId="10" fillId="2" borderId="13" xfId="2" applyFont="1" applyBorder="1" applyAlignment="1">
      <alignment horizontal="left"/>
    </xf>
    <xf numFmtId="0" fontId="10" fillId="2" borderId="10" xfId="2" applyFont="1" applyBorder="1" applyAlignment="1">
      <alignment horizontal="left"/>
    </xf>
    <xf numFmtId="0" fontId="10" fillId="2" borderId="12" xfId="2" applyFont="1" applyBorder="1" applyAlignment="1">
      <alignment horizontal="left"/>
    </xf>
  </cellXfs>
  <cellStyles count="4">
    <cellStyle name="Název" xfId="1" builtinId="15"/>
    <cellStyle name="Normální" xfId="0" builtinId="0"/>
    <cellStyle name="Normální 2" xfId="3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B6" sqref="B6"/>
    </sheetView>
  </sheetViews>
  <sheetFormatPr defaultRowHeight="15" x14ac:dyDescent="0.25"/>
  <cols>
    <col min="1" max="1" width="23.140625" customWidth="1"/>
    <col min="2" max="2" width="30" customWidth="1"/>
  </cols>
  <sheetData>
    <row r="1" spans="1:10" ht="15.75" thickBot="1" x14ac:dyDescent="0.3"/>
    <row r="2" spans="1:10" ht="30.75" thickBot="1" x14ac:dyDescent="0.3">
      <c r="A2" s="42" t="s">
        <v>51</v>
      </c>
      <c r="B2" s="43" t="s">
        <v>52</v>
      </c>
    </row>
    <row r="3" spans="1:10" ht="22.5" x14ac:dyDescent="0.3">
      <c r="A3" s="41" t="s">
        <v>50</v>
      </c>
      <c r="B3" s="50">
        <f>Dopravní!G11</f>
        <v>0</v>
      </c>
      <c r="C3" s="37"/>
      <c r="D3" s="36"/>
      <c r="E3" s="36"/>
      <c r="F3" s="36"/>
      <c r="G3" s="36"/>
      <c r="H3" s="36"/>
      <c r="I3" s="32"/>
      <c r="J3" s="6"/>
    </row>
    <row r="4" spans="1:10" ht="22.5" x14ac:dyDescent="0.3">
      <c r="A4" s="39" t="s">
        <v>48</v>
      </c>
      <c r="B4" s="51">
        <f>Elektro!E22</f>
        <v>0</v>
      </c>
      <c r="C4" s="37"/>
      <c r="D4" s="36"/>
      <c r="E4" s="36"/>
      <c r="F4" s="36"/>
      <c r="G4" s="32"/>
      <c r="H4" s="32"/>
      <c r="I4" s="32"/>
      <c r="J4" s="6"/>
    </row>
    <row r="5" spans="1:10" ht="22.5" x14ac:dyDescent="0.3">
      <c r="A5" s="46" t="s">
        <v>49</v>
      </c>
      <c r="B5" s="52">
        <f>Traťové!H17</f>
        <v>0</v>
      </c>
      <c r="C5" s="37"/>
      <c r="D5" s="36"/>
      <c r="E5" s="36"/>
      <c r="F5" s="36"/>
      <c r="G5" s="32"/>
      <c r="H5" s="32"/>
      <c r="I5" s="32"/>
      <c r="J5" s="6"/>
    </row>
    <row r="6" spans="1:10" ht="23.25" thickBot="1" x14ac:dyDescent="0.35">
      <c r="A6" s="40" t="s">
        <v>60</v>
      </c>
      <c r="B6" s="53">
        <f>'Ostatní - materiál'!H6</f>
        <v>0</v>
      </c>
      <c r="C6" s="37"/>
      <c r="D6" s="36"/>
      <c r="E6" s="36"/>
      <c r="F6" s="36"/>
      <c r="G6" s="36"/>
      <c r="H6" s="36"/>
      <c r="I6" s="36"/>
      <c r="J6" s="6"/>
    </row>
    <row r="7" spans="1:10" ht="15.75" thickBot="1" x14ac:dyDescent="0.3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ht="30" customHeight="1" thickBot="1" x14ac:dyDescent="0.35">
      <c r="A8" s="38" t="s">
        <v>53</v>
      </c>
      <c r="B8" s="44">
        <f>B3+B4+B5+B6</f>
        <v>0</v>
      </c>
    </row>
  </sheetData>
  <sheetProtection algorithmName="SHA-512" hashValue="1jvca9UKKwnMHnHzhAmPfgGVS4ZVO11ZDKMq5/5SPcGhTfQII2WCVC35S8Vl2JIgFV9lfT3h3L4lDFfDI7YOtA==" saltValue="+3OMTD2HUnxY6axbfIVtn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110" zoomScaleNormal="110" workbookViewId="0">
      <selection activeCell="G11" sqref="G11"/>
    </sheetView>
  </sheetViews>
  <sheetFormatPr defaultRowHeight="15" x14ac:dyDescent="0.25"/>
  <cols>
    <col min="1" max="1" width="36.140625" bestFit="1" customWidth="1"/>
    <col min="2" max="2" width="12.42578125" bestFit="1" customWidth="1"/>
    <col min="3" max="3" width="13.28515625" style="15" bestFit="1" customWidth="1"/>
    <col min="4" max="4" width="5.42578125" bestFit="1" customWidth="1"/>
    <col min="5" max="5" width="6.42578125" style="28" bestFit="1" customWidth="1"/>
    <col min="6" max="6" width="8" bestFit="1" customWidth="1"/>
    <col min="7" max="7" width="19" style="15" customWidth="1"/>
  </cols>
  <sheetData>
    <row r="1" spans="1:8" ht="23.25" thickBot="1" x14ac:dyDescent="0.35">
      <c r="A1" s="54" t="s">
        <v>50</v>
      </c>
      <c r="B1" s="54"/>
      <c r="C1" s="54"/>
      <c r="D1" s="54"/>
      <c r="E1" s="54"/>
      <c r="F1" s="54"/>
      <c r="G1" s="54"/>
    </row>
    <row r="2" spans="1:8" ht="30" x14ac:dyDescent="0.25">
      <c r="A2" s="11" t="s">
        <v>0</v>
      </c>
      <c r="B2" s="11" t="s">
        <v>1</v>
      </c>
      <c r="C2" s="21" t="s">
        <v>2</v>
      </c>
      <c r="D2" s="8" t="s">
        <v>41</v>
      </c>
      <c r="E2" s="29" t="s">
        <v>42</v>
      </c>
      <c r="F2" s="8" t="s">
        <v>3</v>
      </c>
      <c r="G2" s="22" t="s">
        <v>4</v>
      </c>
    </row>
    <row r="3" spans="1:8" s="13" customFormat="1" x14ac:dyDescent="0.25">
      <c r="A3" s="12" t="s">
        <v>55</v>
      </c>
      <c r="B3" s="12" t="s">
        <v>15</v>
      </c>
      <c r="C3" s="49"/>
      <c r="D3" s="33">
        <v>30</v>
      </c>
      <c r="E3" s="33">
        <v>180</v>
      </c>
      <c r="F3" s="33">
        <f>D3+E3</f>
        <v>210</v>
      </c>
      <c r="G3" s="17">
        <f>C3*F3</f>
        <v>0</v>
      </c>
    </row>
    <row r="4" spans="1:8" s="13" customFormat="1" x14ac:dyDescent="0.25">
      <c r="A4" s="12" t="s">
        <v>56</v>
      </c>
      <c r="B4" s="12" t="s">
        <v>15</v>
      </c>
      <c r="C4" s="49"/>
      <c r="D4" s="33">
        <v>6</v>
      </c>
      <c r="E4" s="33">
        <v>18</v>
      </c>
      <c r="F4" s="33">
        <f>D4+E4</f>
        <v>24</v>
      </c>
      <c r="G4" s="17">
        <f>C4*F4</f>
        <v>0</v>
      </c>
    </row>
    <row r="5" spans="1:8" s="13" customFormat="1" x14ac:dyDescent="0.25">
      <c r="A5" s="47" t="s">
        <v>57</v>
      </c>
      <c r="B5" s="47" t="s">
        <v>58</v>
      </c>
      <c r="C5" s="49"/>
      <c r="D5" s="48">
        <v>10</v>
      </c>
      <c r="E5" s="33">
        <v>60</v>
      </c>
      <c r="F5" s="33">
        <f t="shared" ref="F5:F6" si="0">D5+E5</f>
        <v>70</v>
      </c>
      <c r="G5" s="17">
        <f t="shared" ref="G5:G6" si="1">C5*F5</f>
        <v>0</v>
      </c>
    </row>
    <row r="6" spans="1:8" s="13" customFormat="1" x14ac:dyDescent="0.25">
      <c r="A6" s="47" t="s">
        <v>59</v>
      </c>
      <c r="B6" s="47" t="s">
        <v>58</v>
      </c>
      <c r="C6" s="49"/>
      <c r="D6" s="48">
        <v>4</v>
      </c>
      <c r="E6" s="33">
        <v>6</v>
      </c>
      <c r="F6" s="33">
        <f t="shared" si="0"/>
        <v>10</v>
      </c>
      <c r="G6" s="17">
        <f t="shared" si="1"/>
        <v>0</v>
      </c>
    </row>
    <row r="7" spans="1:8" s="13" customFormat="1" x14ac:dyDescent="0.25">
      <c r="A7" s="12" t="s">
        <v>36</v>
      </c>
      <c r="B7" s="12" t="s">
        <v>12</v>
      </c>
      <c r="C7" s="49"/>
      <c r="D7" s="33">
        <v>20</v>
      </c>
      <c r="E7" s="33">
        <v>120</v>
      </c>
      <c r="F7" s="33">
        <f>D7+E7</f>
        <v>140</v>
      </c>
      <c r="G7" s="17">
        <f>C7*F7</f>
        <v>0</v>
      </c>
    </row>
    <row r="8" spans="1:8" s="13" customFormat="1" x14ac:dyDescent="0.25">
      <c r="A8" s="12" t="s">
        <v>37</v>
      </c>
      <c r="B8" s="12" t="s">
        <v>38</v>
      </c>
      <c r="C8" s="49"/>
      <c r="D8" s="33">
        <v>5</v>
      </c>
      <c r="E8" s="33">
        <v>30</v>
      </c>
      <c r="F8" s="33">
        <f t="shared" ref="F8:F10" si="2">D8+E8</f>
        <v>35</v>
      </c>
      <c r="G8" s="17">
        <f t="shared" ref="G8:G10" si="3">C8*F8</f>
        <v>0</v>
      </c>
    </row>
    <row r="9" spans="1:8" s="13" customFormat="1" x14ac:dyDescent="0.25">
      <c r="A9" s="12" t="s">
        <v>39</v>
      </c>
      <c r="B9" s="12" t="s">
        <v>15</v>
      </c>
      <c r="C9" s="49"/>
      <c r="D9" s="33">
        <v>10</v>
      </c>
      <c r="E9" s="33">
        <v>30</v>
      </c>
      <c r="F9" s="33">
        <f t="shared" si="2"/>
        <v>40</v>
      </c>
      <c r="G9" s="17">
        <f t="shared" si="3"/>
        <v>0</v>
      </c>
    </row>
    <row r="10" spans="1:8" s="13" customFormat="1" x14ac:dyDescent="0.25">
      <c r="A10" s="12" t="s">
        <v>40</v>
      </c>
      <c r="B10" s="12" t="s">
        <v>15</v>
      </c>
      <c r="C10" s="49"/>
      <c r="D10" s="33">
        <v>0</v>
      </c>
      <c r="E10" s="33">
        <v>18</v>
      </c>
      <c r="F10" s="33">
        <f t="shared" si="2"/>
        <v>18</v>
      </c>
      <c r="G10" s="17">
        <f t="shared" si="3"/>
        <v>0</v>
      </c>
    </row>
    <row r="11" spans="1:8" ht="30" customHeight="1" x14ac:dyDescent="0.3">
      <c r="A11" s="55" t="s">
        <v>35</v>
      </c>
      <c r="B11" s="56"/>
      <c r="C11" s="56"/>
      <c r="D11" s="56"/>
      <c r="E11" s="56"/>
      <c r="F11" s="57"/>
      <c r="G11" s="27">
        <f>SUM(G3:G10)</f>
        <v>0</v>
      </c>
    </row>
    <row r="12" spans="1:8" x14ac:dyDescent="0.25">
      <c r="D12" s="5"/>
      <c r="E12" s="5"/>
      <c r="F12" s="5"/>
      <c r="G12" s="23"/>
      <c r="H12" s="6"/>
    </row>
    <row r="13" spans="1:8" x14ac:dyDescent="0.25">
      <c r="D13" s="5"/>
      <c r="E13" s="5"/>
      <c r="F13" s="5"/>
      <c r="G13" s="23"/>
      <c r="H13" s="6"/>
    </row>
    <row r="14" spans="1:8" x14ac:dyDescent="0.25">
      <c r="D14" s="5"/>
      <c r="E14" s="5"/>
      <c r="F14" s="5"/>
      <c r="G14" s="23"/>
      <c r="H14" s="6"/>
    </row>
    <row r="15" spans="1:8" x14ac:dyDescent="0.25">
      <c r="D15" s="5"/>
      <c r="E15" s="5"/>
      <c r="F15" s="5"/>
      <c r="G15" s="23"/>
      <c r="H15" s="6"/>
    </row>
    <row r="16" spans="1:8" x14ac:dyDescent="0.25">
      <c r="D16" s="5"/>
      <c r="E16" s="5"/>
      <c r="F16" s="5"/>
      <c r="G16" s="23"/>
      <c r="H16" s="6"/>
    </row>
    <row r="17" spans="4:8" x14ac:dyDescent="0.25">
      <c r="D17" s="5"/>
      <c r="E17" s="5"/>
      <c r="F17" s="5"/>
      <c r="G17" s="23"/>
      <c r="H17" s="6"/>
    </row>
    <row r="18" spans="4:8" x14ac:dyDescent="0.25">
      <c r="D18" s="5"/>
      <c r="E18" s="5"/>
      <c r="F18" s="5"/>
      <c r="G18" s="23"/>
      <c r="H18" s="6"/>
    </row>
    <row r="19" spans="4:8" x14ac:dyDescent="0.25">
      <c r="D19" s="5"/>
      <c r="E19" s="5"/>
      <c r="F19" s="5"/>
      <c r="G19" s="23"/>
      <c r="H19" s="6"/>
    </row>
    <row r="20" spans="4:8" x14ac:dyDescent="0.25">
      <c r="D20" s="5"/>
      <c r="E20" s="5"/>
      <c r="F20" s="5"/>
      <c r="G20" s="23"/>
      <c r="H20" s="6"/>
    </row>
    <row r="21" spans="4:8" x14ac:dyDescent="0.25">
      <c r="D21" s="5"/>
      <c r="E21" s="5"/>
      <c r="F21" s="5"/>
      <c r="G21" s="23"/>
      <c r="H21" s="6"/>
    </row>
    <row r="22" spans="4:8" x14ac:dyDescent="0.25">
      <c r="D22" s="5"/>
      <c r="E22" s="5"/>
      <c r="F22" s="5"/>
      <c r="G22" s="23"/>
      <c r="H22" s="6"/>
    </row>
    <row r="23" spans="4:8" x14ac:dyDescent="0.25">
      <c r="D23" s="5"/>
      <c r="E23" s="5"/>
      <c r="F23" s="5"/>
      <c r="G23" s="23"/>
      <c r="H23" s="6"/>
    </row>
    <row r="24" spans="4:8" x14ac:dyDescent="0.25">
      <c r="D24" s="5"/>
      <c r="E24" s="5"/>
      <c r="F24" s="5"/>
      <c r="G24" s="23"/>
      <c r="H24" s="6"/>
    </row>
    <row r="25" spans="4:8" x14ac:dyDescent="0.25">
      <c r="D25" s="5"/>
      <c r="E25" s="5"/>
      <c r="F25" s="5"/>
      <c r="G25" s="23"/>
      <c r="H25" s="6"/>
    </row>
    <row r="26" spans="4:8" x14ac:dyDescent="0.25">
      <c r="D26" s="5"/>
      <c r="E26" s="5"/>
      <c r="F26" s="5"/>
      <c r="G26" s="23"/>
      <c r="H26" s="6"/>
    </row>
    <row r="27" spans="4:8" x14ac:dyDescent="0.25">
      <c r="D27" s="5"/>
      <c r="E27" s="5"/>
      <c r="F27" s="5"/>
      <c r="G27" s="23"/>
      <c r="H27" s="6"/>
    </row>
    <row r="28" spans="4:8" x14ac:dyDescent="0.25">
      <c r="D28" s="5"/>
      <c r="E28" s="5"/>
      <c r="F28" s="5"/>
      <c r="G28" s="23"/>
      <c r="H28" s="6"/>
    </row>
    <row r="29" spans="4:8" x14ac:dyDescent="0.25">
      <c r="D29" s="5"/>
      <c r="E29" s="5"/>
      <c r="F29" s="5"/>
      <c r="G29" s="23"/>
      <c r="H29" s="6"/>
    </row>
    <row r="30" spans="4:8" x14ac:dyDescent="0.25">
      <c r="D30" s="5"/>
      <c r="E30" s="5"/>
      <c r="F30" s="5"/>
      <c r="G30" s="23"/>
      <c r="H30" s="6"/>
    </row>
    <row r="31" spans="4:8" x14ac:dyDescent="0.25">
      <c r="D31" s="5"/>
      <c r="E31" s="5"/>
      <c r="F31" s="5"/>
      <c r="G31" s="23"/>
      <c r="H31" s="6"/>
    </row>
    <row r="32" spans="4:8" x14ac:dyDescent="0.25">
      <c r="D32" s="5"/>
      <c r="E32" s="5"/>
      <c r="F32" s="5"/>
      <c r="G32" s="23"/>
      <c r="H32" s="6"/>
    </row>
    <row r="33" spans="4:8" x14ac:dyDescent="0.25">
      <c r="D33" s="5"/>
      <c r="E33" s="5"/>
      <c r="F33" s="5"/>
      <c r="G33" s="23"/>
      <c r="H33" s="6"/>
    </row>
    <row r="34" spans="4:8" x14ac:dyDescent="0.25">
      <c r="D34" s="5"/>
      <c r="E34" s="5"/>
      <c r="F34" s="5"/>
      <c r="G34" s="23"/>
      <c r="H34" s="6"/>
    </row>
    <row r="35" spans="4:8" x14ac:dyDescent="0.25">
      <c r="D35" s="5"/>
      <c r="E35" s="5"/>
      <c r="F35" s="5"/>
      <c r="G35" s="23"/>
      <c r="H35" s="6"/>
    </row>
    <row r="36" spans="4:8" x14ac:dyDescent="0.25">
      <c r="D36" s="5"/>
      <c r="E36" s="5"/>
      <c r="F36" s="5"/>
      <c r="G36" s="23"/>
      <c r="H36" s="6"/>
    </row>
    <row r="37" spans="4:8" x14ac:dyDescent="0.25">
      <c r="D37" s="5"/>
      <c r="E37" s="5"/>
      <c r="F37" s="5"/>
      <c r="G37" s="23"/>
      <c r="H37" s="6"/>
    </row>
    <row r="38" spans="4:8" x14ac:dyDescent="0.25">
      <c r="D38" s="5"/>
      <c r="E38" s="5"/>
      <c r="F38" s="5"/>
      <c r="G38" s="23"/>
      <c r="H38" s="6"/>
    </row>
    <row r="39" spans="4:8" x14ac:dyDescent="0.25">
      <c r="D39" s="3"/>
      <c r="E39" s="30"/>
      <c r="F39" s="3"/>
      <c r="G39" s="24"/>
      <c r="H39" s="6"/>
    </row>
    <row r="40" spans="4:8" x14ac:dyDescent="0.25">
      <c r="D40" s="7"/>
      <c r="E40" s="31"/>
      <c r="F40" s="7"/>
      <c r="G40" s="25"/>
      <c r="H40" s="6"/>
    </row>
    <row r="41" spans="4:8" x14ac:dyDescent="0.25">
      <c r="D41" s="6"/>
      <c r="E41" s="32"/>
      <c r="F41" s="6"/>
      <c r="G41" s="26"/>
      <c r="H41" s="6"/>
    </row>
    <row r="42" spans="4:8" x14ac:dyDescent="0.25">
      <c r="D42" s="6"/>
      <c r="E42" s="32"/>
      <c r="F42" s="6"/>
      <c r="G42" s="26"/>
      <c r="H42" s="6"/>
    </row>
    <row r="43" spans="4:8" x14ac:dyDescent="0.25">
      <c r="D43" s="6"/>
      <c r="E43" s="32"/>
      <c r="F43" s="6"/>
      <c r="G43" s="26"/>
      <c r="H43" s="6"/>
    </row>
    <row r="44" spans="4:8" x14ac:dyDescent="0.25">
      <c r="D44" s="6"/>
      <c r="E44" s="32"/>
      <c r="F44" s="6"/>
      <c r="G44" s="26"/>
      <c r="H44" s="6"/>
    </row>
    <row r="45" spans="4:8" x14ac:dyDescent="0.25">
      <c r="D45" s="6"/>
      <c r="E45" s="32"/>
      <c r="F45" s="6"/>
      <c r="G45" s="26"/>
      <c r="H45" s="6"/>
    </row>
    <row r="46" spans="4:8" x14ac:dyDescent="0.25">
      <c r="D46" s="6"/>
      <c r="E46" s="32"/>
      <c r="F46" s="6"/>
      <c r="G46" s="26"/>
      <c r="H46" s="6"/>
    </row>
    <row r="47" spans="4:8" x14ac:dyDescent="0.25">
      <c r="D47" s="6"/>
      <c r="E47" s="32"/>
      <c r="F47" s="6"/>
      <c r="G47" s="26"/>
      <c r="H47" s="6"/>
    </row>
    <row r="48" spans="4:8" x14ac:dyDescent="0.25">
      <c r="D48" s="6"/>
      <c r="E48" s="32"/>
      <c r="F48" s="6"/>
      <c r="G48" s="26"/>
      <c r="H48" s="6"/>
    </row>
    <row r="49" spans="4:8" x14ac:dyDescent="0.25">
      <c r="D49" s="6"/>
      <c r="E49" s="32"/>
      <c r="F49" s="6"/>
      <c r="G49" s="26"/>
      <c r="H49" s="6"/>
    </row>
    <row r="50" spans="4:8" x14ac:dyDescent="0.25">
      <c r="D50" s="6"/>
      <c r="E50" s="32"/>
      <c r="F50" s="6"/>
      <c r="G50" s="26"/>
      <c r="H50" s="6"/>
    </row>
    <row r="51" spans="4:8" x14ac:dyDescent="0.25">
      <c r="D51" s="6"/>
      <c r="E51" s="32"/>
      <c r="F51" s="6"/>
      <c r="G51" s="26"/>
      <c r="H51" s="6"/>
    </row>
    <row r="52" spans="4:8" x14ac:dyDescent="0.25">
      <c r="D52" s="6"/>
      <c r="E52" s="32"/>
      <c r="F52" s="6"/>
      <c r="G52" s="26"/>
      <c r="H52" s="6"/>
    </row>
    <row r="53" spans="4:8" x14ac:dyDescent="0.25">
      <c r="D53" s="6"/>
      <c r="E53" s="32"/>
      <c r="F53" s="6"/>
      <c r="G53" s="26"/>
      <c r="H53" s="6"/>
    </row>
    <row r="54" spans="4:8" x14ac:dyDescent="0.25">
      <c r="D54" s="6"/>
      <c r="E54" s="32"/>
      <c r="F54" s="6"/>
      <c r="G54" s="26"/>
      <c r="H54" s="6"/>
    </row>
    <row r="55" spans="4:8" x14ac:dyDescent="0.25">
      <c r="D55" s="6"/>
      <c r="E55" s="32"/>
      <c r="F55" s="6"/>
      <c r="G55" s="26"/>
      <c r="H55" s="6"/>
    </row>
    <row r="56" spans="4:8" x14ac:dyDescent="0.25">
      <c r="D56" s="6"/>
      <c r="E56" s="32"/>
      <c r="F56" s="6"/>
      <c r="G56" s="26"/>
      <c r="H56" s="6"/>
    </row>
    <row r="57" spans="4:8" x14ac:dyDescent="0.25">
      <c r="D57" s="6"/>
      <c r="E57" s="32"/>
      <c r="F57" s="6"/>
      <c r="G57" s="26"/>
      <c r="H57" s="6"/>
    </row>
    <row r="58" spans="4:8" x14ac:dyDescent="0.25">
      <c r="D58" s="6"/>
      <c r="E58" s="32"/>
      <c r="F58" s="6"/>
      <c r="G58" s="26"/>
      <c r="H58" s="6"/>
    </row>
    <row r="59" spans="4:8" x14ac:dyDescent="0.25">
      <c r="D59" s="6"/>
      <c r="E59" s="32"/>
      <c r="F59" s="6"/>
      <c r="G59" s="26"/>
      <c r="H59" s="6"/>
    </row>
    <row r="60" spans="4:8" x14ac:dyDescent="0.25">
      <c r="D60" s="6"/>
      <c r="E60" s="32"/>
      <c r="F60" s="6"/>
    </row>
    <row r="61" spans="4:8" x14ac:dyDescent="0.25">
      <c r="D61" s="6"/>
      <c r="E61" s="32"/>
      <c r="F61" s="6"/>
    </row>
    <row r="62" spans="4:8" x14ac:dyDescent="0.25">
      <c r="D62" s="6"/>
      <c r="E62" s="32"/>
      <c r="F62" s="6"/>
    </row>
    <row r="63" spans="4:8" x14ac:dyDescent="0.25">
      <c r="D63" s="6"/>
      <c r="E63" s="32"/>
      <c r="F63" s="6"/>
    </row>
    <row r="64" spans="4:8" x14ac:dyDescent="0.25">
      <c r="D64" s="6"/>
      <c r="E64" s="32"/>
      <c r="F64" s="6"/>
    </row>
    <row r="65" spans="4:6" x14ac:dyDescent="0.25">
      <c r="D65" s="6"/>
      <c r="E65" s="32"/>
      <c r="F65" s="6"/>
    </row>
    <row r="66" spans="4:6" x14ac:dyDescent="0.25">
      <c r="D66" s="6"/>
      <c r="E66" s="32"/>
      <c r="F66" s="6"/>
    </row>
    <row r="67" spans="4:6" x14ac:dyDescent="0.25">
      <c r="D67" s="6"/>
      <c r="E67" s="32"/>
      <c r="F67" s="6"/>
    </row>
    <row r="68" spans="4:6" x14ac:dyDescent="0.25">
      <c r="D68" s="6"/>
      <c r="E68" s="32"/>
      <c r="F68" s="6"/>
    </row>
    <row r="69" spans="4:6" x14ac:dyDescent="0.25">
      <c r="D69" s="6"/>
      <c r="E69" s="32"/>
      <c r="F69" s="6"/>
    </row>
    <row r="70" spans="4:6" x14ac:dyDescent="0.25">
      <c r="D70" s="6"/>
      <c r="E70" s="32"/>
      <c r="F70" s="6"/>
    </row>
    <row r="71" spans="4:6" x14ac:dyDescent="0.25">
      <c r="D71" s="6"/>
      <c r="E71" s="32"/>
      <c r="F71" s="6"/>
    </row>
    <row r="72" spans="4:6" x14ac:dyDescent="0.25">
      <c r="D72" s="6"/>
      <c r="E72" s="32"/>
      <c r="F72" s="6"/>
    </row>
    <row r="73" spans="4:6" x14ac:dyDescent="0.25">
      <c r="D73" s="6"/>
      <c r="E73" s="32"/>
      <c r="F73" s="6"/>
    </row>
    <row r="74" spans="4:6" x14ac:dyDescent="0.25">
      <c r="D74" s="6"/>
      <c r="E74" s="32"/>
      <c r="F74" s="6"/>
    </row>
    <row r="75" spans="4:6" x14ac:dyDescent="0.25">
      <c r="D75" s="6"/>
      <c r="E75" s="32"/>
      <c r="F75" s="6"/>
    </row>
    <row r="76" spans="4:6" x14ac:dyDescent="0.25">
      <c r="D76" s="6"/>
      <c r="E76" s="32"/>
      <c r="F76" s="6"/>
    </row>
    <row r="77" spans="4:6" x14ac:dyDescent="0.25">
      <c r="D77" s="6"/>
      <c r="E77" s="32"/>
      <c r="F77" s="6"/>
    </row>
    <row r="78" spans="4:6" x14ac:dyDescent="0.25">
      <c r="D78" s="6"/>
      <c r="E78" s="32"/>
      <c r="F78" s="6"/>
    </row>
    <row r="79" spans="4:6" x14ac:dyDescent="0.25">
      <c r="D79" s="6"/>
      <c r="E79" s="32"/>
      <c r="F79" s="6"/>
    </row>
    <row r="80" spans="4:6" x14ac:dyDescent="0.25">
      <c r="D80" s="6"/>
      <c r="E80" s="32"/>
      <c r="F80" s="6"/>
    </row>
    <row r="81" spans="4:6" x14ac:dyDescent="0.25">
      <c r="D81" s="6"/>
      <c r="E81" s="32"/>
      <c r="F81" s="6"/>
    </row>
    <row r="82" spans="4:6" x14ac:dyDescent="0.25">
      <c r="D82" s="6"/>
      <c r="E82" s="32"/>
      <c r="F82" s="6"/>
    </row>
    <row r="83" spans="4:6" x14ac:dyDescent="0.25">
      <c r="D83" s="6"/>
      <c r="E83" s="32"/>
      <c r="F83" s="6"/>
    </row>
    <row r="84" spans="4:6" x14ac:dyDescent="0.25">
      <c r="D84" s="6"/>
      <c r="E84" s="32"/>
      <c r="F84" s="6"/>
    </row>
    <row r="85" spans="4:6" x14ac:dyDescent="0.25">
      <c r="D85" s="6"/>
      <c r="E85" s="32"/>
      <c r="F85" s="6"/>
    </row>
    <row r="86" spans="4:6" x14ac:dyDescent="0.25">
      <c r="D86" s="6"/>
      <c r="E86" s="32"/>
      <c r="F86" s="6"/>
    </row>
    <row r="87" spans="4:6" x14ac:dyDescent="0.25">
      <c r="D87" s="6"/>
      <c r="E87" s="32"/>
      <c r="F87" s="6"/>
    </row>
    <row r="88" spans="4:6" x14ac:dyDescent="0.25">
      <c r="D88" s="6"/>
      <c r="E88" s="32"/>
      <c r="F88" s="6"/>
    </row>
    <row r="89" spans="4:6" x14ac:dyDescent="0.25">
      <c r="D89" s="6"/>
      <c r="E89" s="32"/>
      <c r="F89" s="6"/>
    </row>
    <row r="90" spans="4:6" x14ac:dyDescent="0.25">
      <c r="D90" s="6"/>
      <c r="E90" s="32"/>
      <c r="F90" s="6"/>
    </row>
    <row r="91" spans="4:6" x14ac:dyDescent="0.25">
      <c r="D91" s="6"/>
      <c r="E91" s="32"/>
      <c r="F91" s="6"/>
    </row>
    <row r="92" spans="4:6" x14ac:dyDescent="0.25">
      <c r="D92" s="6"/>
      <c r="E92" s="32"/>
      <c r="F92" s="6"/>
    </row>
    <row r="93" spans="4:6" x14ac:dyDescent="0.25">
      <c r="D93" s="6"/>
      <c r="E93" s="32"/>
      <c r="F93" s="6"/>
    </row>
    <row r="94" spans="4:6" x14ac:dyDescent="0.25">
      <c r="D94" s="6"/>
      <c r="E94" s="32"/>
      <c r="F94" s="6"/>
    </row>
    <row r="95" spans="4:6" x14ac:dyDescent="0.25">
      <c r="D95" s="6"/>
      <c r="E95" s="32"/>
      <c r="F95" s="6"/>
    </row>
    <row r="96" spans="4:6" x14ac:dyDescent="0.25">
      <c r="D96" s="6"/>
      <c r="E96" s="32"/>
      <c r="F96" s="6"/>
    </row>
    <row r="97" spans="4:6" x14ac:dyDescent="0.25">
      <c r="D97" s="6"/>
      <c r="E97" s="32"/>
      <c r="F97" s="6"/>
    </row>
    <row r="98" spans="4:6" x14ac:dyDescent="0.25">
      <c r="D98" s="6"/>
      <c r="E98" s="32"/>
      <c r="F98" s="6"/>
    </row>
    <row r="99" spans="4:6" x14ac:dyDescent="0.25">
      <c r="D99" s="6"/>
      <c r="E99" s="32"/>
      <c r="F99" s="6"/>
    </row>
    <row r="100" spans="4:6" x14ac:dyDescent="0.25">
      <c r="D100" s="6"/>
      <c r="E100" s="32"/>
      <c r="F100" s="6"/>
    </row>
    <row r="101" spans="4:6" x14ac:dyDescent="0.25">
      <c r="D101" s="6"/>
      <c r="E101" s="32"/>
      <c r="F101" s="6"/>
    </row>
    <row r="102" spans="4:6" x14ac:dyDescent="0.25">
      <c r="D102" s="6"/>
      <c r="E102" s="32"/>
      <c r="F102" s="6"/>
    </row>
    <row r="103" spans="4:6" x14ac:dyDescent="0.25">
      <c r="D103" s="6"/>
      <c r="E103" s="32"/>
      <c r="F103" s="6"/>
    </row>
  </sheetData>
  <sheetProtection algorithmName="SHA-512" hashValue="VbNNj8er4RCGJfnldDp+xm/AFfjJxDp1C2ApCbzxUX5tiFqw/F+7wRHyZOz1Q/OvKA+n3GdkOIn83FHGE1sorA==" saltValue="k2tobbpFPz3RZm+GohlAPA==" spinCount="100000" sheet="1" objects="1" scenarios="1"/>
  <mergeCells count="2">
    <mergeCell ref="A1:G1"/>
    <mergeCell ref="A11:F11"/>
  </mergeCells>
  <pageMargins left="0.11811023622047245" right="0.11811023622047245" top="0.19685039370078741" bottom="0.3937007874015748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2" workbookViewId="0">
      <selection activeCell="H7" sqref="H7"/>
    </sheetView>
  </sheetViews>
  <sheetFormatPr defaultRowHeight="15" x14ac:dyDescent="0.25"/>
  <cols>
    <col min="1" max="1" width="39.42578125" bestFit="1" customWidth="1"/>
    <col min="2" max="2" width="10.5703125" bestFit="1" customWidth="1"/>
    <col min="3" max="3" width="13.28515625" style="15" bestFit="1" customWidth="1"/>
    <col min="4" max="4" width="8.7109375" customWidth="1"/>
    <col min="5" max="5" width="18.28515625" style="15" customWidth="1"/>
  </cols>
  <sheetData>
    <row r="1" spans="1:5" ht="23.25" thickBot="1" x14ac:dyDescent="0.35">
      <c r="A1" s="54" t="s">
        <v>48</v>
      </c>
      <c r="B1" s="54"/>
      <c r="C1" s="54"/>
      <c r="D1" s="54"/>
      <c r="E1" s="58"/>
    </row>
    <row r="2" spans="1:5" ht="30" x14ac:dyDescent="0.25">
      <c r="A2" s="1" t="s">
        <v>0</v>
      </c>
      <c r="B2" s="1" t="s">
        <v>1</v>
      </c>
      <c r="C2" s="14" t="s">
        <v>2</v>
      </c>
      <c r="D2" s="2" t="s">
        <v>3</v>
      </c>
      <c r="E2" s="16" t="s">
        <v>4</v>
      </c>
    </row>
    <row r="3" spans="1:5" x14ac:dyDescent="0.25">
      <c r="A3" s="12" t="s">
        <v>5</v>
      </c>
      <c r="B3" s="12" t="s">
        <v>6</v>
      </c>
      <c r="C3" s="49"/>
      <c r="D3" s="34">
        <v>18</v>
      </c>
      <c r="E3" s="17">
        <f xml:space="preserve"> C3*D3</f>
        <v>0</v>
      </c>
    </row>
    <row r="4" spans="1:5" x14ac:dyDescent="0.25">
      <c r="A4" s="12" t="s">
        <v>7</v>
      </c>
      <c r="B4" s="12" t="s">
        <v>6</v>
      </c>
      <c r="C4" s="49"/>
      <c r="D4" s="34">
        <v>16</v>
      </c>
      <c r="E4" s="17">
        <f t="shared" ref="E4:E21" si="0" xml:space="preserve"> C4*D4</f>
        <v>0</v>
      </c>
    </row>
    <row r="5" spans="1:5" x14ac:dyDescent="0.25">
      <c r="A5" s="12" t="s">
        <v>8</v>
      </c>
      <c r="B5" s="12" t="s">
        <v>6</v>
      </c>
      <c r="C5" s="49"/>
      <c r="D5" s="34">
        <v>12</v>
      </c>
      <c r="E5" s="17">
        <f t="shared" si="0"/>
        <v>0</v>
      </c>
    </row>
    <row r="6" spans="1:5" x14ac:dyDescent="0.25">
      <c r="A6" s="12" t="s">
        <v>9</v>
      </c>
      <c r="B6" s="12" t="s">
        <v>6</v>
      </c>
      <c r="C6" s="49"/>
      <c r="D6" s="34">
        <v>16</v>
      </c>
      <c r="E6" s="17">
        <f t="shared" si="0"/>
        <v>0</v>
      </c>
    </row>
    <row r="7" spans="1:5" x14ac:dyDescent="0.25">
      <c r="A7" s="12" t="s">
        <v>10</v>
      </c>
      <c r="B7" s="12" t="s">
        <v>6</v>
      </c>
      <c r="C7" s="49"/>
      <c r="D7" s="34">
        <v>16</v>
      </c>
      <c r="E7" s="17">
        <f t="shared" si="0"/>
        <v>0</v>
      </c>
    </row>
    <row r="8" spans="1:5" x14ac:dyDescent="0.25">
      <c r="A8" s="12" t="s">
        <v>11</v>
      </c>
      <c r="B8" s="12" t="s">
        <v>6</v>
      </c>
      <c r="C8" s="49"/>
      <c r="D8" s="34">
        <v>30</v>
      </c>
      <c r="E8" s="17">
        <f t="shared" si="0"/>
        <v>0</v>
      </c>
    </row>
    <row r="9" spans="1:5" x14ac:dyDescent="0.25">
      <c r="A9" s="12" t="s">
        <v>13</v>
      </c>
      <c r="B9" s="12" t="s">
        <v>6</v>
      </c>
      <c r="C9" s="49"/>
      <c r="D9" s="34">
        <v>90</v>
      </c>
      <c r="E9" s="17">
        <f t="shared" si="0"/>
        <v>0</v>
      </c>
    </row>
    <row r="10" spans="1:5" x14ac:dyDescent="0.25">
      <c r="A10" s="12" t="s">
        <v>14</v>
      </c>
      <c r="B10" s="12" t="s">
        <v>6</v>
      </c>
      <c r="C10" s="49"/>
      <c r="D10" s="34">
        <v>95</v>
      </c>
      <c r="E10" s="17">
        <f t="shared" si="0"/>
        <v>0</v>
      </c>
    </row>
    <row r="11" spans="1:5" x14ac:dyDescent="0.25">
      <c r="A11" s="12" t="s">
        <v>16</v>
      </c>
      <c r="B11" s="12" t="s">
        <v>6</v>
      </c>
      <c r="C11" s="49"/>
      <c r="D11" s="34">
        <v>54</v>
      </c>
      <c r="E11" s="17">
        <f t="shared" si="0"/>
        <v>0</v>
      </c>
    </row>
    <row r="12" spans="1:5" x14ac:dyDescent="0.25">
      <c r="A12" s="12" t="s">
        <v>17</v>
      </c>
      <c r="B12" s="12" t="s">
        <v>6</v>
      </c>
      <c r="C12" s="49"/>
      <c r="D12" s="34">
        <v>70</v>
      </c>
      <c r="E12" s="17">
        <f t="shared" si="0"/>
        <v>0</v>
      </c>
    </row>
    <row r="13" spans="1:5" x14ac:dyDescent="0.25">
      <c r="A13" s="12" t="s">
        <v>18</v>
      </c>
      <c r="B13" s="12" t="s">
        <v>6</v>
      </c>
      <c r="C13" s="49"/>
      <c r="D13" s="34">
        <v>60</v>
      </c>
      <c r="E13" s="17">
        <f t="shared" si="0"/>
        <v>0</v>
      </c>
    </row>
    <row r="14" spans="1:5" x14ac:dyDescent="0.25">
      <c r="A14" s="12" t="s">
        <v>19</v>
      </c>
      <c r="B14" s="12" t="s">
        <v>6</v>
      </c>
      <c r="C14" s="49"/>
      <c r="D14" s="34">
        <v>85</v>
      </c>
      <c r="E14" s="17">
        <f t="shared" si="0"/>
        <v>0</v>
      </c>
    </row>
    <row r="15" spans="1:5" x14ac:dyDescent="0.25">
      <c r="A15" s="12" t="s">
        <v>20</v>
      </c>
      <c r="B15" s="12" t="s">
        <v>6</v>
      </c>
      <c r="C15" s="49"/>
      <c r="D15" s="34">
        <v>5</v>
      </c>
      <c r="E15" s="17">
        <f t="shared" si="0"/>
        <v>0</v>
      </c>
    </row>
    <row r="16" spans="1:5" x14ac:dyDescent="0.25">
      <c r="A16" s="12" t="s">
        <v>21</v>
      </c>
      <c r="B16" s="12" t="s">
        <v>6</v>
      </c>
      <c r="C16" s="49"/>
      <c r="D16" s="34">
        <v>5</v>
      </c>
      <c r="E16" s="17">
        <f t="shared" si="0"/>
        <v>0</v>
      </c>
    </row>
    <row r="17" spans="1:5" x14ac:dyDescent="0.25">
      <c r="A17" s="12" t="s">
        <v>22</v>
      </c>
      <c r="B17" s="12" t="s">
        <v>6</v>
      </c>
      <c r="C17" s="49"/>
      <c r="D17" s="34">
        <v>5</v>
      </c>
      <c r="E17" s="17">
        <f t="shared" si="0"/>
        <v>0</v>
      </c>
    </row>
    <row r="18" spans="1:5" x14ac:dyDescent="0.25">
      <c r="A18" s="12" t="s">
        <v>23</v>
      </c>
      <c r="B18" s="12" t="s">
        <v>6</v>
      </c>
      <c r="C18" s="49"/>
      <c r="D18" s="34">
        <v>5</v>
      </c>
      <c r="E18" s="17">
        <f t="shared" si="0"/>
        <v>0</v>
      </c>
    </row>
    <row r="19" spans="1:5" x14ac:dyDescent="0.25">
      <c r="A19" s="12" t="s">
        <v>24</v>
      </c>
      <c r="B19" s="12" t="s">
        <v>6</v>
      </c>
      <c r="C19" s="49"/>
      <c r="D19" s="34">
        <v>73</v>
      </c>
      <c r="E19" s="17">
        <f t="shared" si="0"/>
        <v>0</v>
      </c>
    </row>
    <row r="20" spans="1:5" x14ac:dyDescent="0.25">
      <c r="A20" s="12" t="s">
        <v>25</v>
      </c>
      <c r="B20" s="12" t="s">
        <v>6</v>
      </c>
      <c r="C20" s="49"/>
      <c r="D20" s="34">
        <v>69</v>
      </c>
      <c r="E20" s="17">
        <f t="shared" si="0"/>
        <v>0</v>
      </c>
    </row>
    <row r="21" spans="1:5" x14ac:dyDescent="0.25">
      <c r="A21" s="12" t="s">
        <v>26</v>
      </c>
      <c r="B21" s="12" t="s">
        <v>6</v>
      </c>
      <c r="C21" s="49"/>
      <c r="D21" s="34">
        <v>73</v>
      </c>
      <c r="E21" s="17">
        <f t="shared" si="0"/>
        <v>0</v>
      </c>
    </row>
    <row r="22" spans="1:5" ht="29.25" customHeight="1" x14ac:dyDescent="0.3">
      <c r="A22" s="59" t="s">
        <v>54</v>
      </c>
      <c r="B22" s="59"/>
      <c r="C22" s="59"/>
      <c r="D22" s="60"/>
      <c r="E22" s="20">
        <f>SUM(E3:E21)</f>
        <v>0</v>
      </c>
    </row>
  </sheetData>
  <sheetProtection algorithmName="SHA-512" hashValue="Ujtt3dpAyXwykfau46syf13zKtNdX7IU5Xbq8sW0/41ijkbBb89Z3fJ6H5GXj4WLJTnyNzadP/SUvB+j65mg3w==" saltValue="Hn1Rj9et2A53FD5j8H//1w==" spinCount="100000" sheet="1" objects="1" scenarios="1"/>
  <mergeCells count="2">
    <mergeCell ref="A1:E1"/>
    <mergeCell ref="A22:D22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opLeftCell="A2" workbookViewId="0">
      <selection activeCell="C11" sqref="C11"/>
    </sheetView>
  </sheetViews>
  <sheetFormatPr defaultRowHeight="15" x14ac:dyDescent="0.25"/>
  <cols>
    <col min="1" max="1" width="50.7109375" bestFit="1" customWidth="1"/>
    <col min="2" max="2" width="16.85546875" bestFit="1" customWidth="1"/>
    <col min="3" max="3" width="13.28515625" style="15" bestFit="1" customWidth="1"/>
    <col min="4" max="4" width="6.140625" customWidth="1"/>
    <col min="5" max="5" width="6.140625" bestFit="1" customWidth="1"/>
    <col min="6" max="6" width="6.140625" customWidth="1"/>
    <col min="7" max="7" width="8.5703125" customWidth="1"/>
    <col min="8" max="8" width="19.85546875" style="15" bestFit="1" customWidth="1"/>
  </cols>
  <sheetData>
    <row r="1" spans="1:8" ht="23.25" thickBot="1" x14ac:dyDescent="0.35">
      <c r="A1" s="54" t="s">
        <v>49</v>
      </c>
      <c r="B1" s="54"/>
      <c r="C1" s="54"/>
      <c r="D1" s="54"/>
      <c r="E1" s="54"/>
      <c r="F1" s="54"/>
      <c r="G1" s="54"/>
      <c r="H1" s="58"/>
    </row>
    <row r="2" spans="1:8" ht="30" x14ac:dyDescent="0.25">
      <c r="A2" s="4" t="s">
        <v>0</v>
      </c>
      <c r="B2" s="4" t="s">
        <v>1</v>
      </c>
      <c r="C2" s="18" t="s">
        <v>2</v>
      </c>
      <c r="D2" s="8" t="s">
        <v>41</v>
      </c>
      <c r="E2" s="9" t="s">
        <v>42</v>
      </c>
      <c r="F2" s="9" t="s">
        <v>44</v>
      </c>
      <c r="G2" s="10" t="s">
        <v>3</v>
      </c>
      <c r="H2" s="19" t="s">
        <v>4</v>
      </c>
    </row>
    <row r="3" spans="1:8" s="45" customFormat="1" x14ac:dyDescent="0.25">
      <c r="A3" s="12" t="s">
        <v>46</v>
      </c>
      <c r="B3" s="12" t="s">
        <v>15</v>
      </c>
      <c r="C3" s="49"/>
      <c r="D3" s="34">
        <v>55</v>
      </c>
      <c r="E3" s="35">
        <v>540</v>
      </c>
      <c r="F3" s="35">
        <v>0</v>
      </c>
      <c r="G3" s="34">
        <f t="shared" ref="G3:G16" si="0">D3+E3+F3</f>
        <v>595</v>
      </c>
      <c r="H3" s="17">
        <f t="shared" ref="H3:H16" si="1">G3*C3</f>
        <v>0</v>
      </c>
    </row>
    <row r="4" spans="1:8" x14ac:dyDescent="0.25">
      <c r="A4" s="12" t="s">
        <v>63</v>
      </c>
      <c r="B4" s="12" t="s">
        <v>15</v>
      </c>
      <c r="C4" s="49"/>
      <c r="D4" s="34">
        <v>0</v>
      </c>
      <c r="E4" s="35">
        <v>270</v>
      </c>
      <c r="F4" s="35">
        <v>0</v>
      </c>
      <c r="G4" s="34">
        <f t="shared" si="0"/>
        <v>270</v>
      </c>
      <c r="H4" s="17">
        <f t="shared" si="1"/>
        <v>0</v>
      </c>
    </row>
    <row r="5" spans="1:8" s="45" customFormat="1" x14ac:dyDescent="0.25">
      <c r="A5" s="12" t="s">
        <v>47</v>
      </c>
      <c r="B5" s="12" t="s">
        <v>15</v>
      </c>
      <c r="C5" s="49"/>
      <c r="D5" s="34">
        <v>10</v>
      </c>
      <c r="E5" s="35">
        <v>780</v>
      </c>
      <c r="F5" s="35">
        <v>0</v>
      </c>
      <c r="G5" s="34">
        <f t="shared" si="0"/>
        <v>790</v>
      </c>
      <c r="H5" s="17">
        <f t="shared" si="1"/>
        <v>0</v>
      </c>
    </row>
    <row r="6" spans="1:8" x14ac:dyDescent="0.25">
      <c r="A6" s="12" t="s">
        <v>62</v>
      </c>
      <c r="B6" s="12" t="s">
        <v>15</v>
      </c>
      <c r="C6" s="49"/>
      <c r="D6" s="34">
        <v>40</v>
      </c>
      <c r="E6" s="35">
        <v>720</v>
      </c>
      <c r="F6" s="35">
        <v>0</v>
      </c>
      <c r="G6" s="34">
        <f t="shared" si="0"/>
        <v>760</v>
      </c>
      <c r="H6" s="17">
        <f t="shared" si="1"/>
        <v>0</v>
      </c>
    </row>
    <row r="7" spans="1:8" s="45" customFormat="1" x14ac:dyDescent="0.25">
      <c r="A7" s="12" t="s">
        <v>64</v>
      </c>
      <c r="B7" s="12" t="s">
        <v>65</v>
      </c>
      <c r="C7" s="49"/>
      <c r="D7" s="34">
        <v>0</v>
      </c>
      <c r="E7" s="35">
        <v>60</v>
      </c>
      <c r="F7" s="35">
        <v>0</v>
      </c>
      <c r="G7" s="34">
        <f t="shared" si="0"/>
        <v>60</v>
      </c>
      <c r="H7" s="17">
        <f t="shared" si="1"/>
        <v>0</v>
      </c>
    </row>
    <row r="8" spans="1:8" s="45" customFormat="1" x14ac:dyDescent="0.25">
      <c r="A8" s="12" t="s">
        <v>27</v>
      </c>
      <c r="B8" s="12" t="s">
        <v>28</v>
      </c>
      <c r="C8" s="49"/>
      <c r="D8" s="34">
        <v>50</v>
      </c>
      <c r="E8" s="35">
        <v>60</v>
      </c>
      <c r="F8" s="35">
        <v>0</v>
      </c>
      <c r="G8" s="34">
        <f t="shared" si="0"/>
        <v>110</v>
      </c>
      <c r="H8" s="17">
        <f t="shared" si="1"/>
        <v>0</v>
      </c>
    </row>
    <row r="9" spans="1:8" s="45" customFormat="1" x14ac:dyDescent="0.25">
      <c r="A9" s="12" t="s">
        <v>29</v>
      </c>
      <c r="B9" s="12" t="s">
        <v>30</v>
      </c>
      <c r="C9" s="49"/>
      <c r="D9" s="34">
        <v>130</v>
      </c>
      <c r="E9" s="35">
        <v>90</v>
      </c>
      <c r="F9" s="35">
        <v>0</v>
      </c>
      <c r="G9" s="34">
        <f t="shared" si="0"/>
        <v>220</v>
      </c>
      <c r="H9" s="17">
        <f t="shared" si="1"/>
        <v>0</v>
      </c>
    </row>
    <row r="10" spans="1:8" s="45" customFormat="1" x14ac:dyDescent="0.25">
      <c r="A10" s="12" t="s">
        <v>31</v>
      </c>
      <c r="B10" s="12" t="s">
        <v>30</v>
      </c>
      <c r="C10" s="49"/>
      <c r="D10" s="34">
        <v>35</v>
      </c>
      <c r="E10" s="35">
        <v>0</v>
      </c>
      <c r="F10" s="35">
        <v>0</v>
      </c>
      <c r="G10" s="34">
        <f t="shared" si="0"/>
        <v>35</v>
      </c>
      <c r="H10" s="17">
        <f t="shared" si="1"/>
        <v>0</v>
      </c>
    </row>
    <row r="11" spans="1:8" s="45" customFormat="1" x14ac:dyDescent="0.25">
      <c r="A11" s="12" t="s">
        <v>32</v>
      </c>
      <c r="B11" s="12" t="s">
        <v>15</v>
      </c>
      <c r="C11" s="49"/>
      <c r="D11" s="34">
        <v>10</v>
      </c>
      <c r="E11" s="35">
        <v>0</v>
      </c>
      <c r="F11" s="35">
        <v>0</v>
      </c>
      <c r="G11" s="34">
        <f t="shared" si="0"/>
        <v>10</v>
      </c>
      <c r="H11" s="17">
        <f t="shared" si="1"/>
        <v>0</v>
      </c>
    </row>
    <row r="12" spans="1:8" s="45" customFormat="1" x14ac:dyDescent="0.25">
      <c r="A12" s="12" t="s">
        <v>33</v>
      </c>
      <c r="B12" s="12" t="s">
        <v>15</v>
      </c>
      <c r="C12" s="49"/>
      <c r="D12" s="34">
        <v>15</v>
      </c>
      <c r="E12" s="35">
        <v>108</v>
      </c>
      <c r="F12" s="35">
        <v>0</v>
      </c>
      <c r="G12" s="34">
        <f t="shared" si="0"/>
        <v>123</v>
      </c>
      <c r="H12" s="17">
        <f t="shared" si="1"/>
        <v>0</v>
      </c>
    </row>
    <row r="13" spans="1:8" s="45" customFormat="1" x14ac:dyDescent="0.25">
      <c r="A13" s="12" t="s">
        <v>66</v>
      </c>
      <c r="B13" s="12" t="s">
        <v>15</v>
      </c>
      <c r="C13" s="49"/>
      <c r="D13" s="34">
        <v>53</v>
      </c>
      <c r="E13" s="35">
        <v>30</v>
      </c>
      <c r="F13" s="35">
        <v>0</v>
      </c>
      <c r="G13" s="34">
        <f t="shared" si="0"/>
        <v>83</v>
      </c>
      <c r="H13" s="17">
        <f t="shared" si="1"/>
        <v>0</v>
      </c>
    </row>
    <row r="14" spans="1:8" s="45" customFormat="1" x14ac:dyDescent="0.25">
      <c r="A14" s="12" t="s">
        <v>34</v>
      </c>
      <c r="B14" s="12" t="s">
        <v>15</v>
      </c>
      <c r="C14" s="49"/>
      <c r="D14" s="34">
        <v>20</v>
      </c>
      <c r="E14" s="35">
        <v>0</v>
      </c>
      <c r="F14" s="35">
        <v>0</v>
      </c>
      <c r="G14" s="34">
        <f t="shared" si="0"/>
        <v>20</v>
      </c>
      <c r="H14" s="17">
        <f t="shared" si="1"/>
        <v>0</v>
      </c>
    </row>
    <row r="15" spans="1:8" x14ac:dyDescent="0.25">
      <c r="A15" s="12" t="s">
        <v>43</v>
      </c>
      <c r="B15" s="12" t="s">
        <v>15</v>
      </c>
      <c r="C15" s="49"/>
      <c r="D15" s="34">
        <v>0</v>
      </c>
      <c r="E15" s="35">
        <v>108</v>
      </c>
      <c r="F15" s="35">
        <v>60</v>
      </c>
      <c r="G15" s="34">
        <f t="shared" si="0"/>
        <v>168</v>
      </c>
      <c r="H15" s="17">
        <f t="shared" si="1"/>
        <v>0</v>
      </c>
    </row>
    <row r="16" spans="1:8" x14ac:dyDescent="0.25">
      <c r="A16" s="12" t="s">
        <v>45</v>
      </c>
      <c r="B16" s="12" t="s">
        <v>15</v>
      </c>
      <c r="C16" s="49"/>
      <c r="D16" s="34">
        <v>0</v>
      </c>
      <c r="E16" s="35">
        <v>270</v>
      </c>
      <c r="F16" s="35">
        <v>0</v>
      </c>
      <c r="G16" s="34">
        <f t="shared" si="0"/>
        <v>270</v>
      </c>
      <c r="H16" s="17">
        <f t="shared" si="1"/>
        <v>0</v>
      </c>
    </row>
    <row r="17" spans="1:8" ht="30" customHeight="1" x14ac:dyDescent="0.3">
      <c r="A17" s="61" t="s">
        <v>35</v>
      </c>
      <c r="B17" s="59"/>
      <c r="C17" s="59"/>
      <c r="D17" s="59"/>
      <c r="E17" s="59"/>
      <c r="F17" s="59"/>
      <c r="G17" s="60"/>
      <c r="H17" s="20">
        <f>SUM(H3:H16)</f>
        <v>0</v>
      </c>
    </row>
  </sheetData>
  <sheetProtection algorithmName="SHA-512" hashValue="aqh5yHn43vikkOSiLT6JdkD9afyCaSiP5Pj1euqnc+uK6hzx0dWeFvD+hV3vkxG5O7RcMXOsAZ2lga+V1XnOSQ==" saltValue="4XIHmvhnaNe9v0yaoe0B3A==" spinCount="100000" sheet="1" objects="1" scenarios="1"/>
  <mergeCells count="2">
    <mergeCell ref="A1:H1"/>
    <mergeCell ref="A17:G17"/>
  </mergeCells>
  <pageMargins left="0.7" right="0.7" top="0.78740157499999996" bottom="0.78740157499999996" header="0.3" footer="0.3"/>
  <pageSetup paperSize="9" scale="94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topLeftCell="A2" workbookViewId="0">
      <selection activeCell="J11" sqref="J8:K11"/>
    </sheetView>
  </sheetViews>
  <sheetFormatPr defaultRowHeight="15" x14ac:dyDescent="0.25"/>
  <cols>
    <col min="1" max="1" width="50.7109375" bestFit="1" customWidth="1"/>
    <col min="2" max="2" width="16.85546875" bestFit="1" customWidth="1"/>
    <col min="3" max="3" width="13.28515625" style="15" bestFit="1" customWidth="1"/>
    <col min="4" max="4" width="6.140625" customWidth="1"/>
    <col min="5" max="5" width="7" bestFit="1" customWidth="1"/>
    <col min="6" max="6" width="6.140625" customWidth="1"/>
    <col min="7" max="7" width="8.5703125" customWidth="1"/>
    <col min="8" max="8" width="19.85546875" style="15" bestFit="1" customWidth="1"/>
  </cols>
  <sheetData>
    <row r="1" spans="1:8" ht="23.25" thickBot="1" x14ac:dyDescent="0.35">
      <c r="A1" s="54" t="s">
        <v>60</v>
      </c>
      <c r="B1" s="54"/>
      <c r="C1" s="54"/>
      <c r="D1" s="54"/>
      <c r="E1" s="54"/>
      <c r="F1" s="54"/>
      <c r="G1" s="54"/>
      <c r="H1" s="58"/>
    </row>
    <row r="2" spans="1:8" ht="30" x14ac:dyDescent="0.25">
      <c r="A2" s="4" t="s">
        <v>0</v>
      </c>
      <c r="B2" s="4" t="s">
        <v>1</v>
      </c>
      <c r="C2" s="18" t="s">
        <v>68</v>
      </c>
      <c r="D2" s="8" t="s">
        <v>41</v>
      </c>
      <c r="E2" s="9" t="s">
        <v>42</v>
      </c>
      <c r="F2" s="9" t="s">
        <v>44</v>
      </c>
      <c r="G2" s="10" t="s">
        <v>3</v>
      </c>
      <c r="H2" s="19" t="s">
        <v>4</v>
      </c>
    </row>
    <row r="3" spans="1:8" s="45" customFormat="1" x14ac:dyDescent="0.25">
      <c r="A3" s="47" t="s">
        <v>67</v>
      </c>
      <c r="B3" s="12" t="s">
        <v>61</v>
      </c>
      <c r="C3" s="49"/>
      <c r="D3" s="34">
        <v>36500</v>
      </c>
      <c r="E3" s="35">
        <v>45000</v>
      </c>
      <c r="F3" s="35">
        <v>0</v>
      </c>
      <c r="G3" s="34">
        <f t="shared" ref="G3:G5" si="0">D3+E3+F3</f>
        <v>81500</v>
      </c>
      <c r="H3" s="17">
        <f t="shared" ref="H3:H5" si="1">G3*C3</f>
        <v>0</v>
      </c>
    </row>
    <row r="4" spans="1:8" s="45" customFormat="1" x14ac:dyDescent="0.25">
      <c r="A4" s="47" t="s">
        <v>69</v>
      </c>
      <c r="B4" s="12" t="s">
        <v>61</v>
      </c>
      <c r="C4" s="49"/>
      <c r="D4" s="34">
        <v>400</v>
      </c>
      <c r="E4" s="35">
        <v>900</v>
      </c>
      <c r="F4" s="35">
        <v>0</v>
      </c>
      <c r="G4" s="34">
        <f t="shared" si="0"/>
        <v>1300</v>
      </c>
      <c r="H4" s="17">
        <f t="shared" si="1"/>
        <v>0</v>
      </c>
    </row>
    <row r="5" spans="1:8" s="45" customFormat="1" x14ac:dyDescent="0.25">
      <c r="A5" s="47" t="s">
        <v>70</v>
      </c>
      <c r="B5" s="12" t="s">
        <v>61</v>
      </c>
      <c r="C5" s="49"/>
      <c r="D5" s="34">
        <v>365</v>
      </c>
      <c r="E5" s="35">
        <v>450</v>
      </c>
      <c r="F5" s="35">
        <v>0</v>
      </c>
      <c r="G5" s="34">
        <f t="shared" si="0"/>
        <v>815</v>
      </c>
      <c r="H5" s="17">
        <f t="shared" si="1"/>
        <v>0</v>
      </c>
    </row>
    <row r="6" spans="1:8" ht="30" customHeight="1" x14ac:dyDescent="0.3">
      <c r="A6" s="61" t="s">
        <v>35</v>
      </c>
      <c r="B6" s="59"/>
      <c r="C6" s="59"/>
      <c r="D6" s="59"/>
      <c r="E6" s="59"/>
      <c r="F6" s="59"/>
      <c r="G6" s="60"/>
      <c r="H6" s="20">
        <f>SUM(H3:H5)</f>
        <v>0</v>
      </c>
    </row>
  </sheetData>
  <sheetProtection algorithmName="SHA-512" hashValue="TLlnMUck18zHisJp1FircN9EuCgNhEovq3mXxiejwPEK1rhkOcq/lBzwIge1SIkXvvYETVHM3J5PUhDkdl7P/A==" saltValue="y+S8v3+yyTqdrU08JWOvsQ==" spinCount="100000" sheet="1" objects="1" scenarios="1"/>
  <mergeCells count="2">
    <mergeCell ref="A1:H1"/>
    <mergeCell ref="A6:G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Celková cena </vt:lpstr>
      <vt:lpstr>Dopravní</vt:lpstr>
      <vt:lpstr>Elektro</vt:lpstr>
      <vt:lpstr>Traťové</vt:lpstr>
      <vt:lpstr>Ostatní - materiál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Zitová Milena</dc:creator>
  <cp:lastModifiedBy>Stejskal Pavel, Ing.</cp:lastModifiedBy>
  <cp:lastPrinted>2020-12-23T10:22:13Z</cp:lastPrinted>
  <dcterms:created xsi:type="dcterms:W3CDTF">2017-11-02T09:19:37Z</dcterms:created>
  <dcterms:modified xsi:type="dcterms:W3CDTF">2020-12-28T10:02:54Z</dcterms:modified>
</cp:coreProperties>
</file>