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9.xml" ContentType="application/vnd.openxmlformats-officedocument.spreadsheetml.revisionLog+xml"/>
  <Override PartName="/xl/namedSheetViews/namedSheetView1.xml" ContentType="application/vnd.ms-excel.namedsheetview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600" tabRatio="799"/>
  </bookViews>
  <sheets>
    <sheet name="úvodní list" sheetId="1" r:id="rId1"/>
    <sheet name="Indexy skupin vlastností" sheetId="2" r:id="rId2"/>
    <sheet name="Skupiny vlastností" sheetId="3" r:id="rId3"/>
    <sheet name="000 Stávající stav" sheetId="15" r:id="rId4"/>
    <sheet name="100 Objekty pozem. komunikací" sheetId="4" r:id="rId5"/>
    <sheet name="200 Mostní objekty a zdi" sheetId="5" r:id="rId6"/>
    <sheet name="300 Vodohospodářské objekty" sheetId="6" r:id="rId7"/>
    <sheet name="400 Elektro a sdělovací objekty" sheetId="7" r:id="rId8"/>
    <sheet name="500 Objekty trubních vedení" sheetId="8" r:id="rId9"/>
    <sheet name="600 Podzemní objekty" sheetId="9" r:id="rId10"/>
    <sheet name="Objekty 660,700,800,900 a TČ" sheetId="10" r:id="rId11"/>
    <sheet name="700 Objekty pozemních staveb" sheetId="11" state="hidden" r:id="rId12"/>
    <sheet name="800 Objekty úpravy území" sheetId="12" state="hidden" r:id="rId13"/>
    <sheet name="900 Volná řada objektů" sheetId="13" state="hidden" r:id="rId14"/>
    <sheet name="Technologická část" sheetId="14" state="hidden" r:id="rId15"/>
  </sheets>
  <definedNames>
    <definedName name="_xlnm.Print_Area" localSheetId="8">'500 Objekty trubních vedení'!$A$1:$U$18</definedName>
    <definedName name="_xlnm.Print_Area" localSheetId="11">'700 Objekty pozemních staveb'!$A$1:$F$3</definedName>
    <definedName name="_xlnm.Print_Area" localSheetId="12">'800 Objekty úpravy území'!$A$1:$F$4</definedName>
    <definedName name="_xlnm.Print_Area" localSheetId="13">'900 Volná řada objektů'!$A$1:$F$4</definedName>
    <definedName name="_xlnm.Print_Area" localSheetId="10">'Objekty 660,700,800,900 a TČ'!$A$1:$I$10</definedName>
    <definedName name="_xlnm.Print_Area" localSheetId="2">'Skupiny vlastností'!$A$1:$J$137</definedName>
    <definedName name="_xlnm.Print_Area" localSheetId="14">'Technologická část'!$A$1:$F$4</definedName>
    <definedName name="_xlnm.Print_Area" localSheetId="0">'úvodní list'!$A$1:$I$44</definedName>
    <definedName name="Z_00561EA5_3DD2_4503_8B25_07450EBB6906_.wvu.PrintArea" localSheetId="8" hidden="1">'500 Objekty trubních vedení'!$A$1:$U$18</definedName>
    <definedName name="Z_00561EA5_3DD2_4503_8B25_07450EBB6906_.wvu.PrintArea" localSheetId="11" hidden="1">'700 Objekty pozemních staveb'!$A$1:$F$3</definedName>
    <definedName name="Z_00561EA5_3DD2_4503_8B25_07450EBB6906_.wvu.PrintArea" localSheetId="12" hidden="1">'800 Objekty úpravy území'!$A$1:$F$4</definedName>
    <definedName name="Z_00561EA5_3DD2_4503_8B25_07450EBB6906_.wvu.PrintArea" localSheetId="13" hidden="1">'900 Volná řada objektů'!$A$1:$F$4</definedName>
    <definedName name="Z_00561EA5_3DD2_4503_8B25_07450EBB6906_.wvu.PrintArea" localSheetId="10" hidden="1">'Objekty 660,700,800,900 a TČ'!$A$1:$I$3</definedName>
    <definedName name="Z_00561EA5_3DD2_4503_8B25_07450EBB6906_.wvu.PrintArea" localSheetId="2" hidden="1">'Skupiny vlastností'!$A$1:$J$137</definedName>
    <definedName name="Z_00561EA5_3DD2_4503_8B25_07450EBB6906_.wvu.PrintArea" localSheetId="14" hidden="1">'Technologická část'!$A$1:$F$4</definedName>
    <definedName name="Z_00561EA5_3DD2_4503_8B25_07450EBB6906_.wvu.PrintArea" localSheetId="0" hidden="1">'úvodní list'!$A$1:$I$44</definedName>
    <definedName name="Z_0C86C7F8_57F7_404D_86E0_342A7907E28D_.wvu.PrintArea" localSheetId="8" hidden="1">'500 Objekty trubních vedení'!$A$1:$U$18</definedName>
    <definedName name="Z_0C86C7F8_57F7_404D_86E0_342A7907E28D_.wvu.PrintArea" localSheetId="11" hidden="1">'700 Objekty pozemních staveb'!$A$1:$F$20</definedName>
    <definedName name="Z_0C86C7F8_57F7_404D_86E0_342A7907E28D_.wvu.PrintArea" localSheetId="12" hidden="1">'800 Objekty úpravy území'!$A$1:$F$20</definedName>
    <definedName name="Z_0C86C7F8_57F7_404D_86E0_342A7907E28D_.wvu.PrintArea" localSheetId="13" hidden="1">'900 Volná řada objektů'!$A$1:$F$20</definedName>
    <definedName name="Z_0C86C7F8_57F7_404D_86E0_342A7907E28D_.wvu.PrintArea" localSheetId="10" hidden="1">'Objekty 660,700,800,900 a TČ'!$A$1:$I$17</definedName>
    <definedName name="Z_0C86C7F8_57F7_404D_86E0_342A7907E28D_.wvu.PrintArea" localSheetId="14" hidden="1">'Technologická část'!$A$1:$F$20</definedName>
    <definedName name="Z_0C86C7F8_57F7_404D_86E0_342A7907E28D_.wvu.PrintArea" localSheetId="0" hidden="1">'úvodní list'!$A$1:$I$44</definedName>
    <definedName name="Z_61E27717_2BF5_45F7_9E5B_A95857D7D2C0_.wvu.PrintArea" localSheetId="8" hidden="1">'500 Objekty trubních vedení'!$A$1:$U$18</definedName>
    <definedName name="Z_61E27717_2BF5_45F7_9E5B_A95857D7D2C0_.wvu.PrintArea" localSheetId="9" hidden="1">'600 Podzemní objekty'!$A$1:$U$54</definedName>
    <definedName name="Z_61E27717_2BF5_45F7_9E5B_A95857D7D2C0_.wvu.PrintArea" localSheetId="11" hidden="1">'700 Objekty pozemních staveb'!$A$1:$F$20</definedName>
    <definedName name="Z_61E27717_2BF5_45F7_9E5B_A95857D7D2C0_.wvu.PrintArea" localSheetId="12" hidden="1">'800 Objekty úpravy území'!$A$1:$F$20</definedName>
    <definedName name="Z_61E27717_2BF5_45F7_9E5B_A95857D7D2C0_.wvu.PrintArea" localSheetId="13" hidden="1">'900 Volná řada objektů'!$A$1:$F$20</definedName>
    <definedName name="Z_61E27717_2BF5_45F7_9E5B_A95857D7D2C0_.wvu.PrintArea" localSheetId="10" hidden="1">'Objekty 660,700,800,900 a TČ'!$A$1:$I$17</definedName>
    <definedName name="Z_61E27717_2BF5_45F7_9E5B_A95857D7D2C0_.wvu.PrintArea" localSheetId="14" hidden="1">'Technologická část'!$A$1:$F$20</definedName>
    <definedName name="Z_61E27717_2BF5_45F7_9E5B_A95857D7D2C0_.wvu.PrintArea" localSheetId="0" hidden="1">'úvodní list'!$A$1:$I$44</definedName>
    <definedName name="Z_840802B4_1F6F_44C6_9764_1F39D94EBBA6_.wvu.PrintArea" localSheetId="8" hidden="1">'500 Objekty trubních vedení'!$A$1:$U$18</definedName>
    <definedName name="Z_840802B4_1F6F_44C6_9764_1F39D94EBBA6_.wvu.PrintArea" localSheetId="11" hidden="1">'700 Objekty pozemních staveb'!$A$1:$F$20</definedName>
    <definedName name="Z_840802B4_1F6F_44C6_9764_1F39D94EBBA6_.wvu.PrintArea" localSheetId="12" hidden="1">'800 Objekty úpravy území'!$A$1:$F$20</definedName>
    <definedName name="Z_840802B4_1F6F_44C6_9764_1F39D94EBBA6_.wvu.PrintArea" localSheetId="13" hidden="1">'900 Volná řada objektů'!$A$1:$F$20</definedName>
    <definedName name="Z_840802B4_1F6F_44C6_9764_1F39D94EBBA6_.wvu.PrintArea" localSheetId="10" hidden="1">'Objekty 660,700,800,900 a TČ'!$A$1:$I$17</definedName>
    <definedName name="Z_840802B4_1F6F_44C6_9764_1F39D94EBBA6_.wvu.PrintArea" localSheetId="2" hidden="1">'Skupiny vlastností'!$A$1:$J$137</definedName>
    <definedName name="Z_840802B4_1F6F_44C6_9764_1F39D94EBBA6_.wvu.PrintArea" localSheetId="14" hidden="1">'Technologická část'!$A$1:$F$20</definedName>
    <definedName name="Z_840802B4_1F6F_44C6_9764_1F39D94EBBA6_.wvu.PrintArea" localSheetId="0" hidden="1">'úvodní list'!$A$1:$I$44</definedName>
    <definedName name="Z_A1EC23F7_DCEE_4EEF_9544_C148F7F5160B_.wvu.PrintArea" localSheetId="8" hidden="1">'500 Objekty trubních vedení'!$A$1:$U$18</definedName>
    <definedName name="Z_A1EC23F7_DCEE_4EEF_9544_C148F7F5160B_.wvu.PrintArea" localSheetId="11" hidden="1">'700 Objekty pozemních staveb'!$A$1:$F$20</definedName>
    <definedName name="Z_A1EC23F7_DCEE_4EEF_9544_C148F7F5160B_.wvu.PrintArea" localSheetId="12" hidden="1">'800 Objekty úpravy území'!$A$1:$F$20</definedName>
    <definedName name="Z_A1EC23F7_DCEE_4EEF_9544_C148F7F5160B_.wvu.PrintArea" localSheetId="13" hidden="1">'900 Volná řada objektů'!$A$1:$F$20</definedName>
    <definedName name="Z_A1EC23F7_DCEE_4EEF_9544_C148F7F5160B_.wvu.PrintArea" localSheetId="10" hidden="1">'Objekty 660,700,800,900 a TČ'!$A$1:$I$17</definedName>
    <definedName name="Z_A1EC23F7_DCEE_4EEF_9544_C148F7F5160B_.wvu.PrintArea" localSheetId="14" hidden="1">'Technologická část'!$A$1:$F$20</definedName>
    <definedName name="Z_A1EC23F7_DCEE_4EEF_9544_C148F7F5160B_.wvu.PrintArea" localSheetId="0" hidden="1">'úvodní list'!$A$1:$I$44</definedName>
    <definedName name="Z_AB1236E0_E570_486A_97AB_60CD61444729_.wvu.PrintArea" localSheetId="8" hidden="1">'500 Objekty trubních vedení'!$A$1:$U$18</definedName>
    <definedName name="Z_AB1236E0_E570_486A_97AB_60CD61444729_.wvu.PrintArea" localSheetId="11" hidden="1">'700 Objekty pozemních staveb'!$A$1:$F$3</definedName>
    <definedName name="Z_AB1236E0_E570_486A_97AB_60CD61444729_.wvu.PrintArea" localSheetId="12" hidden="1">'800 Objekty úpravy území'!$A$1:$F$4</definedName>
    <definedName name="Z_AB1236E0_E570_486A_97AB_60CD61444729_.wvu.PrintArea" localSheetId="13" hidden="1">'900 Volná řada objektů'!$A$1:$F$4</definedName>
    <definedName name="Z_AB1236E0_E570_486A_97AB_60CD61444729_.wvu.PrintArea" localSheetId="10" hidden="1">'Objekty 660,700,800,900 a TČ'!$A$1:$I$10</definedName>
    <definedName name="Z_AB1236E0_E570_486A_97AB_60CD61444729_.wvu.PrintArea" localSheetId="2" hidden="1">'Skupiny vlastností'!$A$1:$J$137</definedName>
    <definedName name="Z_AB1236E0_E570_486A_97AB_60CD61444729_.wvu.PrintArea" localSheetId="14" hidden="1">'Technologická část'!$A$1:$F$4</definedName>
    <definedName name="Z_AB1236E0_E570_486A_97AB_60CD61444729_.wvu.PrintArea" localSheetId="0" hidden="1">'úvodní list'!$A$1:$I$44</definedName>
  </definedNames>
  <calcPr calcId="145621"/>
  <customWorkbookViews>
    <customWorkbookView name="Salavová Mariana, Ing. – osobní zobrazení" guid="{AB1236E0-E570-486A-97AB-60CD61444729}" mergeInterval="0" personalView="1" maximized="1" windowWidth="1916" windowHeight="817" tabRatio="799" activeSheetId="1"/>
    <customWorkbookView name="Skanska – osobní zobrazení" guid="{840802B4-1F6F-44C6-9764-1F39D94EBBA6}" mergeInterval="0" personalView="1" maximized="1" xWindow="-9" yWindow="-9" windowWidth="1938" windowHeight="1048" tabRatio="799" activeSheetId="3" showComments="commIndAndComment"/>
    <customWorkbookView name="Lenka Janáčková – osobní zobrazení" guid="{61E27717-2BF5-45F7-9E5B-A95857D7D2C0}" mergeInterval="0" personalView="1" maximized="1" windowWidth="1916" windowHeight="854" tabRatio="799" activeSheetId="1"/>
    <customWorkbookView name="-- – osobní zobrazení" guid="{0C86C7F8-57F7-404D-86E0-342A7907E28D}" mergeInterval="0" personalView="1" maximized="1" xWindow="-8" yWindow="-8" windowWidth="1936" windowHeight="1056" tabRatio="799" activeSheetId="4"/>
    <customWorkbookView name="Kratky Martin – osobní zobrazení" guid="{A1EC23F7-DCEE-4EEF-9544-C148F7F5160B}" mergeInterval="0" personalView="1" maximized="1" xWindow="-8" yWindow="-8" windowWidth="1936" windowHeight="1056" tabRatio="827" activeSheetId="9"/>
    <customWorkbookView name="hotline – osobní zobrazení" guid="{00561EA5-3DD2-4503-8B25-07450EBB6906}" mergeInterval="0" personalView="1" maximized="1" xWindow="-9" yWindow="-9" windowWidth="1938" windowHeight="1050" tabRatio="7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8" i="9" l="1"/>
  <c r="L15" i="9"/>
  <c r="L14" i="9"/>
  <c r="L13" i="9"/>
  <c r="L11" i="9"/>
  <c r="L38" i="9" l="1"/>
  <c r="L20" i="9"/>
  <c r="L19" i="9"/>
  <c r="L17" i="9"/>
  <c r="L16" i="9"/>
  <c r="L17" i="5"/>
  <c r="L28" i="5" l="1"/>
  <c r="M28" i="5"/>
  <c r="P61" i="5" l="1"/>
  <c r="O61" i="5"/>
  <c r="N61" i="5"/>
  <c r="M61" i="5"/>
  <c r="L61" i="5"/>
  <c r="P28" i="5"/>
  <c r="O28" i="5"/>
  <c r="N28" i="5"/>
  <c r="P63" i="5"/>
  <c r="O63" i="5"/>
  <c r="N63" i="5"/>
  <c r="M63" i="5"/>
  <c r="L63" i="5"/>
  <c r="L39" i="5"/>
  <c r="M39" i="5"/>
  <c r="N39" i="5"/>
  <c r="O39" i="5"/>
  <c r="P39" i="5"/>
  <c r="L40" i="5"/>
  <c r="M40" i="5"/>
  <c r="N40" i="5"/>
  <c r="O40" i="5"/>
  <c r="P40" i="5"/>
  <c r="P5" i="15" l="1"/>
  <c r="O5" i="15"/>
  <c r="N5" i="15"/>
  <c r="M5" i="15"/>
  <c r="L5" i="15"/>
  <c r="P4" i="15"/>
  <c r="O4" i="15"/>
  <c r="N4" i="15"/>
  <c r="M4" i="15"/>
  <c r="L4" i="15"/>
  <c r="A1" i="15" l="1"/>
  <c r="A1" i="3" l="1"/>
  <c r="L54" i="9" l="1"/>
  <c r="L18" i="8"/>
  <c r="L17" i="7"/>
  <c r="L27" i="6"/>
  <c r="L74" i="5"/>
  <c r="L53" i="4"/>
  <c r="L12" i="9" l="1"/>
  <c r="L10" i="9"/>
  <c r="A1" i="4" l="1"/>
  <c r="L46" i="9" l="1"/>
  <c r="L45" i="9"/>
  <c r="L44" i="9"/>
  <c r="L43" i="9"/>
  <c r="L42" i="9"/>
  <c r="L41" i="9"/>
  <c r="L40" i="9"/>
  <c r="L39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P9" i="9"/>
  <c r="O9" i="9"/>
  <c r="N9" i="9"/>
  <c r="L9" i="9"/>
  <c r="P8" i="9"/>
  <c r="O8" i="9"/>
  <c r="N8" i="9"/>
  <c r="M8" i="9"/>
  <c r="L8" i="9"/>
  <c r="P7" i="9"/>
  <c r="O7" i="9"/>
  <c r="N7" i="9"/>
  <c r="M7" i="9"/>
  <c r="L7" i="9"/>
  <c r="P6" i="9"/>
  <c r="O6" i="9"/>
  <c r="N6" i="9"/>
  <c r="L6" i="9"/>
  <c r="P5" i="9"/>
  <c r="O5" i="9"/>
  <c r="N5" i="9"/>
  <c r="M5" i="9"/>
  <c r="L5" i="9"/>
  <c r="P4" i="9"/>
  <c r="O4" i="9"/>
  <c r="N4" i="9"/>
  <c r="M4" i="9"/>
  <c r="L4" i="9"/>
  <c r="A1" i="9"/>
  <c r="P9" i="5" l="1"/>
  <c r="O9" i="5"/>
  <c r="N9" i="5"/>
  <c r="L9" i="5"/>
  <c r="P8" i="5"/>
  <c r="O8" i="5"/>
  <c r="N8" i="5"/>
  <c r="M8" i="5"/>
  <c r="L8" i="5"/>
  <c r="P7" i="5"/>
  <c r="O7" i="5"/>
  <c r="N7" i="5"/>
  <c r="M7" i="5"/>
  <c r="L7" i="5"/>
  <c r="P6" i="5"/>
  <c r="O6" i="5"/>
  <c r="N6" i="5"/>
  <c r="L6" i="5"/>
  <c r="P5" i="5"/>
  <c r="O5" i="5"/>
  <c r="N5" i="5"/>
  <c r="M5" i="5"/>
  <c r="L5" i="5"/>
  <c r="P4" i="5"/>
  <c r="O4" i="5"/>
  <c r="N4" i="5"/>
  <c r="M4" i="5"/>
  <c r="L4" i="5"/>
  <c r="P5" i="4"/>
  <c r="O5" i="4"/>
  <c r="N5" i="4"/>
  <c r="M5" i="4"/>
  <c r="L5" i="4"/>
  <c r="P4" i="4"/>
  <c r="O4" i="4"/>
  <c r="N4" i="4"/>
  <c r="M4" i="4"/>
  <c r="L4" i="4"/>
  <c r="N6" i="4" l="1"/>
  <c r="O6" i="4"/>
  <c r="P6" i="4"/>
  <c r="M7" i="4"/>
  <c r="N7" i="4"/>
  <c r="O7" i="4"/>
  <c r="P7" i="4"/>
  <c r="M8" i="4"/>
  <c r="N8" i="4"/>
  <c r="O8" i="4"/>
  <c r="P8" i="4"/>
  <c r="M9" i="4"/>
  <c r="N9" i="4"/>
  <c r="O9" i="4"/>
  <c r="P9" i="4"/>
  <c r="M10" i="4"/>
  <c r="N10" i="4"/>
  <c r="O10" i="4"/>
  <c r="P10" i="4"/>
  <c r="M11" i="4"/>
  <c r="N11" i="4"/>
  <c r="O11" i="4"/>
  <c r="P11" i="4"/>
  <c r="M12" i="4"/>
  <c r="N12" i="4"/>
  <c r="O12" i="4"/>
  <c r="P12" i="4"/>
  <c r="M13" i="4"/>
  <c r="N13" i="4"/>
  <c r="O13" i="4"/>
  <c r="P13" i="4"/>
  <c r="M14" i="4"/>
  <c r="N14" i="4"/>
  <c r="O14" i="4"/>
  <c r="P14" i="4"/>
  <c r="M15" i="4"/>
  <c r="N15" i="4"/>
  <c r="O15" i="4"/>
  <c r="P15" i="4"/>
  <c r="M16" i="4"/>
  <c r="N16" i="4"/>
  <c r="O16" i="4"/>
  <c r="P16" i="4"/>
  <c r="M17" i="4"/>
  <c r="N17" i="4"/>
  <c r="O17" i="4"/>
  <c r="P17" i="4"/>
  <c r="M18" i="4"/>
  <c r="N18" i="4"/>
  <c r="O18" i="4"/>
  <c r="P18" i="4"/>
  <c r="M19" i="4"/>
  <c r="N19" i="4"/>
  <c r="O19" i="4"/>
  <c r="P19" i="4"/>
  <c r="M20" i="4"/>
  <c r="N20" i="4"/>
  <c r="O20" i="4"/>
  <c r="P20" i="4"/>
  <c r="M21" i="4"/>
  <c r="N21" i="4"/>
  <c r="O21" i="4"/>
  <c r="P21" i="4"/>
  <c r="M22" i="4"/>
  <c r="N22" i="4"/>
  <c r="O22" i="4"/>
  <c r="P22" i="4"/>
  <c r="M23" i="4"/>
  <c r="N23" i="4"/>
  <c r="O23" i="4"/>
  <c r="P23" i="4"/>
  <c r="O24" i="4"/>
  <c r="P24" i="4"/>
  <c r="M25" i="4"/>
  <c r="N25" i="4"/>
  <c r="O25" i="4"/>
  <c r="P25" i="4"/>
  <c r="M26" i="4"/>
  <c r="N26" i="4"/>
  <c r="O26" i="4"/>
  <c r="P26" i="4"/>
  <c r="M27" i="4"/>
  <c r="N27" i="4"/>
  <c r="O27" i="4"/>
  <c r="P27" i="4"/>
  <c r="M28" i="4"/>
  <c r="N28" i="4"/>
  <c r="O28" i="4"/>
  <c r="P28" i="4"/>
  <c r="M29" i="4"/>
  <c r="N29" i="4"/>
  <c r="O29" i="4"/>
  <c r="P29" i="4"/>
  <c r="M30" i="4"/>
  <c r="N30" i="4"/>
  <c r="O30" i="4"/>
  <c r="P30" i="4"/>
  <c r="M31" i="4"/>
  <c r="N31" i="4"/>
  <c r="O31" i="4"/>
  <c r="P31" i="4"/>
  <c r="M32" i="4"/>
  <c r="N32" i="4"/>
  <c r="O32" i="4"/>
  <c r="P32" i="4"/>
  <c r="M33" i="4"/>
  <c r="N33" i="4"/>
  <c r="O33" i="4"/>
  <c r="P33" i="4"/>
  <c r="M34" i="4"/>
  <c r="N34" i="4"/>
  <c r="O34" i="4"/>
  <c r="P34" i="4"/>
  <c r="M35" i="4"/>
  <c r="N35" i="4"/>
  <c r="O35" i="4"/>
  <c r="P35" i="4"/>
  <c r="M36" i="4"/>
  <c r="N36" i="4"/>
  <c r="O36" i="4"/>
  <c r="P36" i="4"/>
  <c r="M37" i="4"/>
  <c r="N37" i="4"/>
  <c r="O37" i="4"/>
  <c r="P37" i="4"/>
  <c r="M38" i="4"/>
  <c r="N38" i="4"/>
  <c r="O38" i="4"/>
  <c r="P38" i="4"/>
  <c r="M39" i="4"/>
  <c r="N39" i="4"/>
  <c r="O39" i="4"/>
  <c r="P39" i="4"/>
  <c r="M40" i="4"/>
  <c r="N40" i="4"/>
  <c r="O40" i="4"/>
  <c r="P40" i="4"/>
  <c r="M41" i="4"/>
  <c r="N41" i="4"/>
  <c r="O41" i="4"/>
  <c r="P41" i="4"/>
  <c r="M42" i="4"/>
  <c r="N42" i="4"/>
  <c r="O42" i="4"/>
  <c r="P42" i="4"/>
  <c r="M43" i="4"/>
  <c r="N43" i="4"/>
  <c r="O43" i="4"/>
  <c r="P43" i="4"/>
  <c r="M44" i="4"/>
  <c r="N44" i="4"/>
  <c r="O44" i="4"/>
  <c r="P44" i="4"/>
  <c r="M45" i="4"/>
  <c r="N45" i="4"/>
  <c r="O45" i="4"/>
  <c r="P45" i="4"/>
  <c r="M46" i="4"/>
  <c r="N46" i="4"/>
  <c r="O46" i="4"/>
  <c r="P46" i="4"/>
  <c r="M47" i="4"/>
  <c r="N47" i="4"/>
  <c r="O47" i="4"/>
  <c r="P47" i="4"/>
  <c r="M48" i="4"/>
  <c r="N48" i="4"/>
  <c r="O48" i="4"/>
  <c r="P48" i="4"/>
  <c r="M49" i="4"/>
  <c r="N49" i="4"/>
  <c r="O49" i="4"/>
  <c r="P49" i="4"/>
  <c r="M50" i="4"/>
  <c r="N50" i="4"/>
  <c r="O50" i="4"/>
  <c r="P50" i="4"/>
  <c r="M51" i="4"/>
  <c r="N51" i="4"/>
  <c r="O51" i="4"/>
  <c r="P51" i="4"/>
  <c r="M52" i="4"/>
  <c r="N52" i="4"/>
  <c r="O52" i="4"/>
  <c r="P52" i="4"/>
  <c r="M5" i="8"/>
  <c r="N5" i="8"/>
  <c r="O5" i="8"/>
  <c r="P5" i="8"/>
  <c r="M6" i="8"/>
  <c r="N6" i="8"/>
  <c r="O6" i="8"/>
  <c r="P6" i="8"/>
  <c r="M7" i="8"/>
  <c r="N7" i="8"/>
  <c r="O7" i="8"/>
  <c r="P7" i="8"/>
  <c r="M8" i="8"/>
  <c r="N8" i="8"/>
  <c r="O8" i="8"/>
  <c r="P8" i="8"/>
  <c r="M9" i="8"/>
  <c r="N9" i="8"/>
  <c r="O9" i="8"/>
  <c r="P9" i="8"/>
  <c r="M10" i="8"/>
  <c r="N10" i="8"/>
  <c r="O10" i="8"/>
  <c r="P10" i="8"/>
  <c r="M11" i="8"/>
  <c r="N11" i="8"/>
  <c r="O11" i="8"/>
  <c r="P11" i="8"/>
  <c r="M12" i="8"/>
  <c r="N12" i="8"/>
  <c r="O12" i="8"/>
  <c r="P12" i="8"/>
  <c r="M13" i="8"/>
  <c r="N13" i="8"/>
  <c r="O13" i="8"/>
  <c r="P13" i="8"/>
  <c r="M14" i="8"/>
  <c r="N14" i="8"/>
  <c r="O14" i="8"/>
  <c r="P14" i="8"/>
  <c r="M15" i="8"/>
  <c r="N15" i="8"/>
  <c r="O15" i="8"/>
  <c r="P15" i="8"/>
  <c r="M16" i="8"/>
  <c r="N16" i="8"/>
  <c r="O16" i="8"/>
  <c r="P16" i="8"/>
  <c r="M17" i="8"/>
  <c r="N17" i="8"/>
  <c r="O17" i="8"/>
  <c r="P17" i="8"/>
  <c r="P4" i="8"/>
  <c r="O4" i="8"/>
  <c r="N4" i="8"/>
  <c r="M4" i="8"/>
  <c r="M5" i="7"/>
  <c r="N5" i="7"/>
  <c r="O5" i="7"/>
  <c r="P5" i="7"/>
  <c r="M6" i="7"/>
  <c r="N6" i="7"/>
  <c r="O6" i="7"/>
  <c r="P6" i="7"/>
  <c r="M7" i="7"/>
  <c r="N7" i="7"/>
  <c r="O7" i="7"/>
  <c r="P7" i="7"/>
  <c r="M8" i="7"/>
  <c r="N8" i="7"/>
  <c r="O8" i="7"/>
  <c r="P8" i="7"/>
  <c r="M9" i="7"/>
  <c r="N9" i="7"/>
  <c r="O9" i="7"/>
  <c r="P9" i="7"/>
  <c r="M10" i="7"/>
  <c r="N10" i="7"/>
  <c r="O10" i="7"/>
  <c r="P10" i="7"/>
  <c r="M11" i="7"/>
  <c r="N11" i="7"/>
  <c r="O11" i="7"/>
  <c r="P11" i="7"/>
  <c r="M12" i="7"/>
  <c r="N12" i="7"/>
  <c r="O12" i="7"/>
  <c r="P12" i="7"/>
  <c r="M13" i="7"/>
  <c r="N13" i="7"/>
  <c r="O13" i="7"/>
  <c r="P13" i="7"/>
  <c r="M14" i="7"/>
  <c r="N14" i="7"/>
  <c r="O14" i="7"/>
  <c r="P14" i="7"/>
  <c r="M15" i="7"/>
  <c r="N15" i="7"/>
  <c r="O15" i="7"/>
  <c r="P15" i="7"/>
  <c r="M16" i="7"/>
  <c r="N16" i="7"/>
  <c r="O16" i="7"/>
  <c r="P16" i="7"/>
  <c r="P4" i="7"/>
  <c r="O4" i="7"/>
  <c r="N4" i="7"/>
  <c r="M4" i="7"/>
  <c r="M5" i="6"/>
  <c r="N5" i="6"/>
  <c r="O5" i="6"/>
  <c r="P5" i="6"/>
  <c r="M6" i="6"/>
  <c r="N6" i="6"/>
  <c r="O6" i="6"/>
  <c r="P6" i="6"/>
  <c r="M7" i="6"/>
  <c r="N7" i="6"/>
  <c r="O7" i="6"/>
  <c r="P7" i="6"/>
  <c r="M8" i="6"/>
  <c r="N8" i="6"/>
  <c r="O8" i="6"/>
  <c r="P8" i="6"/>
  <c r="M9" i="6"/>
  <c r="N9" i="6"/>
  <c r="O9" i="6"/>
  <c r="P9" i="6"/>
  <c r="M10" i="6"/>
  <c r="N10" i="6"/>
  <c r="O10" i="6"/>
  <c r="P10" i="6"/>
  <c r="M11" i="6"/>
  <c r="N11" i="6"/>
  <c r="O11" i="6"/>
  <c r="P11" i="6"/>
  <c r="M12" i="6"/>
  <c r="N12" i="6"/>
  <c r="O12" i="6"/>
  <c r="P12" i="6"/>
  <c r="M13" i="6"/>
  <c r="N13" i="6"/>
  <c r="O13" i="6"/>
  <c r="P13" i="6"/>
  <c r="M14" i="6"/>
  <c r="N14" i="6"/>
  <c r="O14" i="6"/>
  <c r="P14" i="6"/>
  <c r="M15" i="6"/>
  <c r="N15" i="6"/>
  <c r="O15" i="6"/>
  <c r="P15" i="6"/>
  <c r="M16" i="6"/>
  <c r="N16" i="6"/>
  <c r="O16" i="6"/>
  <c r="P16" i="6"/>
  <c r="M17" i="6"/>
  <c r="N17" i="6"/>
  <c r="O17" i="6"/>
  <c r="P17" i="6"/>
  <c r="M18" i="6"/>
  <c r="N18" i="6"/>
  <c r="O18" i="6"/>
  <c r="P18" i="6"/>
  <c r="M19" i="6"/>
  <c r="N19" i="6"/>
  <c r="O19" i="6"/>
  <c r="P19" i="6"/>
  <c r="M20" i="6"/>
  <c r="N20" i="6"/>
  <c r="O20" i="6"/>
  <c r="P20" i="6"/>
  <c r="M21" i="6"/>
  <c r="N21" i="6"/>
  <c r="O21" i="6"/>
  <c r="P21" i="6"/>
  <c r="M22" i="6"/>
  <c r="N22" i="6"/>
  <c r="O22" i="6"/>
  <c r="P22" i="6"/>
  <c r="M23" i="6"/>
  <c r="N23" i="6"/>
  <c r="O23" i="6"/>
  <c r="P23" i="6"/>
  <c r="M24" i="6"/>
  <c r="N24" i="6"/>
  <c r="O24" i="6"/>
  <c r="P24" i="6"/>
  <c r="M25" i="6"/>
  <c r="N25" i="6"/>
  <c r="O25" i="6"/>
  <c r="P25" i="6"/>
  <c r="M26" i="6"/>
  <c r="N26" i="6"/>
  <c r="O26" i="6"/>
  <c r="P26" i="6"/>
  <c r="P4" i="6"/>
  <c r="O4" i="6"/>
  <c r="N4" i="6"/>
  <c r="M4" i="6"/>
  <c r="O11" i="5"/>
  <c r="P11" i="5"/>
  <c r="O12" i="5"/>
  <c r="P12" i="5"/>
  <c r="O13" i="5"/>
  <c r="P13" i="5"/>
  <c r="O14" i="5"/>
  <c r="P14" i="5"/>
  <c r="O15" i="5"/>
  <c r="P15" i="5"/>
  <c r="O16" i="5"/>
  <c r="P16" i="5"/>
  <c r="O18" i="5"/>
  <c r="P18" i="5"/>
  <c r="O19" i="5"/>
  <c r="P19" i="5"/>
  <c r="O20" i="5"/>
  <c r="P20" i="5"/>
  <c r="O21" i="5"/>
  <c r="P21" i="5"/>
  <c r="O22" i="5"/>
  <c r="P22" i="5"/>
  <c r="O23" i="5"/>
  <c r="P23" i="5"/>
  <c r="O25" i="5"/>
  <c r="P25" i="5"/>
  <c r="O26" i="5"/>
  <c r="P26" i="5"/>
  <c r="O27" i="5"/>
  <c r="P27" i="5"/>
  <c r="O30" i="5"/>
  <c r="P30" i="5"/>
  <c r="O29" i="5"/>
  <c r="P29" i="5"/>
  <c r="O31" i="5"/>
  <c r="P31" i="5"/>
  <c r="O32" i="5"/>
  <c r="P32" i="5"/>
  <c r="O33" i="5"/>
  <c r="P33" i="5"/>
  <c r="O34" i="5"/>
  <c r="P34" i="5"/>
  <c r="O35" i="5"/>
  <c r="P35" i="5"/>
  <c r="O36" i="5"/>
  <c r="P36" i="5"/>
  <c r="O37" i="5"/>
  <c r="P37" i="5"/>
  <c r="O38" i="5"/>
  <c r="P38" i="5"/>
  <c r="O41" i="5"/>
  <c r="P41" i="5"/>
  <c r="O42" i="5"/>
  <c r="P42" i="5"/>
  <c r="O43" i="5"/>
  <c r="P43" i="5"/>
  <c r="O44" i="5"/>
  <c r="P44" i="5"/>
  <c r="O45" i="5"/>
  <c r="P45" i="5"/>
  <c r="O46" i="5"/>
  <c r="P46" i="5"/>
  <c r="O47" i="5"/>
  <c r="P47" i="5"/>
  <c r="O48" i="5"/>
  <c r="P48" i="5"/>
  <c r="O49" i="5"/>
  <c r="P49" i="5"/>
  <c r="O50" i="5"/>
  <c r="P50" i="5"/>
  <c r="O51" i="5"/>
  <c r="P51" i="5"/>
  <c r="O52" i="5"/>
  <c r="P52" i="5"/>
  <c r="O53" i="5"/>
  <c r="P53" i="5"/>
  <c r="O54" i="5"/>
  <c r="P54" i="5"/>
  <c r="O55" i="5"/>
  <c r="P55" i="5"/>
  <c r="O56" i="5"/>
  <c r="P56" i="5"/>
  <c r="O58" i="5"/>
  <c r="P58" i="5"/>
  <c r="O59" i="5"/>
  <c r="P59" i="5"/>
  <c r="O60" i="5"/>
  <c r="P60" i="5"/>
  <c r="O62" i="5"/>
  <c r="P62" i="5"/>
  <c r="O64" i="5"/>
  <c r="P64" i="5"/>
  <c r="O65" i="5"/>
  <c r="P65" i="5"/>
  <c r="O66" i="5"/>
  <c r="P66" i="5"/>
  <c r="O67" i="5"/>
  <c r="P67" i="5"/>
  <c r="O68" i="5"/>
  <c r="P68" i="5"/>
  <c r="O69" i="5"/>
  <c r="P69" i="5"/>
  <c r="O70" i="5"/>
  <c r="P70" i="5"/>
  <c r="O71" i="5"/>
  <c r="P71" i="5"/>
  <c r="O72" i="5"/>
  <c r="P72" i="5"/>
  <c r="O73" i="5"/>
  <c r="P73" i="5"/>
  <c r="N11" i="5"/>
  <c r="N12" i="5"/>
  <c r="N13" i="5"/>
  <c r="N14" i="5"/>
  <c r="N15" i="5"/>
  <c r="N16" i="5"/>
  <c r="N18" i="5"/>
  <c r="N19" i="5"/>
  <c r="N20" i="5"/>
  <c r="N21" i="5"/>
  <c r="N22" i="5"/>
  <c r="N23" i="5"/>
  <c r="N25" i="5"/>
  <c r="N26" i="5"/>
  <c r="N27" i="5"/>
  <c r="N30" i="5"/>
  <c r="N29" i="5"/>
  <c r="N31" i="5"/>
  <c r="N32" i="5"/>
  <c r="N33" i="5"/>
  <c r="N34" i="5"/>
  <c r="N35" i="5"/>
  <c r="N36" i="5"/>
  <c r="N37" i="5"/>
  <c r="N38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8" i="5"/>
  <c r="N59" i="5"/>
  <c r="N60" i="5"/>
  <c r="N62" i="5"/>
  <c r="N64" i="5"/>
  <c r="N65" i="5"/>
  <c r="N66" i="5"/>
  <c r="N67" i="5"/>
  <c r="N68" i="5"/>
  <c r="N69" i="5"/>
  <c r="N70" i="5"/>
  <c r="N71" i="5"/>
  <c r="N72" i="5"/>
  <c r="N73" i="5"/>
  <c r="M11" i="5"/>
  <c r="M12" i="5"/>
  <c r="M13" i="5"/>
  <c r="M14" i="5"/>
  <c r="M15" i="5"/>
  <c r="M16" i="5"/>
  <c r="M18" i="5"/>
  <c r="M19" i="5"/>
  <c r="M20" i="5"/>
  <c r="M21" i="5"/>
  <c r="M22" i="5"/>
  <c r="M23" i="5"/>
  <c r="M25" i="5"/>
  <c r="M26" i="5"/>
  <c r="M27" i="5"/>
  <c r="M30" i="5"/>
  <c r="M29" i="5"/>
  <c r="M31" i="5"/>
  <c r="M32" i="5"/>
  <c r="M33" i="5"/>
  <c r="M34" i="5"/>
  <c r="M35" i="5"/>
  <c r="M36" i="5"/>
  <c r="M37" i="5"/>
  <c r="M38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8" i="5"/>
  <c r="M59" i="5"/>
  <c r="M60" i="5"/>
  <c r="M62" i="5"/>
  <c r="M64" i="5"/>
  <c r="M65" i="5"/>
  <c r="M66" i="5"/>
  <c r="M67" i="5"/>
  <c r="M68" i="5"/>
  <c r="M69" i="5"/>
  <c r="M70" i="5"/>
  <c r="M71" i="5"/>
  <c r="M72" i="5"/>
  <c r="M73" i="5"/>
  <c r="L73" i="5" l="1"/>
  <c r="L72" i="5"/>
  <c r="L71" i="5"/>
  <c r="L70" i="5"/>
  <c r="L69" i="5"/>
  <c r="L68" i="5"/>
  <c r="L67" i="5"/>
  <c r="L66" i="5"/>
  <c r="L65" i="5"/>
  <c r="L64" i="5"/>
  <c r="L62" i="5"/>
  <c r="L60" i="5"/>
  <c r="L59" i="5"/>
  <c r="L58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38" i="5"/>
  <c r="L37" i="5"/>
  <c r="L36" i="5"/>
  <c r="L35" i="5"/>
  <c r="L34" i="5"/>
  <c r="L33" i="5"/>
  <c r="L32" i="5"/>
  <c r="L31" i="5"/>
  <c r="L29" i="5"/>
  <c r="L30" i="5"/>
  <c r="L27" i="5"/>
  <c r="L26" i="5"/>
  <c r="L22" i="5"/>
  <c r="L21" i="5"/>
  <c r="L20" i="5"/>
  <c r="L19" i="5"/>
  <c r="L18" i="5"/>
  <c r="L16" i="5"/>
  <c r="L15" i="5"/>
  <c r="L14" i="5"/>
  <c r="L13" i="5"/>
  <c r="L12" i="5"/>
  <c r="L11" i="5"/>
  <c r="A1" i="5"/>
  <c r="A1" i="14" l="1"/>
  <c r="A1" i="13"/>
  <c r="A1" i="12"/>
  <c r="L25" i="4" l="1"/>
  <c r="L6" i="4" l="1"/>
  <c r="L24" i="4"/>
  <c r="L23" i="4"/>
  <c r="L19" i="4"/>
  <c r="L17" i="4"/>
  <c r="L13" i="4"/>
  <c r="L26" i="6" l="1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2" i="4"/>
  <c r="L21" i="4"/>
  <c r="L20" i="4"/>
  <c r="L18" i="4"/>
  <c r="L16" i="4"/>
  <c r="L15" i="4"/>
  <c r="L14" i="4"/>
  <c r="L12" i="4"/>
  <c r="L11" i="4"/>
  <c r="L10" i="4"/>
  <c r="L9" i="4"/>
  <c r="L8" i="4"/>
  <c r="L7" i="4"/>
  <c r="A1" i="11"/>
  <c r="A1" i="8"/>
  <c r="A1" i="7"/>
  <c r="A1" i="6"/>
  <c r="A1" i="2"/>
</calcChain>
</file>

<file path=xl/sharedStrings.xml><?xml version="1.0" encoding="utf-8"?>
<sst xmlns="http://schemas.openxmlformats.org/spreadsheetml/2006/main" count="3499" uniqueCount="610">
  <si>
    <t>Příloha č. 1</t>
  </si>
  <si>
    <t xml:space="preserve">Datový standard </t>
  </si>
  <si>
    <t>PDPS</t>
  </si>
  <si>
    <t>Zpracoval:</t>
  </si>
  <si>
    <t xml:space="preserve">a dále ve spolupráci s Ministerstvem dopravy, </t>
  </si>
  <si>
    <t>Ředitelstvím silnic a dálnic ČR, (Josef Šejnoha, Kamil Alferi)</t>
  </si>
  <si>
    <t>Ředitelstvím vodních cest ČR,</t>
  </si>
  <si>
    <t xml:space="preserve">Ministerstvem průmyslu a obchodu, </t>
  </si>
  <si>
    <t xml:space="preserve"> a Českou agenturou pro standardizaci:</t>
  </si>
  <si>
    <t>Datum:</t>
  </si>
  <si>
    <t>Skupiny vlastností / Užití BIM</t>
  </si>
  <si>
    <t>Trasa, niveleta</t>
  </si>
  <si>
    <t>Tvorba návrhu ve 3D</t>
  </si>
  <si>
    <t>Údaje o výrobcích / elementech, specifikace vlastností</t>
  </si>
  <si>
    <t>3D model stávajícího stavu</t>
  </si>
  <si>
    <t>Společné datové prostředí (CDE) a integrace s podnikovými systémy</t>
  </si>
  <si>
    <t>Vytváření výkresové dokumentace z modelů</t>
  </si>
  <si>
    <t>3D model stávajících inženýrských sítí</t>
  </si>
  <si>
    <t>Výkaz množství</t>
  </si>
  <si>
    <t>Detekce kolizí</t>
  </si>
  <si>
    <t>Distribuce informací a řízení dat v rámci povolování a realizace projektu</t>
  </si>
  <si>
    <t>Prostorová koordinace</t>
  </si>
  <si>
    <t>3D modely dle výsledků průzkumů</t>
  </si>
  <si>
    <t>Vytvoření konstrukčního modelu</t>
  </si>
  <si>
    <t>Harmonogram</t>
  </si>
  <si>
    <t>3D Vytyčování</t>
  </si>
  <si>
    <t>Zpětná analýza dat, cenotvorba</t>
  </si>
  <si>
    <t>Vizualizace</t>
  </si>
  <si>
    <t>Simulace ve virtuální realitě a rozšířené realitě</t>
  </si>
  <si>
    <t>Ćíslo užití dat (BIM)</t>
  </si>
  <si>
    <t>Významnost v rámci PDPS</t>
  </si>
  <si>
    <t>Index skupiny vlastností</t>
  </si>
  <si>
    <t>Název skupiny vlasností</t>
  </si>
  <si>
    <t>I</t>
  </si>
  <si>
    <t>Identifikace</t>
  </si>
  <si>
    <t>S</t>
  </si>
  <si>
    <t>Stavební výrobek / konstrukce</t>
  </si>
  <si>
    <t>E</t>
  </si>
  <si>
    <t>Etapizace</t>
  </si>
  <si>
    <t>Z</t>
  </si>
  <si>
    <t>Zobrazení</t>
  </si>
  <si>
    <t>M</t>
  </si>
  <si>
    <t>Množství</t>
  </si>
  <si>
    <t>F</t>
  </si>
  <si>
    <t>Fáze</t>
  </si>
  <si>
    <t>Označení vlastnosti</t>
  </si>
  <si>
    <t>Datový typ</t>
  </si>
  <si>
    <t>Jednotka</t>
  </si>
  <si>
    <t>Příklady hodnot</t>
  </si>
  <si>
    <t>DSP</t>
  </si>
  <si>
    <t>E1</t>
  </si>
  <si>
    <t>Zahájení</t>
  </si>
  <si>
    <t>Date</t>
  </si>
  <si>
    <t>[-]</t>
  </si>
  <si>
    <t>DDMMRRRR, MMRRRR, RRRR</t>
  </si>
  <si>
    <t>x</t>
  </si>
  <si>
    <t>Ukončení</t>
  </si>
  <si>
    <t>Doba trvání</t>
  </si>
  <si>
    <t>String</t>
  </si>
  <si>
    <t>DD, MM, RR</t>
  </si>
  <si>
    <t>Způsob stanovení</t>
  </si>
  <si>
    <t>Enum</t>
  </si>
  <si>
    <t>(Plánovaný, vypočtený,...)</t>
  </si>
  <si>
    <t>IfcDataOriginEnum</t>
  </si>
  <si>
    <t>Stavební postup / etapa výstavby</t>
  </si>
  <si>
    <t>S1, S22</t>
  </si>
  <si>
    <t>Z1</t>
  </si>
  <si>
    <t>Textura / barva</t>
  </si>
  <si>
    <t>200;90;20  (RGB dle SPI a SGI ŘSD)</t>
  </si>
  <si>
    <t>Skupina přesnosti</t>
  </si>
  <si>
    <t>P1, P2, P3,…</t>
  </si>
  <si>
    <t>F1</t>
  </si>
  <si>
    <t>Provizorní stav, trvalý stav, k odstranění,…</t>
  </si>
  <si>
    <t>S1</t>
  </si>
  <si>
    <t>Materiál</t>
  </si>
  <si>
    <t>Označení dle ČSN, ČSN EN, TP, TKP,…</t>
  </si>
  <si>
    <t xml:space="preserve">Reference </t>
  </si>
  <si>
    <t>Reference k doplňujícím informacím (např vzorové listy, výkresy opakovaných řešení)</t>
  </si>
  <si>
    <t>Návrhová životnost</t>
  </si>
  <si>
    <t>Dle Eurokódu, TKP, TP….</t>
  </si>
  <si>
    <t>S2</t>
  </si>
  <si>
    <t>Typ stavebního výrobku</t>
  </si>
  <si>
    <t>Silniční obrubník, svodidlo NH4</t>
  </si>
  <si>
    <t>Kategorie stavebního výrobku</t>
  </si>
  <si>
    <t xml:space="preserve"> Zákona o stavebních výrobcích a jejich použití do staveb</t>
  </si>
  <si>
    <t>S3</t>
  </si>
  <si>
    <t>Klasifikace zemin / hornin</t>
  </si>
  <si>
    <t>F4, S3, G2, …</t>
  </si>
  <si>
    <t>S4</t>
  </si>
  <si>
    <t>Beton</t>
  </si>
  <si>
    <t>Typ betonářské vyztuže</t>
  </si>
  <si>
    <t>B500B</t>
  </si>
  <si>
    <t>Množství betonářské výztuže</t>
  </si>
  <si>
    <t>SinglePrecision</t>
  </si>
  <si>
    <t>[kg]</t>
  </si>
  <si>
    <t>254kg,… (konkrétní množství výztuže v modelovaném elementu)</t>
  </si>
  <si>
    <t>Typ předpínací vyztuže</t>
  </si>
  <si>
    <t>Y1770</t>
  </si>
  <si>
    <t>Množství předpínací výztuže</t>
  </si>
  <si>
    <t>300 kg,... (konkrétní množství předpínací výztuže v modelovaném elementu)</t>
  </si>
  <si>
    <t>Referencované výkresy</t>
  </si>
  <si>
    <t>reference</t>
  </si>
  <si>
    <t>(referencované výkresy výztuže, přednímancí výztuže,..Xref, relativní odkaz, odkaz do CDE,…)</t>
  </si>
  <si>
    <t>I1</t>
  </si>
  <si>
    <t>Označení stavebního objektu</t>
  </si>
  <si>
    <t>SO101, 301.1, PS, Dle vyhlášky 499/2006 Sb.</t>
  </si>
  <si>
    <t>Označení podobjektu</t>
  </si>
  <si>
    <t>101.01</t>
  </si>
  <si>
    <t>Označení části objektu</t>
  </si>
  <si>
    <t>A, B, C,...</t>
  </si>
  <si>
    <t>Fáze projektu</t>
  </si>
  <si>
    <t>DUR, DSP, DSPS,…</t>
  </si>
  <si>
    <t>Číslo stavebního objektu</t>
  </si>
  <si>
    <t>Dle vyhlášky 499/2006 Sb. (301, 301.1,)</t>
  </si>
  <si>
    <t>Staničení od</t>
  </si>
  <si>
    <t>DoublePrecision</t>
  </si>
  <si>
    <t>[km]</t>
  </si>
  <si>
    <t>Staničení do</t>
  </si>
  <si>
    <t>Klasifikační systém</t>
  </si>
  <si>
    <t>Název klasifikačního systému (CoClass, OTSKP, RTS, ÚRS)</t>
  </si>
  <si>
    <t>Označení položky</t>
  </si>
  <si>
    <t>Označení položky v rámci klasifikačního systému (např. číslo položky)</t>
  </si>
  <si>
    <t>I2</t>
  </si>
  <si>
    <t>Název (trasy)</t>
  </si>
  <si>
    <t>Větev A, Větev B, Doprovodná komunikace</t>
  </si>
  <si>
    <t>I3</t>
  </si>
  <si>
    <t>Ozančení průjezdného profilu</t>
  </si>
  <si>
    <t>Průzejdný profil dle 736201</t>
  </si>
  <si>
    <t>I4</t>
  </si>
  <si>
    <t>Označní kategorie PK</t>
  </si>
  <si>
    <t>(D25,5/120, S11,5/80)</t>
  </si>
  <si>
    <t>Název klasifikačního systému (CoClass, TSKP, RTS, ÚRS,...)</t>
  </si>
  <si>
    <t>I5</t>
  </si>
  <si>
    <t>Stavební komplex</t>
  </si>
  <si>
    <t>Kódové označení dle klasifikačního systému</t>
  </si>
  <si>
    <t>Stavební entita</t>
  </si>
  <si>
    <t>Vybudovaný prostor</t>
  </si>
  <si>
    <t>Funkční systém</t>
  </si>
  <si>
    <t>Konstrukční systém</t>
  </si>
  <si>
    <t>Komponent</t>
  </si>
  <si>
    <t>I6</t>
  </si>
  <si>
    <t>Označení bodu</t>
  </si>
  <si>
    <t>M1</t>
  </si>
  <si>
    <t>Délka</t>
  </si>
  <si>
    <t>[m]</t>
  </si>
  <si>
    <t>m</t>
  </si>
  <si>
    <t>(Délka 3D křivky, délka 2D průměru...)</t>
  </si>
  <si>
    <t>M2</t>
  </si>
  <si>
    <t>Plocha</t>
  </si>
  <si>
    <t>[m2]</t>
  </si>
  <si>
    <t>m2</t>
  </si>
  <si>
    <t>(3D plocha TIN povrchu, 2D plocha, násobením z délek,...)</t>
  </si>
  <si>
    <t>M3</t>
  </si>
  <si>
    <t>Objem</t>
  </si>
  <si>
    <t>[m3]</t>
  </si>
  <si>
    <t>m3</t>
  </si>
  <si>
    <t>(řezová metoda, objemová metoda,...)</t>
  </si>
  <si>
    <t>M4</t>
  </si>
  <si>
    <t>Počet</t>
  </si>
  <si>
    <t>Precision</t>
  </si>
  <si>
    <t>[ks., kpl.]</t>
  </si>
  <si>
    <t>počet kusů, dílů, komletů,…</t>
  </si>
  <si>
    <t>(výpočet z délky, odečet z modelu,...)</t>
  </si>
  <si>
    <t>M5</t>
  </si>
  <si>
    <t>Hmotnost</t>
  </si>
  <si>
    <t>[kg;t]</t>
  </si>
  <si>
    <t>kg, tuny materiálu</t>
  </si>
  <si>
    <t>IfcQuantityWeight, A:WeightValue</t>
  </si>
  <si>
    <t>(data ze statického posouzení, odečet z modelu,...)</t>
  </si>
  <si>
    <t>M6</t>
  </si>
  <si>
    <t>Tloušťka</t>
  </si>
  <si>
    <t>Skupina elementů / objektů</t>
  </si>
  <si>
    <t>Typ elementu / objektu</t>
  </si>
  <si>
    <t>Šablona vlastností složená z následujích skupin vlasností</t>
  </si>
  <si>
    <t>Typ entity</t>
  </si>
  <si>
    <t>Přesnost</t>
  </si>
  <si>
    <t>Označení šablony</t>
  </si>
  <si>
    <t>ifcshaperepresentation</t>
  </si>
  <si>
    <t>trasa</t>
  </si>
  <si>
    <t>osa</t>
  </si>
  <si>
    <t>4</t>
  </si>
  <si>
    <t>Osa</t>
  </si>
  <si>
    <t>IfcAlignment2DHorizontal</t>
  </si>
  <si>
    <t>P0</t>
  </si>
  <si>
    <t>niveleta</t>
  </si>
  <si>
    <t>2</t>
  </si>
  <si>
    <t>Niveleta</t>
  </si>
  <si>
    <t>IfcAlignment2DVertical</t>
  </si>
  <si>
    <t>3D křivka</t>
  </si>
  <si>
    <t>IfcAlignment</t>
  </si>
  <si>
    <t>P4</t>
  </si>
  <si>
    <t>P1</t>
  </si>
  <si>
    <t>zemní práce</t>
  </si>
  <si>
    <t>výkop/odkop</t>
  </si>
  <si>
    <t>1</t>
  </si>
  <si>
    <t>3</t>
  </si>
  <si>
    <t>3DPovrch</t>
  </si>
  <si>
    <t>IfTriangulatedFaceSet</t>
  </si>
  <si>
    <t>P11</t>
  </si>
  <si>
    <t>P5</t>
  </si>
  <si>
    <t>násyp/aktivní zóna</t>
  </si>
  <si>
    <t>sanace</t>
  </si>
  <si>
    <t>sejmutí ornice</t>
  </si>
  <si>
    <t>3DTěleso</t>
  </si>
  <si>
    <t>IfcSolidModel</t>
  </si>
  <si>
    <t>P10</t>
  </si>
  <si>
    <t>rozprostření ornice (ohumusovani)</t>
  </si>
  <si>
    <t>P5, P10</t>
  </si>
  <si>
    <t>založení trávníku</t>
  </si>
  <si>
    <t>2;3</t>
  </si>
  <si>
    <t>zemní krajnice a dosypávky</t>
  </si>
  <si>
    <t>pláň</t>
  </si>
  <si>
    <t>IfcTriangulatedFaceSet</t>
  </si>
  <si>
    <t>P3</t>
  </si>
  <si>
    <t>odvodnění</t>
  </si>
  <si>
    <t>příkopy</t>
  </si>
  <si>
    <t>P5/P3</t>
  </si>
  <si>
    <t>příkopová tvárnice</t>
  </si>
  <si>
    <t>1;2</t>
  </si>
  <si>
    <t>štěrbinové žlaby</t>
  </si>
  <si>
    <t>P2</t>
  </si>
  <si>
    <t>žlaby curbking</t>
  </si>
  <si>
    <t>podkladní beton</t>
  </si>
  <si>
    <t>podsyp</t>
  </si>
  <si>
    <t>trativod</t>
  </si>
  <si>
    <t>P6</t>
  </si>
  <si>
    <t>drenážní šachty</t>
  </si>
  <si>
    <t>vozovka/chodník</t>
  </si>
  <si>
    <t>vozovka</t>
  </si>
  <si>
    <t>3&amp;6</t>
  </si>
  <si>
    <t>CBK</t>
  </si>
  <si>
    <t>posyp</t>
  </si>
  <si>
    <t>3DPlocha</t>
  </si>
  <si>
    <t>obrusná vrstva</t>
  </si>
  <si>
    <t>ložná vrstva</t>
  </si>
  <si>
    <t>podkladní asfaltová vrstva</t>
  </si>
  <si>
    <t>horní podkladní vrstva</t>
  </si>
  <si>
    <t>spodní podkladní vrstva</t>
  </si>
  <si>
    <t>infiltrační postřik</t>
  </si>
  <si>
    <t>spojovací postřik</t>
  </si>
  <si>
    <t>membrány</t>
  </si>
  <si>
    <t>kryt z dlažeb. dílců</t>
  </si>
  <si>
    <t>kryt z sil. dílců</t>
  </si>
  <si>
    <t>krytová vrstva nezpevněných vozovek</t>
  </si>
  <si>
    <t>elastická zálivka (asfaltová)</t>
  </si>
  <si>
    <t>1&amp;3</t>
  </si>
  <si>
    <t>geo syntetika</t>
  </si>
  <si>
    <t>nátěry</t>
  </si>
  <si>
    <t>zpevnění krajnic</t>
  </si>
  <si>
    <t>obrubník</t>
  </si>
  <si>
    <t>přídlažba</t>
  </si>
  <si>
    <t>záchytné systémy</t>
  </si>
  <si>
    <t>zábradlí</t>
  </si>
  <si>
    <t>svodidlo</t>
  </si>
  <si>
    <t>dopravní značení</t>
  </si>
  <si>
    <t>svislé dopravní značení</t>
  </si>
  <si>
    <t>vodorovné dopravní značení</t>
  </si>
  <si>
    <t>propustky</t>
  </si>
  <si>
    <t>podkladní vrstva</t>
  </si>
  <si>
    <t>propust [trubní/rámový]</t>
  </si>
  <si>
    <t>čelo</t>
  </si>
  <si>
    <t>1&amp;4</t>
  </si>
  <si>
    <t>obetonování</t>
  </si>
  <si>
    <t>průjezdný profil</t>
  </si>
  <si>
    <t>vytyčovací bod</t>
  </si>
  <si>
    <t>6</t>
  </si>
  <si>
    <t>Bod</t>
  </si>
  <si>
    <t>IfcPoint</t>
  </si>
  <si>
    <t>osa mostního objektu</t>
  </si>
  <si>
    <t>pilota</t>
  </si>
  <si>
    <t>3Dtěleso</t>
  </si>
  <si>
    <t>IfcBridgePart</t>
  </si>
  <si>
    <t>mikropilota</t>
  </si>
  <si>
    <t>1&amp;2</t>
  </si>
  <si>
    <t>zápora</t>
  </si>
  <si>
    <t>pažina</t>
  </si>
  <si>
    <t>2&amp;3;5</t>
  </si>
  <si>
    <t>3Plocha</t>
  </si>
  <si>
    <t>převázka</t>
  </si>
  <si>
    <t>1&amp;3;5</t>
  </si>
  <si>
    <t>štětovnice</t>
  </si>
  <si>
    <t>2&amp;5</t>
  </si>
  <si>
    <t>lamela podzemní stěny</t>
  </si>
  <si>
    <t>hloubkové zlepšení podloží</t>
  </si>
  <si>
    <t>stříkaný beton</t>
  </si>
  <si>
    <t>2&amp;3&amp;6</t>
  </si>
  <si>
    <t>kotva lanová</t>
  </si>
  <si>
    <t>kotva tyčová</t>
  </si>
  <si>
    <t>stěrkopískový polštář</t>
  </si>
  <si>
    <t>I1+S3+E1+Z1+M3+F1</t>
  </si>
  <si>
    <t>geosyntetická výztuha</t>
  </si>
  <si>
    <t>podpěra</t>
  </si>
  <si>
    <t>základ</t>
  </si>
  <si>
    <t>1;4</t>
  </si>
  <si>
    <t>dřík</t>
  </si>
  <si>
    <t>úložný práh</t>
  </si>
  <si>
    <t>stativo</t>
  </si>
  <si>
    <t>mostní křídlo</t>
  </si>
  <si>
    <t>závěrná zídka</t>
  </si>
  <si>
    <t>přechodová deska</t>
  </si>
  <si>
    <t>krycí stěny podpěr</t>
  </si>
  <si>
    <t>nosná konstrukce</t>
  </si>
  <si>
    <t>příčník</t>
  </si>
  <si>
    <t>ložisko</t>
  </si>
  <si>
    <t>podložiskový blok</t>
  </si>
  <si>
    <t>mostní závěr</t>
  </si>
  <si>
    <t>odvodňovač</t>
  </si>
  <si>
    <t>hydroizolace</t>
  </si>
  <si>
    <t>odvodňovací proužek</t>
  </si>
  <si>
    <t>3;2</t>
  </si>
  <si>
    <t>drenážní žebro</t>
  </si>
  <si>
    <t>ochranný nátěr</t>
  </si>
  <si>
    <t>drenážní potrubí</t>
  </si>
  <si>
    <t>revizní šachta</t>
  </si>
  <si>
    <t>odvodňovací potrubí</t>
  </si>
  <si>
    <t>vsakovací šachta</t>
  </si>
  <si>
    <t>1;2;4</t>
  </si>
  <si>
    <t>římsa</t>
  </si>
  <si>
    <t>kotva římsy</t>
  </si>
  <si>
    <t>kabelová chránička</t>
  </si>
  <si>
    <t>kabelová šachta</t>
  </si>
  <si>
    <t>nivelační značka</t>
  </si>
  <si>
    <t>záchytný systém</t>
  </si>
  <si>
    <t>rovina záchyt. sytému</t>
  </si>
  <si>
    <t>1;5</t>
  </si>
  <si>
    <t>svodnice</t>
  </si>
  <si>
    <t>bet. svodidlo</t>
  </si>
  <si>
    <t>3;4</t>
  </si>
  <si>
    <t>ochrana proti dotyku</t>
  </si>
  <si>
    <t>2;5</t>
  </si>
  <si>
    <t>protihuková stěna</t>
  </si>
  <si>
    <t>sloupek</t>
  </si>
  <si>
    <t>3;4;5</t>
  </si>
  <si>
    <t>protihlukový panel</t>
  </si>
  <si>
    <t>úpravy kolem podpěr</t>
  </si>
  <si>
    <t>práh</t>
  </si>
  <si>
    <t>dlažba</t>
  </si>
  <si>
    <t>příkopový žlab</t>
  </si>
  <si>
    <t>schodiště</t>
  </si>
  <si>
    <t>ostatní</t>
  </si>
  <si>
    <t>letopočet</t>
  </si>
  <si>
    <t>Skupina elementů</t>
  </si>
  <si>
    <t>výkop rýhy</t>
  </si>
  <si>
    <t>zásyp rýhy</t>
  </si>
  <si>
    <t>podkladní a výplňové vrstvy</t>
  </si>
  <si>
    <t>patky</t>
  </si>
  <si>
    <t>I1+S1,2+E1+Z1+M3+F1</t>
  </si>
  <si>
    <t>stupně a prahy</t>
  </si>
  <si>
    <t>I1+S1+E1+Z1+M3+F1</t>
  </si>
  <si>
    <t>geotextilie</t>
  </si>
  <si>
    <t>I1+S1+E1+Z1+M2+F1</t>
  </si>
  <si>
    <t>I1+S2+E1+Z1+M1+F1</t>
  </si>
  <si>
    <t>I1+S2+E1+Z1+M4+F1</t>
  </si>
  <si>
    <t>trubní vedení</t>
  </si>
  <si>
    <t>potrubí</t>
  </si>
  <si>
    <t>I1+S3+E1+Z1+M1+F1</t>
  </si>
  <si>
    <t>chránička</t>
  </si>
  <si>
    <t>jímky a poklopy</t>
  </si>
  <si>
    <t>obsyp</t>
  </si>
  <si>
    <t>objekty na TV</t>
  </si>
  <si>
    <t>šachta</t>
  </si>
  <si>
    <t>spadiště</t>
  </si>
  <si>
    <t>uliční vpusť</t>
  </si>
  <si>
    <t>horská vpusť</t>
  </si>
  <si>
    <t>odlučovač</t>
  </si>
  <si>
    <t>šachta armaturní</t>
  </si>
  <si>
    <t>armatura</t>
  </si>
  <si>
    <t>kabelové vedení</t>
  </si>
  <si>
    <t>kabel</t>
  </si>
  <si>
    <t>3DLinie</t>
  </si>
  <si>
    <t>IfcPolyline</t>
  </si>
  <si>
    <t>objekty na KV</t>
  </si>
  <si>
    <t>kabelový žlab/multikanál</t>
  </si>
  <si>
    <t>tlakové potrubí</t>
  </si>
  <si>
    <t>výstražná folie</t>
  </si>
  <si>
    <t>signalizační vodič</t>
  </si>
  <si>
    <t>čichačky</t>
  </si>
  <si>
    <t>šoupátka</t>
  </si>
  <si>
    <t>hlavní tunelová osa</t>
  </si>
  <si>
    <t>dílčí tunelová osa</t>
  </si>
  <si>
    <t>zemský povrch</t>
  </si>
  <si>
    <t>3Dpovrch</t>
  </si>
  <si>
    <t>P9</t>
  </si>
  <si>
    <t>horninové rozhraní</t>
  </si>
  <si>
    <t>orientace struktur</t>
  </si>
  <si>
    <t>zlom</t>
  </si>
  <si>
    <t>proudnice podzemních vod</t>
  </si>
  <si>
    <t>primární ostění</t>
  </si>
  <si>
    <t>kanalizační potrubí</t>
  </si>
  <si>
    <t>definitivní ostění</t>
  </si>
  <si>
    <t>patka</t>
  </si>
  <si>
    <t>dno</t>
  </si>
  <si>
    <t>horní klenba</t>
  </si>
  <si>
    <t>výklenek</t>
  </si>
  <si>
    <t>požární potrubí</t>
  </si>
  <si>
    <t>požární hydrant</t>
  </si>
  <si>
    <t>kabelovod</t>
  </si>
  <si>
    <t>multikanál</t>
  </si>
  <si>
    <t>kabelový kanál</t>
  </si>
  <si>
    <t>chodník</t>
  </si>
  <si>
    <t>těleso chodníku</t>
  </si>
  <si>
    <t>ostatní konstrukce</t>
  </si>
  <si>
    <t>dělící příčka</t>
  </si>
  <si>
    <t>požární dveře</t>
  </si>
  <si>
    <t>Dle SO 300-500 a metodiky MPO, České agentury pro standardizaci (ČAS)</t>
  </si>
  <si>
    <t>betonová podlaha</t>
  </si>
  <si>
    <t>zařízení elektrotechnická</t>
  </si>
  <si>
    <t>osvětlení</t>
  </si>
  <si>
    <t>větrání</t>
  </si>
  <si>
    <t>dopravní značky a zařízení</t>
  </si>
  <si>
    <t>Dle Přílohy č. 2 - SFDI_datový standard - železniční stavby</t>
  </si>
  <si>
    <t>Dle metodiky MPO, České agentury pro standardizaci (ČAS)</t>
  </si>
  <si>
    <t xml:space="preserve">Volí se ve shodě s předchozími SO a metodikou datového standardu a </t>
  </si>
  <si>
    <t>Předpisem pro informační modelování staveb (BIM) pro infrastrukturní stavby</t>
  </si>
  <si>
    <t>Verze 3.0</t>
  </si>
  <si>
    <t>Správou železnic, státní organizací,</t>
  </si>
  <si>
    <t>DÚR</t>
  </si>
  <si>
    <t>DÚR, DSP, PDPS</t>
  </si>
  <si>
    <t xml:space="preserve"> pro silniční stavby</t>
  </si>
  <si>
    <t>Klasifikační systém - uživatelský</t>
  </si>
  <si>
    <t>Popis šablony</t>
  </si>
  <si>
    <t>Unikátní indetifikace elementu / objektu</t>
  </si>
  <si>
    <t>Popis šablony objektu / elementu</t>
  </si>
  <si>
    <t>Unikátní označení šablony objektu / elementu</t>
  </si>
  <si>
    <t>Globálně unikátní označení objektu/elementu v rámci dílčího modelu (GUID, UUID,…)</t>
  </si>
  <si>
    <t>Označení šablony vlastností</t>
  </si>
  <si>
    <t>Název klasifikačního systému (CCI)</t>
  </si>
  <si>
    <t>Např. založení, spodní stavba, nosná konstrukce,…</t>
  </si>
  <si>
    <t>I7</t>
  </si>
  <si>
    <t>Staničení</t>
  </si>
  <si>
    <t>0,12 (ve formátu BBB.BBBBB)</t>
  </si>
  <si>
    <t>Vrstva</t>
  </si>
  <si>
    <t>dle ČSN 01 3419 a rezortních předpisů (např.  číslo bodu v příčném řezu jako XX)</t>
  </si>
  <si>
    <t>Označení vrstvy (ve formátu YY)</t>
  </si>
  <si>
    <t>dle ČSN 01 3419 a rezortních předpisů (např.  číslo bodu v rámci stavebního objektu jako XX)</t>
  </si>
  <si>
    <t>7</t>
  </si>
  <si>
    <t>6;7</t>
  </si>
  <si>
    <t>stávající stav</t>
  </si>
  <si>
    <t>terén v okolí objektu</t>
  </si>
  <si>
    <t>stávající stav terénu</t>
  </si>
  <si>
    <t>S5</t>
  </si>
  <si>
    <t>Klasifikace podrobnosti zaměření</t>
  </si>
  <si>
    <t>5</t>
  </si>
  <si>
    <t>Způsob zaměření, měřítko</t>
  </si>
  <si>
    <t>založení</t>
  </si>
  <si>
    <t>vstup do mostu</t>
  </si>
  <si>
    <t>stěna</t>
  </si>
  <si>
    <t>podlití ložiska</t>
  </si>
  <si>
    <t>kotva předpětí</t>
  </si>
  <si>
    <t>rovina protihluk. stěny</t>
  </si>
  <si>
    <t>osa přemosťovaného prostoru</t>
  </si>
  <si>
    <t>výkopy, zásypy jsou modelovány způsobem určeným v objektech řady 100 Objekty pozem. komunikací</t>
  </si>
  <si>
    <t>S6</t>
  </si>
  <si>
    <t>Třída výrubu</t>
  </si>
  <si>
    <t>[mm]</t>
  </si>
  <si>
    <t>(referencované výkresy třídy výrubu,..Xref, relativní odkaz, odkaz do CDE,…)</t>
  </si>
  <si>
    <t>Zajištění přístropí</t>
  </si>
  <si>
    <t>Tloušťka stříkaného betonu</t>
  </si>
  <si>
    <t>Délka záběru</t>
  </si>
  <si>
    <t>S7</t>
  </si>
  <si>
    <t>Hydroizolační souvrství</t>
  </si>
  <si>
    <t>Množství výztuže ochranné vrstvy</t>
  </si>
  <si>
    <t>Podkladní vrsta</t>
  </si>
  <si>
    <t>Hydroizolační vrstva</t>
  </si>
  <si>
    <t>Ochranná vrstva</t>
  </si>
  <si>
    <t>asfaltové pásy, folie, stříkaná izolace</t>
  </si>
  <si>
    <t>[m3/m2]</t>
  </si>
  <si>
    <t>beton/geotextilie</t>
  </si>
  <si>
    <t>150 kg</t>
  </si>
  <si>
    <t>prostý beton/geotextilie/pečetící vrstva</t>
  </si>
  <si>
    <t>hydroizolační souvrství</t>
  </si>
  <si>
    <t>model geologické stavby</t>
  </si>
  <si>
    <t>geotechnický model</t>
  </si>
  <si>
    <t>kvartérní vrstvy</t>
  </si>
  <si>
    <t>průzkumný vrt (sonda)</t>
  </si>
  <si>
    <t>horninové vrstvy</t>
  </si>
  <si>
    <t>kvazihomogení bloky</t>
  </si>
  <si>
    <t>oblast poruchy</t>
  </si>
  <si>
    <t>hladina podzemní vody</t>
  </si>
  <si>
    <t>hřebík/svorník/jehla</t>
  </si>
  <si>
    <t>Technické vybavení tunelu není v této fázi zpracováno.</t>
  </si>
  <si>
    <t>portálové a hloubené části</t>
  </si>
  <si>
    <t>portálové a hloubené části tunelů jsou modelovány způsobem určeným v objektech řady 200 Mostní objekty a zdi</t>
  </si>
  <si>
    <t>primár celek</t>
  </si>
  <si>
    <t>definitiva celek</t>
  </si>
  <si>
    <t>invert celek</t>
  </si>
  <si>
    <t>Výztuž výrubu</t>
  </si>
  <si>
    <t>kalota</t>
  </si>
  <si>
    <t>jádro</t>
  </si>
  <si>
    <t>plnýprofil</t>
  </si>
  <si>
    <t>IfcDateTime</t>
  </si>
  <si>
    <t>IfcDuration</t>
  </si>
  <si>
    <t>DataOrigin</t>
  </si>
  <si>
    <t>PhaseName</t>
  </si>
  <si>
    <t>IfcLabel</t>
  </si>
  <si>
    <t>PrecisionClass</t>
  </si>
  <si>
    <t>CZPEnum_PrecisionClass/IfcLabel</t>
  </si>
  <si>
    <t>Status</t>
  </si>
  <si>
    <t>PEnum_ElementStatus</t>
  </si>
  <si>
    <t>Material</t>
  </si>
  <si>
    <t>Reference</t>
  </si>
  <si>
    <t>ConstructionProductType</t>
  </si>
  <si>
    <t>DesignLifetime</t>
  </si>
  <si>
    <t>ConstructionProductCategory</t>
  </si>
  <si>
    <t>Concrete</t>
  </si>
  <si>
    <t>ConcreteReinforcementType</t>
  </si>
  <si>
    <t>AmountOfConcreteReinforcement</t>
  </si>
  <si>
    <t>IfcMassMeasure</t>
  </si>
  <si>
    <t>ObjectReference</t>
  </si>
  <si>
    <t>SubObjectReference</t>
  </si>
  <si>
    <t>ObjectPartReference</t>
  </si>
  <si>
    <t>DesignPhase</t>
  </si>
  <si>
    <t>CZPEnum_DesignPhase/IfcLabel</t>
  </si>
  <si>
    <t>NumberOfConstructionObject</t>
  </si>
  <si>
    <t>StationingFrom</t>
  </si>
  <si>
    <t>StationingTo</t>
  </si>
  <si>
    <t>ClassificationSystem</t>
  </si>
  <si>
    <t>ClassificationReference</t>
  </si>
  <si>
    <t>ElementIdentification</t>
  </si>
  <si>
    <t>DataTemplateID</t>
  </si>
  <si>
    <t>DataTemplateDesciription</t>
  </si>
  <si>
    <t>AlignmentName</t>
  </si>
  <si>
    <t>PKCategoryReference</t>
  </si>
  <si>
    <t>ContructionComplex</t>
  </si>
  <si>
    <t>IfcIdentifier</t>
  </si>
  <si>
    <t>ContructionEntity</t>
  </si>
  <si>
    <t>BuildSpace</t>
  </si>
  <si>
    <t>FunctionalSystem</t>
  </si>
  <si>
    <t>ContructiveSystem</t>
  </si>
  <si>
    <t>CodeComponent</t>
  </si>
  <si>
    <t>Stationing</t>
  </si>
  <si>
    <t>Layer</t>
  </si>
  <si>
    <t>PointReference</t>
  </si>
  <si>
    <t>Length</t>
  </si>
  <si>
    <t>IfcPositiveLengthMeasure</t>
  </si>
  <si>
    <t>LengthCalculationMethod</t>
  </si>
  <si>
    <t>CZPEnum_LengthDataOrigin/IfcLabel</t>
  </si>
  <si>
    <t>Area</t>
  </si>
  <si>
    <t>IfcAreaMeasure</t>
  </si>
  <si>
    <t>AreaCalculationMethod</t>
  </si>
  <si>
    <t>CZPEnum_AreaDataOrigin/IfcLabel</t>
  </si>
  <si>
    <t>Volume</t>
  </si>
  <si>
    <t>IfcVolumeMeasure</t>
  </si>
  <si>
    <t>VolumeCalculationMethod</t>
  </si>
  <si>
    <t>CZPEnum_VolumeDataOrigin/IfcLabel</t>
  </si>
  <si>
    <t>Quantity</t>
  </si>
  <si>
    <t>IfcCountMeasure</t>
  </si>
  <si>
    <t>QuantityCalculationMethod</t>
  </si>
  <si>
    <t>CZPEnum_QuantityDataOrigin/IfcLabel</t>
  </si>
  <si>
    <t>Weight</t>
  </si>
  <si>
    <t>WeightCalculationMethod</t>
  </si>
  <si>
    <t>CZPEnum_WeightDataOrigin/IfcLabel</t>
  </si>
  <si>
    <t>Thickness</t>
  </si>
  <si>
    <t>Název skupiny vlastností "CZ_XX"</t>
  </si>
  <si>
    <t>ConstructionStart</t>
  </si>
  <si>
    <t>ConstructionEnd</t>
  </si>
  <si>
    <t>ConstructionDuration</t>
  </si>
  <si>
    <t>TextureOrColour</t>
  </si>
  <si>
    <t>Referenc</t>
  </si>
  <si>
    <t>DesignedLifeTime</t>
  </si>
  <si>
    <t>DesignedLifetime</t>
  </si>
  <si>
    <t>Soil/RockClassification</t>
  </si>
  <si>
    <t>PrestresesReinforcementType</t>
  </si>
  <si>
    <t>AmountOfPrestresedReinforcement</t>
  </si>
  <si>
    <t>SurveyClass</t>
  </si>
  <si>
    <t>ObjectDesignation</t>
  </si>
  <si>
    <t>SubObjectDesignation</t>
  </si>
  <si>
    <t>ObjectPartDesignation</t>
  </si>
  <si>
    <t>CutClass</t>
  </si>
  <si>
    <t>TakeLength</t>
  </si>
  <si>
    <t>Reinforcement</t>
  </si>
  <si>
    <t>ReinforcementWeight</t>
  </si>
  <si>
    <t>CeilingSecuringMethod</t>
  </si>
  <si>
    <t>ShortcreteThickness</t>
  </si>
  <si>
    <t>ConcreteReinforcementAmount</t>
  </si>
  <si>
    <t>AnchoringType</t>
  </si>
  <si>
    <t>Množství kotvení (na m tunelu)</t>
  </si>
  <si>
    <t>DrawingReferences</t>
  </si>
  <si>
    <t>WaterproofingLayer</t>
  </si>
  <si>
    <t>WaterproofingLayerAssembly</t>
  </si>
  <si>
    <t>Underlay</t>
  </si>
  <si>
    <t>ProtectiveLayer</t>
  </si>
  <si>
    <t>ReinforcementInProtectiveLayer</t>
  </si>
  <si>
    <t>Označení vlasnosti v IFC</t>
  </si>
  <si>
    <t>Definovaný typ</t>
  </si>
  <si>
    <t>Nosník příhradový, válcovaný, hajcmany…</t>
  </si>
  <si>
    <t>jehly: tyčové 3m, samozávrtné 4m</t>
  </si>
  <si>
    <t>KH20 (6/150)</t>
  </si>
  <si>
    <t>35kg,… (konkrétní množství výztuže v modelovaném elementu)</t>
  </si>
  <si>
    <t>svorníky: tyčové 3m, samozávrtné 4m</t>
  </si>
  <si>
    <t>Hmotnost výztuže výrubu (na m tunelu)</t>
  </si>
  <si>
    <t>Množství zajištění přístropí (na m tunelu)</t>
  </si>
  <si>
    <t>[ks]</t>
  </si>
  <si>
    <t>AmountItem</t>
  </si>
  <si>
    <t>Tloušťka nadvýrubu celkem</t>
  </si>
  <si>
    <t>ShortcreteThicknessMoreover</t>
  </si>
  <si>
    <t>Typ sítě</t>
  </si>
  <si>
    <t>Typ kotev</t>
  </si>
  <si>
    <t>AnchoringItem</t>
  </si>
  <si>
    <t>Josef Žák, Martin Sirotek, Martin Krátký, Ondřej Kafka,</t>
  </si>
  <si>
    <t>tým SFDI pro BIM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</si>
  <si>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</si>
  <si>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Ivo Vykydalem</t>
    </r>
    <r>
      <rPr>
        <sz val="11"/>
        <color theme="1"/>
        <rFont val="Arial"/>
        <family val="2"/>
        <charset val="238"/>
      </rPr>
      <t>, ředitelem odboru kanceláře ředitele SFDI.</t>
    </r>
  </si>
  <si>
    <t>Jan Löfflemann, Jan Hejral, Zdeněk Fulka, Jan Floriánek, Lukáš Kutil</t>
  </si>
  <si>
    <t>úpravy svahů (dlažby z lom. kam., veget. Dlažby)</t>
  </si>
  <si>
    <t>je modelována způsobem určeným v objektech řady 100 Objekty pozem. komunikací</t>
  </si>
  <si>
    <t>03/2020</t>
  </si>
  <si>
    <t>700 Objekty pozemních staveb</t>
  </si>
  <si>
    <t>800 Objekty úpravy území, 900 Volná řada objektů, Technologická část</t>
  </si>
  <si>
    <t>660 Objekty drah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</si>
</sst>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9" tint="-0.249977111117893"/>
      <name val="Arial"/>
      <family val="2"/>
      <charset val="238"/>
    </font>
    <font>
      <sz val="28"/>
      <color theme="1"/>
      <name val="Calibri Light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Calibri"/>
      <family val="2"/>
      <charset val="238"/>
    </font>
    <font>
      <sz val="10"/>
      <color theme="0"/>
      <name val="Arial"/>
      <family val="2"/>
      <charset val="238"/>
    </font>
    <font>
      <u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/>
    <xf numFmtId="0" fontId="15" fillId="0" borderId="0"/>
    <xf numFmtId="0" fontId="4" fillId="0" borderId="0"/>
    <xf numFmtId="0" fontId="3" fillId="0" borderId="0"/>
  </cellStyleXfs>
  <cellXfs count="426">
    <xf numFmtId="0" fontId="0" fillId="0" borderId="0" xfId="0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9" fillId="0" borderId="0" xfId="0" applyFont="1"/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 applyAlignment="1">
      <alignment horizontal="left"/>
    </xf>
    <xf numFmtId="0" fontId="12" fillId="0" borderId="0" xfId="0" applyFont="1"/>
    <xf numFmtId="0" fontId="6" fillId="0" borderId="0" xfId="0" applyFont="1"/>
    <xf numFmtId="0" fontId="11" fillId="0" borderId="0" xfId="0" applyFont="1" applyFill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Border="1"/>
    <xf numFmtId="0" fontId="11" fillId="0" borderId="0" xfId="0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/>
    <xf numFmtId="0" fontId="12" fillId="0" borderId="0" xfId="0" applyFont="1" applyBorder="1"/>
    <xf numFmtId="0" fontId="13" fillId="0" borderId="0" xfId="1"/>
    <xf numFmtId="0" fontId="0" fillId="0" borderId="0" xfId="0"/>
    <xf numFmtId="0" fontId="7" fillId="0" borderId="1" xfId="0" applyFont="1" applyFill="1" applyBorder="1" applyAlignment="1">
      <alignment horizontal="center"/>
    </xf>
    <xf numFmtId="0" fontId="5" fillId="0" borderId="0" xfId="0" applyFont="1"/>
    <xf numFmtId="0" fontId="8" fillId="0" borderId="4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0" fillId="0" borderId="1" xfId="0" applyFont="1" applyFill="1" applyBorder="1" applyAlignment="1">
      <alignment horizontal="center"/>
    </xf>
    <xf numFmtId="1" fontId="16" fillId="8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0" xfId="0" applyFont="1"/>
    <xf numFmtId="0" fontId="4" fillId="0" borderId="0" xfId="3"/>
    <xf numFmtId="0" fontId="20" fillId="0" borderId="0" xfId="3" applyFont="1" applyAlignment="1">
      <alignment horizontal="right" vertical="center"/>
    </xf>
    <xf numFmtId="0" fontId="21" fillId="0" borderId="0" xfId="3" applyFont="1" applyAlignment="1">
      <alignment horizontal="right" vertical="center"/>
    </xf>
    <xf numFmtId="0" fontId="22" fillId="0" borderId="0" xfId="3" applyFont="1" applyAlignment="1">
      <alignment vertical="center"/>
    </xf>
    <xf numFmtId="0" fontId="0" fillId="0" borderId="10" xfId="0" applyFont="1" applyFill="1" applyBorder="1" applyAlignment="1">
      <alignment horizontal="center"/>
    </xf>
    <xf numFmtId="1" fontId="16" fillId="8" borderId="10" xfId="2" applyNumberFormat="1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center"/>
    </xf>
    <xf numFmtId="0" fontId="7" fillId="3" borderId="9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0" fillId="6" borderId="9" xfId="0" applyFont="1" applyFill="1" applyBorder="1"/>
    <xf numFmtId="0" fontId="9" fillId="5" borderId="9" xfId="0" applyFont="1" applyFill="1" applyBorder="1" applyAlignment="1">
      <alignment horizontal="left" vertical="center"/>
    </xf>
    <xf numFmtId="0" fontId="9" fillId="7" borderId="12" xfId="0" applyFont="1" applyFill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0" borderId="1" xfId="0" applyNumberFormat="1" applyFont="1" applyFill="1" applyBorder="1" applyAlignment="1">
      <alignment horizontal="left" vertical="center"/>
    </xf>
    <xf numFmtId="0" fontId="9" fillId="0" borderId="0" xfId="0" applyFont="1"/>
    <xf numFmtId="0" fontId="8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8" fillId="10" borderId="7" xfId="0" applyNumberFormat="1" applyFont="1" applyFill="1" applyBorder="1" applyAlignment="1">
      <alignment horizontal="left" vertical="center"/>
    </xf>
    <xf numFmtId="0" fontId="7" fillId="10" borderId="7" xfId="0" applyFont="1" applyFill="1" applyBorder="1" applyAlignment="1">
      <alignment horizontal="center" vertical="center"/>
    </xf>
    <xf numFmtId="0" fontId="9" fillId="10" borderId="8" xfId="0" applyFont="1" applyFill="1" applyBorder="1" applyAlignment="1">
      <alignment horizontal="center"/>
    </xf>
    <xf numFmtId="0" fontId="8" fillId="10" borderId="7" xfId="0" applyFont="1" applyFill="1" applyBorder="1" applyAlignment="1">
      <alignment horizontal="left" vertical="center"/>
    </xf>
    <xf numFmtId="0" fontId="24" fillId="9" borderId="7" xfId="2" applyFont="1" applyFill="1" applyBorder="1" applyAlignment="1">
      <alignment horizontal="center" vertical="center" wrapText="1"/>
    </xf>
    <xf numFmtId="0" fontId="24" fillId="9" borderId="8" xfId="2" applyFont="1" applyFill="1" applyBorder="1" applyAlignment="1">
      <alignment horizontal="center" vertical="center" wrapText="1"/>
    </xf>
    <xf numFmtId="0" fontId="25" fillId="9" borderId="9" xfId="0" applyFont="1" applyFill="1" applyBorder="1" applyAlignment="1">
      <alignment horizontal="left"/>
    </xf>
    <xf numFmtId="0" fontId="25" fillId="9" borderId="1" xfId="0" applyFont="1" applyFill="1" applyBorder="1" applyAlignment="1">
      <alignment horizontal="left"/>
    </xf>
    <xf numFmtId="0" fontId="27" fillId="0" borderId="0" xfId="0" applyFont="1"/>
    <xf numFmtId="0" fontId="29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9" fillId="0" borderId="11" xfId="0" applyFont="1" applyFill="1" applyBorder="1"/>
    <xf numFmtId="0" fontId="9" fillId="0" borderId="17" xfId="0" applyFont="1" applyFill="1" applyBorder="1"/>
    <xf numFmtId="0" fontId="30" fillId="0" borderId="0" xfId="0" applyFont="1"/>
    <xf numFmtId="0" fontId="7" fillId="0" borderId="0" xfId="0" applyFont="1" applyFill="1"/>
    <xf numFmtId="0" fontId="7" fillId="0" borderId="0" xfId="0" applyFont="1"/>
    <xf numFmtId="0" fontId="33" fillId="0" borderId="0" xfId="0" applyFont="1"/>
    <xf numFmtId="0" fontId="34" fillId="0" borderId="0" xfId="0" applyFont="1" applyBorder="1"/>
    <xf numFmtId="0" fontId="35" fillId="0" borderId="0" xfId="0" applyFont="1"/>
    <xf numFmtId="0" fontId="11" fillId="0" borderId="17" xfId="0" applyFont="1" applyBorder="1"/>
    <xf numFmtId="0" fontId="8" fillId="10" borderId="14" xfId="0" applyNumberFormat="1" applyFont="1" applyFill="1" applyBorder="1" applyAlignment="1">
      <alignment horizontal="left" vertical="center"/>
    </xf>
    <xf numFmtId="0" fontId="7" fillId="10" borderId="1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/>
    </xf>
    <xf numFmtId="0" fontId="34" fillId="0" borderId="11" xfId="0" applyFont="1" applyBorder="1"/>
    <xf numFmtId="0" fontId="7" fillId="5" borderId="12" xfId="0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10" borderId="19" xfId="0" applyFont="1" applyFill="1" applyBorder="1" applyAlignment="1">
      <alignment horizontal="center"/>
    </xf>
    <xf numFmtId="1" fontId="7" fillId="10" borderId="7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/>
    </xf>
    <xf numFmtId="1" fontId="9" fillId="10" borderId="7" xfId="0" applyNumberFormat="1" applyFont="1" applyFill="1" applyBorder="1" applyAlignment="1">
      <alignment horizontal="center"/>
    </xf>
    <xf numFmtId="49" fontId="9" fillId="10" borderId="7" xfId="0" applyNumberFormat="1" applyFont="1" applyFill="1" applyBorder="1" applyAlignment="1">
      <alignment horizontal="center"/>
    </xf>
    <xf numFmtId="164" fontId="9" fillId="10" borderId="7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7" fillId="10" borderId="7" xfId="0" applyNumberFormat="1" applyFont="1" applyFill="1" applyBorder="1" applyAlignment="1">
      <alignment horizontal="center"/>
    </xf>
    <xf numFmtId="0" fontId="9" fillId="0" borderId="20" xfId="0" applyFont="1" applyBorder="1"/>
    <xf numFmtId="0" fontId="9" fillId="0" borderId="0" xfId="0" applyFont="1" applyBorder="1" applyAlignment="1">
      <alignment horizontal="left"/>
    </xf>
    <xf numFmtId="0" fontId="9" fillId="0" borderId="21" xfId="0" applyFont="1" applyBorder="1"/>
    <xf numFmtId="0" fontId="9" fillId="0" borderId="22" xfId="0" applyFont="1" applyBorder="1"/>
    <xf numFmtId="0" fontId="11" fillId="0" borderId="0" xfId="0" applyFont="1" applyFill="1"/>
    <xf numFmtId="0" fontId="8" fillId="10" borderId="6" xfId="0" applyFont="1" applyFill="1" applyBorder="1" applyAlignment="1">
      <alignment horizontal="left" vertical="center"/>
    </xf>
    <xf numFmtId="0" fontId="8" fillId="10" borderId="7" xfId="0" applyFont="1" applyFill="1" applyBorder="1" applyAlignment="1">
      <alignment horizontal="center" vertical="center"/>
    </xf>
    <xf numFmtId="0" fontId="8" fillId="10" borderId="1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1" fillId="10" borderId="6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center" vertical="center"/>
    </xf>
    <xf numFmtId="0" fontId="11" fillId="10" borderId="6" xfId="0" applyFont="1" applyFill="1" applyBorder="1"/>
    <xf numFmtId="0" fontId="11" fillId="0" borderId="2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10" borderId="7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10" borderId="7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2" fillId="0" borderId="0" xfId="0" applyFont="1"/>
    <xf numFmtId="0" fontId="34" fillId="0" borderId="1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Fill="1" applyBorder="1"/>
    <xf numFmtId="0" fontId="9" fillId="0" borderId="1" xfId="0" applyFont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0" fontId="7" fillId="10" borderId="7" xfId="0" applyFont="1" applyFill="1" applyBorder="1" applyAlignment="1">
      <alignment horizontal="left" vertical="center"/>
    </xf>
    <xf numFmtId="0" fontId="7" fillId="10" borderId="7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/>
    </xf>
    <xf numFmtId="1" fontId="7" fillId="0" borderId="4" xfId="0" applyNumberFormat="1" applyFont="1" applyFill="1" applyBorder="1" applyAlignment="1">
      <alignment horizontal="center"/>
    </xf>
    <xf numFmtId="0" fontId="7" fillId="10" borderId="14" xfId="0" applyFont="1" applyFill="1" applyBorder="1" applyAlignment="1">
      <alignment horizontal="left" vertical="center"/>
    </xf>
    <xf numFmtId="1" fontId="7" fillId="10" borderId="14" xfId="0" applyNumberFormat="1" applyFont="1" applyFill="1" applyBorder="1" applyAlignment="1">
      <alignment horizontal="center" vertical="center"/>
    </xf>
    <xf numFmtId="49" fontId="7" fillId="10" borderId="14" xfId="0" applyNumberFormat="1" applyFont="1" applyFill="1" applyBorder="1" applyAlignment="1">
      <alignment horizontal="center" vertical="center"/>
    </xf>
    <xf numFmtId="1" fontId="9" fillId="10" borderId="14" xfId="0" applyNumberFormat="1" applyFont="1" applyFill="1" applyBorder="1" applyAlignment="1">
      <alignment horizontal="center"/>
    </xf>
    <xf numFmtId="0" fontId="9" fillId="10" borderId="14" xfId="0" applyFont="1" applyFill="1" applyBorder="1" applyAlignment="1">
      <alignment horizontal="center"/>
    </xf>
    <xf numFmtId="0" fontId="9" fillId="10" borderId="19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164" fontId="9" fillId="0" borderId="4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10" borderId="14" xfId="0" applyFont="1" applyFill="1" applyBorder="1" applyAlignment="1">
      <alignment horizontal="left" vertical="center"/>
    </xf>
    <xf numFmtId="0" fontId="7" fillId="10" borderId="14" xfId="0" applyFont="1" applyFill="1" applyBorder="1" applyAlignment="1">
      <alignment horizontal="center"/>
    </xf>
    <xf numFmtId="0" fontId="7" fillId="10" borderId="8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10" borderId="14" xfId="0" applyFont="1" applyFill="1" applyBorder="1"/>
    <xf numFmtId="0" fontId="1" fillId="0" borderId="0" xfId="3" applyFont="1"/>
    <xf numFmtId="49" fontId="22" fillId="0" borderId="0" xfId="3" applyNumberFormat="1" applyFont="1" applyAlignment="1">
      <alignment vertical="center"/>
    </xf>
    <xf numFmtId="0" fontId="17" fillId="11" borderId="1" xfId="2" applyFont="1" applyFill="1" applyBorder="1" applyAlignment="1">
      <alignment horizontal="left" vertical="center" wrapText="1"/>
    </xf>
    <xf numFmtId="0" fontId="17" fillId="11" borderId="4" xfId="2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31" fillId="9" borderId="14" xfId="0" applyFont="1" applyFill="1" applyBorder="1" applyAlignment="1">
      <alignment horizontal="left" vertical="center"/>
    </xf>
    <xf numFmtId="0" fontId="31" fillId="9" borderId="14" xfId="0" applyFont="1" applyFill="1" applyBorder="1" applyAlignment="1">
      <alignment horizontal="left" vertical="center" wrapText="1"/>
    </xf>
    <xf numFmtId="0" fontId="32" fillId="9" borderId="14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34" fillId="2" borderId="7" xfId="0" applyFont="1" applyFill="1" applyBorder="1" applyAlignment="1">
      <alignment horizontal="center"/>
    </xf>
    <xf numFmtId="0" fontId="34" fillId="2" borderId="8" xfId="0" applyFont="1" applyFill="1" applyBorder="1" applyAlignment="1">
      <alignment horizontal="center"/>
    </xf>
    <xf numFmtId="0" fontId="34" fillId="0" borderId="10" xfId="0" applyFont="1" applyBorder="1" applyAlignment="1">
      <alignment horizontal="center"/>
    </xf>
    <xf numFmtId="0" fontId="7" fillId="2" borderId="1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34" fillId="0" borderId="4" xfId="0" applyFont="1" applyBorder="1" applyAlignment="1">
      <alignment wrapText="1"/>
    </xf>
    <xf numFmtId="0" fontId="34" fillId="0" borderId="4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0" fillId="0" borderId="0" xfId="0" applyBorder="1"/>
    <xf numFmtId="0" fontId="7" fillId="6" borderId="6" xfId="0" applyFont="1" applyFill="1" applyBorder="1"/>
    <xf numFmtId="0" fontId="7" fillId="6" borderId="7" xfId="0" applyFont="1" applyFill="1" applyBorder="1" applyAlignment="1">
      <alignment horizontal="left" vertical="center"/>
    </xf>
    <xf numFmtId="0" fontId="7" fillId="6" borderId="7" xfId="0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 vertical="center" wrapText="1"/>
    </xf>
    <xf numFmtId="0" fontId="34" fillId="6" borderId="7" xfId="0" applyFont="1" applyFill="1" applyBorder="1" applyAlignment="1">
      <alignment horizontal="center"/>
    </xf>
    <xf numFmtId="0" fontId="34" fillId="6" borderId="8" xfId="0" applyFont="1" applyFill="1" applyBorder="1" applyAlignment="1">
      <alignment horizontal="center"/>
    </xf>
    <xf numFmtId="0" fontId="7" fillId="6" borderId="12" xfId="0" applyFont="1" applyFill="1" applyBorder="1"/>
    <xf numFmtId="0" fontId="7" fillId="7" borderId="24" xfId="0" applyFont="1" applyFill="1" applyBorder="1"/>
    <xf numFmtId="0" fontId="7" fillId="7" borderId="14" xfId="0" applyFont="1" applyFill="1" applyBorder="1" applyAlignment="1">
      <alignment horizontal="left" vertical="center"/>
    </xf>
    <xf numFmtId="0" fontId="7" fillId="7" borderId="14" xfId="0" applyFont="1" applyFill="1" applyBorder="1" applyAlignment="1">
      <alignment horizontal="center"/>
    </xf>
    <xf numFmtId="0" fontId="7" fillId="7" borderId="14" xfId="0" applyFont="1" applyFill="1" applyBorder="1" applyAlignment="1">
      <alignment horizontal="center" vertical="center" wrapText="1"/>
    </xf>
    <xf numFmtId="0" fontId="34" fillId="7" borderId="14" xfId="0" applyFont="1" applyFill="1" applyBorder="1" applyAlignment="1">
      <alignment horizontal="center"/>
    </xf>
    <xf numFmtId="0" fontId="34" fillId="7" borderId="19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34" fillId="3" borderId="7" xfId="0" applyFont="1" applyFill="1" applyBorder="1" applyAlignment="1">
      <alignment horizontal="center"/>
    </xf>
    <xf numFmtId="0" fontId="34" fillId="3" borderId="8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 vertical="center" wrapText="1"/>
    </xf>
    <xf numFmtId="0" fontId="34" fillId="3" borderId="14" xfId="0" applyFont="1" applyFill="1" applyBorder="1" applyAlignment="1">
      <alignment horizontal="center"/>
    </xf>
    <xf numFmtId="0" fontId="34" fillId="3" borderId="19" xfId="0" applyFont="1" applyFill="1" applyBorder="1" applyAlignment="1">
      <alignment horizontal="center"/>
    </xf>
    <xf numFmtId="0" fontId="34" fillId="0" borderId="10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 wrapText="1"/>
    </xf>
    <xf numFmtId="0" fontId="34" fillId="4" borderId="7" xfId="0" applyFont="1" applyFill="1" applyBorder="1" applyAlignment="1">
      <alignment horizontal="center" vertical="center"/>
    </xf>
    <xf numFmtId="0" fontId="34" fillId="4" borderId="8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left" vertical="center"/>
    </xf>
    <xf numFmtId="0" fontId="34" fillId="4" borderId="7" xfId="0" applyFont="1" applyFill="1" applyBorder="1" applyAlignment="1">
      <alignment horizontal="center"/>
    </xf>
    <xf numFmtId="0" fontId="34" fillId="4" borderId="8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 vertical="center" wrapText="1"/>
    </xf>
    <xf numFmtId="0" fontId="34" fillId="5" borderId="7" xfId="0" applyFont="1" applyFill="1" applyBorder="1" applyAlignment="1">
      <alignment horizontal="center"/>
    </xf>
    <xf numFmtId="0" fontId="34" fillId="5" borderId="8" xfId="0" applyFont="1" applyFill="1" applyBorder="1" applyAlignment="1">
      <alignment horizontal="center"/>
    </xf>
    <xf numFmtId="0" fontId="7" fillId="5" borderId="24" xfId="0" applyFont="1" applyFill="1" applyBorder="1" applyAlignment="1">
      <alignment horizontal="left" vertical="center"/>
    </xf>
    <xf numFmtId="0" fontId="7" fillId="5" borderId="14" xfId="0" applyFont="1" applyFill="1" applyBorder="1" applyAlignment="1">
      <alignment horizontal="left" vertical="center"/>
    </xf>
    <xf numFmtId="0" fontId="7" fillId="5" borderId="14" xfId="0" applyFont="1" applyFill="1" applyBorder="1" applyAlignment="1">
      <alignment horizontal="center"/>
    </xf>
    <xf numFmtId="0" fontId="7" fillId="5" borderId="14" xfId="0" applyFont="1" applyFill="1" applyBorder="1" applyAlignment="1">
      <alignment horizontal="center" vertical="center" wrapText="1"/>
    </xf>
    <xf numFmtId="0" fontId="34" fillId="5" borderId="14" xfId="0" applyFont="1" applyFill="1" applyBorder="1" applyAlignment="1">
      <alignment horizontal="center"/>
    </xf>
    <xf numFmtId="0" fontId="34" fillId="5" borderId="19" xfId="0" applyFont="1" applyFill="1" applyBorder="1" applyAlignment="1">
      <alignment horizontal="center"/>
    </xf>
    <xf numFmtId="0" fontId="34" fillId="0" borderId="20" xfId="0" applyFont="1" applyBorder="1" applyAlignment="1">
      <alignment horizontal="center"/>
    </xf>
    <xf numFmtId="0" fontId="10" fillId="4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28" fillId="9" borderId="4" xfId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12" borderId="9" xfId="0" applyFont="1" applyFill="1" applyBorder="1" applyAlignment="1">
      <alignment horizontal="left" vertical="center"/>
    </xf>
    <xf numFmtId="0" fontId="8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left" vertical="center"/>
    </xf>
    <xf numFmtId="49" fontId="7" fillId="12" borderId="1" xfId="0" applyNumberFormat="1" applyFont="1" applyFill="1" applyBorder="1" applyAlignment="1">
      <alignment horizontal="center" vertical="center"/>
    </xf>
    <xf numFmtId="0" fontId="8" fillId="12" borderId="1" xfId="0" applyNumberFormat="1" applyFont="1" applyFill="1" applyBorder="1" applyAlignment="1">
      <alignment horizontal="left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/>
    </xf>
    <xf numFmtId="0" fontId="7" fillId="12" borderId="10" xfId="0" applyFont="1" applyFill="1" applyBorder="1" applyAlignment="1">
      <alignment horizontal="center"/>
    </xf>
    <xf numFmtId="0" fontId="7" fillId="0" borderId="1" xfId="0" applyFont="1" applyBorder="1"/>
    <xf numFmtId="0" fontId="8" fillId="10" borderId="24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10" fillId="6" borderId="4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0" fontId="11" fillId="10" borderId="24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11" fillId="0" borderId="25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/>
    </xf>
    <xf numFmtId="0" fontId="11" fillId="0" borderId="12" xfId="0" applyFont="1" applyBorder="1"/>
    <xf numFmtId="0" fontId="11" fillId="0" borderId="25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9" xfId="0" applyFont="1" applyBorder="1"/>
    <xf numFmtId="0" fontId="11" fillId="0" borderId="4" xfId="0" applyFont="1" applyBorder="1" applyAlignment="1">
      <alignment horizontal="center"/>
    </xf>
    <xf numFmtId="0" fontId="11" fillId="1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9" fillId="0" borderId="12" xfId="0" applyFont="1" applyFill="1" applyBorder="1"/>
    <xf numFmtId="0" fontId="9" fillId="0" borderId="15" xfId="0" applyFont="1" applyFill="1" applyBorder="1"/>
    <xf numFmtId="0" fontId="9" fillId="0" borderId="3" xfId="0" applyFont="1" applyFill="1" applyBorder="1"/>
    <xf numFmtId="0" fontId="11" fillId="0" borderId="9" xfId="0" applyFont="1" applyFill="1" applyBorder="1"/>
    <xf numFmtId="0" fontId="9" fillId="0" borderId="25" xfId="0" applyFont="1" applyFill="1" applyBorder="1"/>
    <xf numFmtId="0" fontId="11" fillId="0" borderId="15" xfId="0" applyFont="1" applyFill="1" applyBorder="1"/>
    <xf numFmtId="0" fontId="11" fillId="0" borderId="12" xfId="0" applyFont="1" applyFill="1" applyBorder="1"/>
    <xf numFmtId="0" fontId="11" fillId="0" borderId="25" xfId="0" applyFont="1" applyFill="1" applyBorder="1"/>
    <xf numFmtId="0" fontId="11" fillId="0" borderId="3" xfId="0" applyFont="1" applyFill="1" applyBorder="1"/>
    <xf numFmtId="0" fontId="11" fillId="10" borderId="24" xfId="0" applyFont="1" applyFill="1" applyBorder="1"/>
    <xf numFmtId="0" fontId="9" fillId="0" borderId="13" xfId="0" applyFont="1" applyBorder="1"/>
    <xf numFmtId="0" fontId="9" fillId="0" borderId="27" xfId="0" applyFont="1" applyBorder="1"/>
    <xf numFmtId="0" fontId="8" fillId="0" borderId="7" xfId="0" applyFont="1" applyFill="1" applyBorder="1" applyAlignment="1">
      <alignment horizontal="center" vertical="center"/>
    </xf>
    <xf numFmtId="0" fontId="11" fillId="0" borderId="26" xfId="0" applyFont="1" applyFill="1" applyBorder="1"/>
    <xf numFmtId="0" fontId="7" fillId="0" borderId="7" xfId="0" applyFont="1" applyFill="1" applyBorder="1" applyAlignment="1">
      <alignment horizontal="left" vertical="center"/>
    </xf>
    <xf numFmtId="0" fontId="11" fillId="0" borderId="18" xfId="0" applyFont="1" applyBorder="1"/>
    <xf numFmtId="0" fontId="11" fillId="0" borderId="18" xfId="0" applyNumberFormat="1" applyFont="1" applyBorder="1" applyAlignment="1">
      <alignment vertical="center" wrapText="1"/>
    </xf>
    <xf numFmtId="0" fontId="11" fillId="0" borderId="16" xfId="0" applyFont="1" applyBorder="1"/>
    <xf numFmtId="0" fontId="11" fillId="0" borderId="13" xfId="0" applyFont="1" applyBorder="1"/>
    <xf numFmtId="0" fontId="7" fillId="0" borderId="13" xfId="0" applyFont="1" applyFill="1" applyBorder="1" applyAlignment="1">
      <alignment horizontal="center"/>
    </xf>
    <xf numFmtId="0" fontId="11" fillId="0" borderId="28" xfId="0" applyFont="1" applyBorder="1"/>
    <xf numFmtId="0" fontId="11" fillId="0" borderId="23" xfId="0" applyNumberFormat="1" applyFont="1" applyBorder="1" applyAlignment="1">
      <alignment vertical="center" wrapText="1"/>
    </xf>
    <xf numFmtId="0" fontId="23" fillId="9" borderId="5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 vertical="center" wrapText="1"/>
    </xf>
    <xf numFmtId="0" fontId="34" fillId="0" borderId="31" xfId="0" applyFont="1" applyBorder="1" applyAlignment="1">
      <alignment horizontal="center"/>
    </xf>
    <xf numFmtId="0" fontId="34" fillId="0" borderId="32" xfId="0" applyFont="1" applyBorder="1" applyAlignment="1">
      <alignment horizontal="center"/>
    </xf>
    <xf numFmtId="0" fontId="7" fillId="0" borderId="3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 vertical="center" wrapText="1"/>
    </xf>
    <xf numFmtId="0" fontId="34" fillId="0" borderId="30" xfId="0" applyFont="1" applyBorder="1" applyAlignment="1">
      <alignment horizontal="center"/>
    </xf>
    <xf numFmtId="0" fontId="34" fillId="0" borderId="33" xfId="0" applyFont="1" applyBorder="1" applyAlignment="1">
      <alignment horizontal="center"/>
    </xf>
    <xf numFmtId="0" fontId="7" fillId="4" borderId="25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center" vertical="center" wrapText="1"/>
    </xf>
    <xf numFmtId="0" fontId="34" fillId="0" borderId="34" xfId="0" applyFont="1" applyBorder="1" applyAlignment="1">
      <alignment horizontal="center"/>
    </xf>
    <xf numFmtId="0" fontId="34" fillId="0" borderId="35" xfId="0" applyFont="1" applyBorder="1" applyAlignment="1">
      <alignment horizontal="center"/>
    </xf>
    <xf numFmtId="0" fontId="8" fillId="0" borderId="31" xfId="0" applyFont="1" applyFill="1" applyBorder="1" applyAlignment="1">
      <alignment horizontal="center" vertical="center"/>
    </xf>
    <xf numFmtId="1" fontId="7" fillId="0" borderId="31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1" fontId="7" fillId="0" borderId="31" xfId="0" applyNumberFormat="1" applyFont="1" applyFill="1" applyBorder="1" applyAlignment="1">
      <alignment horizontal="center"/>
    </xf>
    <xf numFmtId="0" fontId="8" fillId="0" borderId="31" xfId="0" applyNumberFormat="1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 vertical="center"/>
    </xf>
    <xf numFmtId="1" fontId="7" fillId="0" borderId="34" xfId="0" applyNumberFormat="1" applyFont="1" applyFill="1" applyBorder="1" applyAlignment="1">
      <alignment horizontal="center" vertical="center"/>
    </xf>
    <xf numFmtId="1" fontId="7" fillId="0" borderId="34" xfId="0" applyNumberFormat="1" applyFont="1" applyFill="1" applyBorder="1" applyAlignment="1">
      <alignment horizontal="center"/>
    </xf>
    <xf numFmtId="1" fontId="7" fillId="0" borderId="7" xfId="0" applyNumberFormat="1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/>
    </xf>
    <xf numFmtId="164" fontId="9" fillId="0" borderId="7" xfId="0" applyNumberFormat="1" applyFont="1" applyFill="1" applyBorder="1" applyAlignment="1">
      <alignment horizontal="center"/>
    </xf>
    <xf numFmtId="0" fontId="8" fillId="0" borderId="7" xfId="0" applyNumberFormat="1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0" fontId="7" fillId="10" borderId="36" xfId="0" applyFont="1" applyFill="1" applyBorder="1" applyAlignment="1">
      <alignment horizontal="left" vertical="center"/>
    </xf>
    <xf numFmtId="0" fontId="8" fillId="10" borderId="37" xfId="0" applyFont="1" applyFill="1" applyBorder="1" applyAlignment="1">
      <alignment horizontal="center" vertical="center"/>
    </xf>
    <xf numFmtId="49" fontId="7" fillId="10" borderId="37" xfId="0" applyNumberFormat="1" applyFont="1" applyFill="1" applyBorder="1" applyAlignment="1">
      <alignment horizontal="center" vertical="center"/>
    </xf>
    <xf numFmtId="0" fontId="8" fillId="10" borderId="37" xfId="0" applyNumberFormat="1" applyFont="1" applyFill="1" applyBorder="1" applyAlignment="1">
      <alignment horizontal="left" vertical="center"/>
    </xf>
    <xf numFmtId="0" fontId="7" fillId="10" borderId="37" xfId="0" applyFont="1" applyFill="1" applyBorder="1" applyAlignment="1">
      <alignment horizontal="center" vertical="center"/>
    </xf>
    <xf numFmtId="0" fontId="7" fillId="10" borderId="37" xfId="0" applyFont="1" applyFill="1" applyBorder="1" applyAlignment="1">
      <alignment horizontal="center"/>
    </xf>
    <xf numFmtId="0" fontId="7" fillId="10" borderId="38" xfId="0" applyFont="1" applyFill="1" applyBorder="1" applyAlignment="1">
      <alignment horizontal="center"/>
    </xf>
    <xf numFmtId="0" fontId="11" fillId="10" borderId="15" xfId="0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left" vertical="center"/>
    </xf>
    <xf numFmtId="0" fontId="7" fillId="3" borderId="39" xfId="0" applyFont="1" applyFill="1" applyBorder="1" applyAlignment="1">
      <alignment horizontal="left" vertical="center"/>
    </xf>
    <xf numFmtId="0" fontId="7" fillId="3" borderId="40" xfId="0" applyFont="1" applyFill="1" applyBorder="1" applyAlignment="1">
      <alignment horizontal="left" vertical="center"/>
    </xf>
    <xf numFmtId="0" fontId="34" fillId="0" borderId="31" xfId="0" applyFont="1" applyFill="1" applyBorder="1" applyAlignment="1">
      <alignment horizontal="center"/>
    </xf>
    <xf numFmtId="0" fontId="34" fillId="0" borderId="32" xfId="0" applyFont="1" applyFill="1" applyBorder="1" applyAlignment="1">
      <alignment horizontal="center"/>
    </xf>
    <xf numFmtId="49" fontId="7" fillId="0" borderId="34" xfId="0" applyNumberFormat="1" applyFont="1" applyFill="1" applyBorder="1" applyAlignment="1">
      <alignment horizontal="center" vertical="center"/>
    </xf>
    <xf numFmtId="0" fontId="8" fillId="0" borderId="34" xfId="0" applyNumberFormat="1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8" fillId="10" borderId="29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7" fillId="10" borderId="29" xfId="0" applyFont="1" applyFill="1" applyBorder="1" applyAlignment="1">
      <alignment horizontal="center" vertical="center"/>
    </xf>
    <xf numFmtId="0" fontId="7" fillId="10" borderId="4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9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7" fillId="10" borderId="4" xfId="0" applyFont="1" applyFill="1" applyBorder="1" applyAlignment="1">
      <alignment horizontal="center" vertical="center"/>
    </xf>
    <xf numFmtId="0" fontId="13" fillId="2" borderId="7" xfId="1" applyFill="1" applyBorder="1" applyAlignment="1">
      <alignment vertical="center" wrapText="1"/>
    </xf>
    <xf numFmtId="0" fontId="13" fillId="0" borderId="1" xfId="1" applyBorder="1" applyAlignment="1">
      <alignment vertical="center" wrapText="1"/>
    </xf>
    <xf numFmtId="0" fontId="13" fillId="0" borderId="1" xfId="1" applyBorder="1"/>
    <xf numFmtId="0" fontId="13" fillId="0" borderId="4" xfId="1" applyBorder="1"/>
    <xf numFmtId="0" fontId="13" fillId="6" borderId="7" xfId="1" applyFill="1" applyBorder="1"/>
    <xf numFmtId="0" fontId="13" fillId="0" borderId="4" xfId="1" applyFill="1" applyBorder="1"/>
    <xf numFmtId="0" fontId="13" fillId="7" borderId="37" xfId="1" applyFill="1" applyBorder="1"/>
    <xf numFmtId="0" fontId="13" fillId="3" borderId="7" xfId="1" applyFill="1" applyBorder="1"/>
    <xf numFmtId="0" fontId="13" fillId="0" borderId="1" xfId="1" applyFill="1" applyBorder="1"/>
    <xf numFmtId="0" fontId="13" fillId="3" borderId="14" xfId="1" applyFill="1" applyBorder="1"/>
    <xf numFmtId="0" fontId="13" fillId="4" borderId="7" xfId="1" applyFont="1" applyFill="1" applyBorder="1"/>
    <xf numFmtId="0" fontId="13" fillId="0" borderId="1" xfId="1" applyFont="1" applyFill="1" applyBorder="1"/>
    <xf numFmtId="0" fontId="13" fillId="0" borderId="43" xfId="1" applyFont="1" applyFill="1" applyBorder="1"/>
    <xf numFmtId="0" fontId="13" fillId="0" borderId="42" xfId="1" applyFont="1" applyFill="1" applyBorder="1"/>
    <xf numFmtId="0" fontId="13" fillId="0" borderId="44" xfId="1" applyFont="1" applyFill="1" applyBorder="1"/>
    <xf numFmtId="0" fontId="13" fillId="0" borderId="4" xfId="1" applyFont="1" applyFill="1" applyBorder="1"/>
    <xf numFmtId="0" fontId="13" fillId="5" borderId="45" xfId="1" applyFont="1" applyFill="1" applyBorder="1"/>
    <xf numFmtId="0" fontId="7" fillId="5" borderId="7" xfId="0" applyFont="1" applyFill="1" applyBorder="1"/>
    <xf numFmtId="0" fontId="13" fillId="5" borderId="46" xfId="1" applyFont="1" applyFill="1" applyBorder="1"/>
    <xf numFmtId="0" fontId="29" fillId="0" borderId="0" xfId="0" applyFont="1" applyBorder="1"/>
    <xf numFmtId="0" fontId="0" fillId="0" borderId="0" xfId="0" applyBorder="1" applyAlignment="1">
      <alignment wrapText="1"/>
    </xf>
    <xf numFmtId="0" fontId="32" fillId="9" borderId="19" xfId="0" applyFont="1" applyFill="1" applyBorder="1" applyAlignment="1">
      <alignment horizontal="left" vertical="center"/>
    </xf>
    <xf numFmtId="0" fontId="31" fillId="9" borderId="24" xfId="0" applyFont="1" applyFill="1" applyBorder="1" applyAlignment="1">
      <alignment horizontal="left" vertical="center" wrapText="1"/>
    </xf>
    <xf numFmtId="0" fontId="31" fillId="9" borderId="14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7" borderId="14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7" fillId="0" borderId="1" xfId="0" applyFont="1" applyBorder="1" applyAlignment="1"/>
    <xf numFmtId="0" fontId="7" fillId="0" borderId="4" xfId="0" applyFont="1" applyFill="1" applyBorder="1" applyAlignment="1"/>
    <xf numFmtId="0" fontId="7" fillId="3" borderId="14" xfId="0" applyFont="1" applyFill="1" applyBorder="1" applyAlignment="1"/>
    <xf numFmtId="0" fontId="7" fillId="0" borderId="1" xfId="0" applyFont="1" applyFill="1" applyBorder="1" applyAlignment="1">
      <alignment vertical="center" wrapText="1"/>
    </xf>
    <xf numFmtId="0" fontId="7" fillId="0" borderId="4" xfId="0" applyFont="1" applyBorder="1" applyAlignment="1"/>
    <xf numFmtId="0" fontId="7" fillId="3" borderId="14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vertical="center" wrapText="1"/>
    </xf>
    <xf numFmtId="0" fontId="7" fillId="0" borderId="34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7" fillId="0" borderId="1" xfId="0" applyFont="1" applyFill="1" applyBorder="1" applyAlignment="1"/>
    <xf numFmtId="0" fontId="7" fillId="0" borderId="43" xfId="0" applyFont="1" applyFill="1" applyBorder="1" applyAlignment="1"/>
    <xf numFmtId="0" fontId="7" fillId="0" borderId="1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7" fillId="4" borderId="7" xfId="0" applyFont="1" applyFill="1" applyBorder="1" applyAlignment="1"/>
    <xf numFmtId="0" fontId="7" fillId="0" borderId="4" xfId="0" applyFont="1" applyFill="1" applyBorder="1" applyAlignment="1">
      <alignment vertical="center" wrapText="1"/>
    </xf>
    <xf numFmtId="0" fontId="9" fillId="5" borderId="45" xfId="0" applyFont="1" applyFill="1" applyBorder="1" applyAlignment="1"/>
    <xf numFmtId="0" fontId="7" fillId="0" borderId="4" xfId="0" applyFont="1" applyFill="1" applyBorder="1" applyAlignment="1">
      <alignment vertical="center"/>
    </xf>
    <xf numFmtId="0" fontId="7" fillId="5" borderId="7" xfId="0" applyFont="1" applyFill="1" applyBorder="1" applyAlignment="1">
      <alignment vertical="center" wrapText="1"/>
    </xf>
    <xf numFmtId="0" fontId="7" fillId="5" borderId="14" xfId="0" applyFont="1" applyFill="1" applyBorder="1" applyAlignment="1">
      <alignment vertical="center" wrapText="1"/>
    </xf>
    <xf numFmtId="0" fontId="23" fillId="9" borderId="7" xfId="0" applyFont="1" applyFill="1" applyBorder="1" applyAlignment="1">
      <alignment horizontal="center" vertical="center"/>
    </xf>
    <xf numFmtId="0" fontId="23" fillId="9" borderId="8" xfId="0" applyFont="1" applyFill="1" applyBorder="1" applyAlignment="1">
      <alignment horizontal="center" vertical="center"/>
    </xf>
    <xf numFmtId="0" fontId="23" fillId="9" borderId="12" xfId="0" applyFont="1" applyFill="1" applyBorder="1" applyAlignment="1">
      <alignment horizontal="left" vertical="center"/>
    </xf>
    <xf numFmtId="0" fontId="23" fillId="9" borderId="7" xfId="0" applyFont="1" applyFill="1" applyBorder="1" applyAlignment="1">
      <alignment horizontal="left" vertical="center"/>
    </xf>
    <xf numFmtId="0" fontId="23" fillId="9" borderId="4" xfId="0" applyFont="1" applyFill="1" applyBorder="1" applyAlignment="1">
      <alignment horizontal="left" vertical="center"/>
    </xf>
    <xf numFmtId="0" fontId="23" fillId="9" borderId="29" xfId="0" applyFont="1" applyFill="1" applyBorder="1" applyAlignment="1">
      <alignment horizontal="center" vertical="center"/>
    </xf>
    <xf numFmtId="0" fontId="23" fillId="9" borderId="30" xfId="0" applyFont="1" applyFill="1" applyBorder="1" applyAlignment="1">
      <alignment horizontal="center" vertical="center"/>
    </xf>
    <xf numFmtId="0" fontId="23" fillId="9" borderId="4" xfId="0" applyFont="1" applyFill="1" applyBorder="1" applyAlignment="1">
      <alignment horizontal="center" vertical="center"/>
    </xf>
    <xf numFmtId="0" fontId="19" fillId="0" borderId="0" xfId="3" applyFont="1" applyAlignment="1">
      <alignment horizontal="center" vertical="center" wrapText="1"/>
    </xf>
    <xf numFmtId="0" fontId="7" fillId="0" borderId="31" xfId="0" applyFont="1" applyFill="1" applyBorder="1" applyAlignment="1">
      <alignment horizontal="left" vertical="center" wrapText="1"/>
    </xf>
    <xf numFmtId="0" fontId="23" fillId="9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/>
    </xf>
    <xf numFmtId="0" fontId="19" fillId="0" borderId="0" xfId="3" applyFont="1" applyAlignment="1">
      <alignment horizontal="center" vertical="center" wrapText="1"/>
    </xf>
    <xf numFmtId="0" fontId="17" fillId="11" borderId="9" xfId="2" applyFont="1" applyFill="1" applyBorder="1" applyAlignment="1">
      <alignment horizontal="left" vertical="center" wrapText="1"/>
    </xf>
    <xf numFmtId="0" fontId="17" fillId="11" borderId="1" xfId="2" applyFont="1" applyFill="1" applyBorder="1" applyAlignment="1">
      <alignment horizontal="left" vertical="center" wrapText="1"/>
    </xf>
    <xf numFmtId="0" fontId="24" fillId="9" borderId="6" xfId="2" applyFont="1" applyFill="1" applyBorder="1" applyAlignment="1">
      <alignment horizontal="center" vertical="center" wrapText="1"/>
    </xf>
    <xf numFmtId="0" fontId="24" fillId="9" borderId="7" xfId="2" applyFont="1" applyFill="1" applyBorder="1" applyAlignment="1">
      <alignment horizontal="center" vertical="center" wrapText="1"/>
    </xf>
    <xf numFmtId="1" fontId="26" fillId="9" borderId="1" xfId="2" applyNumberFormat="1" applyFont="1" applyFill="1" applyBorder="1" applyAlignment="1">
      <alignment horizontal="center" vertical="center"/>
    </xf>
    <xf numFmtId="1" fontId="26" fillId="9" borderId="10" xfId="2" applyNumberFormat="1" applyFont="1" applyFill="1" applyBorder="1" applyAlignment="1">
      <alignment horizontal="center" vertical="center"/>
    </xf>
    <xf numFmtId="0" fontId="23" fillId="9" borderId="7" xfId="0" applyFont="1" applyFill="1" applyBorder="1" applyAlignment="1">
      <alignment horizontal="center" vertical="center"/>
    </xf>
    <xf numFmtId="0" fontId="23" fillId="9" borderId="8" xfId="0" applyFont="1" applyFill="1" applyBorder="1" applyAlignment="1">
      <alignment horizontal="center" vertical="center"/>
    </xf>
    <xf numFmtId="0" fontId="23" fillId="9" borderId="6" xfId="0" applyFont="1" applyFill="1" applyBorder="1" applyAlignment="1">
      <alignment horizontal="left" vertical="center"/>
    </xf>
    <xf numFmtId="0" fontId="23" fillId="9" borderId="12" xfId="0" applyFont="1" applyFill="1" applyBorder="1" applyAlignment="1">
      <alignment horizontal="left" vertical="center"/>
    </xf>
    <xf numFmtId="0" fontId="23" fillId="9" borderId="7" xfId="0" applyFont="1" applyFill="1" applyBorder="1" applyAlignment="1">
      <alignment horizontal="left" vertical="center"/>
    </xf>
    <xf numFmtId="0" fontId="23" fillId="9" borderId="4" xfId="0" applyFont="1" applyFill="1" applyBorder="1" applyAlignment="1">
      <alignment horizontal="left" vertical="center"/>
    </xf>
    <xf numFmtId="0" fontId="23" fillId="9" borderId="29" xfId="0" applyFont="1" applyFill="1" applyBorder="1" applyAlignment="1">
      <alignment horizontal="center" vertical="center"/>
    </xf>
    <xf numFmtId="0" fontId="23" fillId="9" borderId="30" xfId="0" applyFont="1" applyFill="1" applyBorder="1" applyAlignment="1">
      <alignment horizontal="center" vertical="center"/>
    </xf>
    <xf numFmtId="0" fontId="23" fillId="9" borderId="4" xfId="0" applyFont="1" applyFill="1" applyBorder="1" applyAlignment="1">
      <alignment horizontal="center" vertical="center"/>
    </xf>
  </cellXfs>
  <cellStyles count="5">
    <cellStyle name="Hypertextový odkaz" xfId="1" builtinId="8"/>
    <cellStyle name="Normální" xfId="0" builtinId="0"/>
    <cellStyle name="Normální 2" xfId="2"/>
    <cellStyle name="Normální 3" xfId="3"/>
    <cellStyle name="Normální 3 2" xfId="4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revisionHeaders" Target="revisions/revisionHeaders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241300</xdr:colOff>
      <xdr:row>28</xdr:row>
      <xdr:rowOff>12700</xdr:rowOff>
    </xdr:from>
    <xdr:to>
      <xdr:col>8</xdr:col>
      <xdr:colOff>165100</xdr:colOff>
      <xdr:row>39</xdr:row>
      <xdr:rowOff>126999</xdr:rowOff>
    </xdr:to>
    <xdr:pic>
      <xdr:nvPicPr>
        <xdr:cNvPr id="3" name="obrázek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300" y="6070600"/>
          <a:ext cx="4800600" cy="2070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414615</xdr:colOff>
      <xdr:row>37</xdr:row>
      <xdr:rowOff>22411</xdr:rowOff>
    </xdr:from>
    <xdr:to>
      <xdr:col>5</xdr:col>
      <xdr:colOff>224118</xdr:colOff>
      <xdr:row>40</xdr:row>
      <xdr:rowOff>78440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1834" t="19414" r="69020" b="51282"/>
        <a:stretch/>
      </xdr:blipFill>
      <xdr:spPr bwMode="auto">
        <a:xfrm>
          <a:off x="2162733" y="8000999"/>
          <a:ext cx="974914" cy="62753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Zobrazení1" id="{84AA99BE-F3E8-4420-9EC7-22C9EAD9A63F}"/>
</namedSheetViews>
</file>

<file path=xl/revisions/_rels/revisionHeaders.xml.rels><?xml version="1.0" encoding="UTF-8" standalone="yes"?>
<Relationships xmlns="http://schemas.openxmlformats.org/package/2006/relationships"><Relationship Id="rId68" Type="http://schemas.openxmlformats.org/officeDocument/2006/relationships/revisionLog" Target="revisionLog1.xml"/><Relationship Id="rId67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0E84BED-19F0-4651-803C-8C6299686E66}" diskRevisions="1" revisionId="2089" version="7">
  <header guid="{D164846A-4F17-486C-A5BC-0FD9E2679DA4}" dateTime="2020-04-21T22:03:53" maxSheetId="16" userName="hotline" r:id="rId67" minRId="2069" maxRId="2081">
    <sheetIdMap count="15">
      <sheetId val="1"/>
      <sheetId val="2"/>
      <sheetId val="3"/>
      <sheetId val="15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</sheetIdMap>
  </header>
  <header guid="{30E84BED-19F0-4651-803C-8C6299686E66}" dateTime="2020-10-05T16:04:33" maxSheetId="16" userName="Salavová Mariana, Ing." r:id="rId68">
    <sheetIdMap count="15">
      <sheetId val="1"/>
      <sheetId val="2"/>
      <sheetId val="3"/>
      <sheetId val="15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AB1236E0_E570_486A_97AB_60CD61444729_.wvu.PrintArea" hidden="1" oldHidden="1">
    <formula>'úvodní list'!$A$1:$I$44</formula>
  </rdn>
  <rdn rId="0" localSheetId="3" customView="1" name="Z_AB1236E0_E570_486A_97AB_60CD61444729_.wvu.PrintArea" hidden="1" oldHidden="1">
    <formula>'Skupiny vlastností'!$A$1:$J$137</formula>
  </rdn>
  <rdn rId="0" localSheetId="8" customView="1" name="Z_AB1236E0_E570_486A_97AB_60CD61444729_.wvu.PrintArea" hidden="1" oldHidden="1">
    <formula>'500 Objekty trubních vedení'!$A$1:$U$18</formula>
  </rdn>
  <rdn rId="0" localSheetId="10" customView="1" name="Z_AB1236E0_E570_486A_97AB_60CD61444729_.wvu.PrintArea" hidden="1" oldHidden="1">
    <formula>'Objekty 660,700,800,900 a TČ'!$A$1:$I$10</formula>
  </rdn>
  <rdn rId="0" localSheetId="11" customView="1" name="Z_AB1236E0_E570_486A_97AB_60CD61444729_.wvu.PrintArea" hidden="1" oldHidden="1">
    <formula>'700 Objekty pozemních staveb'!$A$1:$F$3</formula>
  </rdn>
  <rdn rId="0" localSheetId="12" customView="1" name="Z_AB1236E0_E570_486A_97AB_60CD61444729_.wvu.PrintArea" hidden="1" oldHidden="1">
    <formula>'800 Objekty úpravy území'!$A$1:$F$4</formula>
  </rdn>
  <rdn rId="0" localSheetId="13" customView="1" name="Z_AB1236E0_E570_486A_97AB_60CD61444729_.wvu.PrintArea" hidden="1" oldHidden="1">
    <formula>'900 Volná řada objektů'!$A$1:$F$4</formula>
  </rdn>
  <rdn rId="0" localSheetId="14" customView="1" name="Z_AB1236E0_E570_486A_97AB_60CD61444729_.wvu.PrintArea" hidden="1" oldHidden="1">
    <formula>'Technologická část'!$A$1:$F$4</formula>
  </rdn>
  <rcv guid="{AB1236E0-E570-486A-97AB-60CD61444729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69" sId="1" ref="A5:XFD5" action="deleteRow">
    <rfmt sheetId="1" xfDxf="1" s="1" sqref="A5:XFD5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1"/>
          <color theme="1"/>
          <name val="Calibri"/>
          <family val="2"/>
          <charset val="238"/>
          <scheme val="minor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B5" start="0" length="0">
      <dxf>
        <font>
          <sz val="11"/>
          <color rgb="FF5A5A5A"/>
          <name val="Calibri"/>
          <family val="2"/>
          <charset val="238"/>
          <scheme val="minor"/>
        </font>
        <alignment vertical="center"/>
      </dxf>
    </rfmt>
  </rrc>
  <rrc rId="2070" sId="1" ref="A8:XFD8" action="insertRow"/>
  <rrc rId="2071" sId="1" ref="A5:XFD5" action="insertRow"/>
  <rrc rId="2072" sId="1" ref="A25:XFD26" action="insertRow"/>
  <rrc rId="2073" sId="1" ref="A2:XFD2" action="insertRow"/>
  <rrc rId="2074" sId="1" ref="A41:XFD41" action="insertRow"/>
  <rrc rId="2075" sId="1" ref="A41:XFD41" action="insertRow"/>
  <rfmt sheetId="10" sqref="A4" start="0" length="0">
    <dxf>
      <font>
        <b/>
        <color auto="1"/>
        <name val="Calibri"/>
        <scheme val="minor"/>
      </font>
      <alignment horizontal="left" vertical="top"/>
    </dxf>
  </rfmt>
  <rfmt sheetId="10" sqref="A5" start="0" length="0">
    <dxf>
      <alignment horizontal="left" vertical="top"/>
    </dxf>
  </rfmt>
  <rcc rId="2076" sId="10">
    <nc r="A5" t="inlineStr">
      <is>
        <t>Dle metodiky MPO, České agentury pro standardizaci (ČAS)</t>
      </is>
    </nc>
  </rcc>
  <rcc rId="2077" sId="10">
    <nc r="A4" t="inlineStr">
      <is>
        <t>700 Objekty pozemních staveb</t>
      </is>
    </nc>
  </rcc>
  <rfmt sheetId="10" sqref="A7" start="0" length="0">
    <dxf>
      <font>
        <b/>
        <color auto="1"/>
        <name val="Calibri"/>
        <scheme val="minor"/>
      </font>
      <alignment horizontal="left" vertical="top"/>
    </dxf>
  </rfmt>
  <rfmt sheetId="10" sqref="A8" start="0" length="0">
    <dxf>
      <alignment horizontal="left" vertical="top"/>
    </dxf>
  </rfmt>
  <rcc rId="2078" sId="10">
    <nc r="A7" t="inlineStr">
      <is>
        <t>800 Objekty úpravy území, 900 Volná řada objektů, Technologická část</t>
      </is>
    </nc>
  </rcc>
  <rcc rId="2079" sId="10">
    <nc r="A8" t="inlineStr">
      <is>
        <t xml:space="preserve">Volí se ve shodě s předchozími SO a metodikou datového standardu a </t>
      </is>
    </nc>
  </rcc>
  <rcc rId="2080" sId="10" odxf="1" dxf="1">
    <nc r="A9" t="inlineStr">
      <is>
        <t>Předpisem pro informační modelování staveb (BIM) pro infrastrukturní stavby</t>
      </is>
    </nc>
    <odxf>
      <alignment horizontal="general" vertical="bottom"/>
    </odxf>
    <ndxf>
      <alignment horizontal="left" vertical="top"/>
    </ndxf>
  </rcc>
  <rcc rId="2081" sId="10">
    <oc r="A1">
      <f>MID(CELL("filename",A1),FIND("]",CELL("filename",A1))+1,LEN(CELL("filename",A1))-FIND("]",CELL("filename",A1)))</f>
    </oc>
    <nc r="A1" t="inlineStr">
      <is>
        <t>660 Objekty drah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D164846A-4F17-486C-A5BC-0FD9E2679DA4}" name="ivo.vykydal" id="-1093212185" dateTime="2020-05-07T12:03:08"/>
</user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microsoft.com/office/2019/04/relationships/namedSheetView" Target="../namedSheetViews/namedSheetView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uildingsmart-tech.org/ifc/IFC4/final/html/schema/ifcrepresentationresource/lexical/ifcshaperepresentation.htm" TargetMode="External"/><Relationship Id="rId3" Type="http://schemas.openxmlformats.org/officeDocument/2006/relationships/printerSettings" Target="../printerSettings/printerSettings62.bin"/><Relationship Id="rId7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6" Type="http://schemas.openxmlformats.org/officeDocument/2006/relationships/printerSettings" Target="../printerSettings/printerSettings65.bin"/><Relationship Id="rId5" Type="http://schemas.openxmlformats.org/officeDocument/2006/relationships/printerSettings" Target="../printerSettings/printerSettings64.bin"/><Relationship Id="rId10" Type="http://schemas.openxmlformats.org/officeDocument/2006/relationships/printerSettings" Target="../printerSettings/printerSettings66.bin"/><Relationship Id="rId4" Type="http://schemas.openxmlformats.org/officeDocument/2006/relationships/printerSettings" Target="../printerSettings/printerSettings63.bin"/><Relationship Id="rId9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6.bin"/><Relationship Id="rId7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5.bin"/><Relationship Id="rId1" Type="http://schemas.openxmlformats.org/officeDocument/2006/relationships/printerSettings" Target="../printerSettings/printerSettings74.bin"/><Relationship Id="rId6" Type="http://schemas.openxmlformats.org/officeDocument/2006/relationships/printerSettings" Target="../printerSettings/printerSettings79.bin"/><Relationship Id="rId5" Type="http://schemas.openxmlformats.org/officeDocument/2006/relationships/printerSettings" Target="../printerSettings/printerSettings78.bin"/><Relationship Id="rId4" Type="http://schemas.openxmlformats.org/officeDocument/2006/relationships/printerSettings" Target="../printerSettings/printerSettings7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8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0.bin"/><Relationship Id="rId7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4" Type="http://schemas.openxmlformats.org/officeDocument/2006/relationships/printerSettings" Target="../printerSettings/printerSettings9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7.bin"/><Relationship Id="rId7" Type="http://schemas.openxmlformats.org/officeDocument/2006/relationships/printerSettings" Target="../printerSettings/printerSettings101.bin"/><Relationship Id="rId2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95.bin"/><Relationship Id="rId6" Type="http://schemas.openxmlformats.org/officeDocument/2006/relationships/printerSettings" Target="../printerSettings/printerSettings100.bin"/><Relationship Id="rId5" Type="http://schemas.openxmlformats.org/officeDocument/2006/relationships/printerSettings" Target="../printerSettings/printerSettings99.bin"/><Relationship Id="rId4" Type="http://schemas.openxmlformats.org/officeDocument/2006/relationships/printerSettings" Target="../printerSettings/printerSettings9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uildingsmart-tech.org/ifc/IFC4/final/html/schema/ifcrepresentationresource/lexical/ifcshaperepresentation.htm" TargetMode="External"/><Relationship Id="rId3" Type="http://schemas.openxmlformats.org/officeDocument/2006/relationships/printerSettings" Target="../printerSettings/printerSettings27.bin"/><Relationship Id="rId7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28.bin"/><Relationship Id="rId9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uildingsmart-tech.org/ifc/IFC4/final/html/schema/ifcrepresentationresource/lexical/ifcshaperepresentation.htm" TargetMode="External"/><Relationship Id="rId3" Type="http://schemas.openxmlformats.org/officeDocument/2006/relationships/printerSettings" Target="../printerSettings/printerSettings34.bin"/><Relationship Id="rId7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10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5.bin"/><Relationship Id="rId9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uildingsmart-tech.org/ifc/IFC4/final/html/schema/ifcrepresentationresource/lexical/ifcshaperepresentation.htm" TargetMode="External"/><Relationship Id="rId3" Type="http://schemas.openxmlformats.org/officeDocument/2006/relationships/printerSettings" Target="../printerSettings/printerSettings41.bin"/><Relationship Id="rId7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43.bin"/><Relationship Id="rId10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2.bin"/><Relationship Id="rId9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uildingsmart-tech.org/ifc/IFC4/final/html/schema/ifcrepresentationresource/lexical/ifcshaperepresentation.htm" TargetMode="External"/><Relationship Id="rId3" Type="http://schemas.openxmlformats.org/officeDocument/2006/relationships/printerSettings" Target="../printerSettings/printerSettings48.bin"/><Relationship Id="rId7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10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49.bin"/><Relationship Id="rId9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uildingsmart-tech.org/ifc/IFC4/final/html/schema/ifcrepresentationresource/lexical/ifcshaperepresentation.htm" TargetMode="External"/><Relationship Id="rId3" Type="http://schemas.openxmlformats.org/officeDocument/2006/relationships/printerSettings" Target="../printerSettings/printerSettings55.bin"/><Relationship Id="rId7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6.bin"/><Relationship Id="rId9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showGridLines="0" tabSelected="1" view="pageBreakPreview" zoomScale="85" zoomScaleNormal="85" zoomScaleSheetLayoutView="85" workbookViewId="0">
      <selection activeCell="L12" sqref="L12"/>
    </sheetView>
  </sheetViews>
  <sheetFormatPr defaultColWidth="8.7109375" defaultRowHeight="15" x14ac:dyDescent="0.25"/>
  <cols>
    <col min="1" max="16384" width="8.7109375" style="36"/>
  </cols>
  <sheetData>
    <row r="1" spans="1:8" x14ac:dyDescent="0.25">
      <c r="A1" s="156" t="s">
        <v>414</v>
      </c>
    </row>
    <row r="2" spans="1:8" x14ac:dyDescent="0.25">
      <c r="A2" s="156"/>
    </row>
    <row r="3" spans="1:8" ht="36" x14ac:dyDescent="0.25">
      <c r="B3" s="410" t="s">
        <v>0</v>
      </c>
      <c r="C3" s="410"/>
      <c r="D3" s="410"/>
      <c r="E3" s="410"/>
      <c r="F3" s="410"/>
      <c r="G3" s="410"/>
      <c r="H3" s="410"/>
    </row>
    <row r="5" spans="1:8" ht="36.6" customHeight="1" x14ac:dyDescent="0.25">
      <c r="B5" s="410" t="s">
        <v>1</v>
      </c>
      <c r="C5" s="410"/>
      <c r="D5" s="410"/>
      <c r="E5" s="410"/>
      <c r="F5" s="410"/>
      <c r="G5" s="410"/>
      <c r="H5" s="410"/>
    </row>
    <row r="6" spans="1:8" ht="13.9" customHeight="1" x14ac:dyDescent="0.25">
      <c r="B6" s="406"/>
      <c r="C6" s="406"/>
      <c r="D6" s="406"/>
      <c r="E6" s="406"/>
      <c r="F6" s="406"/>
      <c r="G6" s="406"/>
      <c r="H6" s="406"/>
    </row>
    <row r="7" spans="1:8" ht="36.6" customHeight="1" x14ac:dyDescent="0.25">
      <c r="B7" s="410" t="s">
        <v>418</v>
      </c>
      <c r="C7" s="410"/>
      <c r="D7" s="410"/>
      <c r="E7" s="410"/>
      <c r="F7" s="410"/>
      <c r="G7" s="410"/>
      <c r="H7" s="410"/>
    </row>
    <row r="9" spans="1:8" ht="36" x14ac:dyDescent="0.25">
      <c r="B9" s="410" t="s">
        <v>417</v>
      </c>
      <c r="C9" s="410"/>
      <c r="D9" s="410"/>
      <c r="E9" s="410"/>
      <c r="F9" s="410"/>
      <c r="G9" s="410"/>
      <c r="H9" s="410"/>
    </row>
    <row r="10" spans="1:8" ht="36" x14ac:dyDescent="0.25">
      <c r="B10" s="406"/>
      <c r="C10" s="406"/>
      <c r="D10" s="406"/>
      <c r="E10" s="406"/>
      <c r="F10" s="406"/>
      <c r="G10" s="406"/>
      <c r="H10" s="406"/>
    </row>
    <row r="12" spans="1:8" x14ac:dyDescent="0.25">
      <c r="H12" s="37" t="s">
        <v>3</v>
      </c>
    </row>
    <row r="13" spans="1:8" x14ac:dyDescent="0.25">
      <c r="H13" s="38" t="s">
        <v>600</v>
      </c>
    </row>
    <row r="14" spans="1:8" x14ac:dyDescent="0.25">
      <c r="H14" s="37" t="s">
        <v>601</v>
      </c>
    </row>
    <row r="15" spans="1:8" x14ac:dyDescent="0.25">
      <c r="H15" s="37" t="s">
        <v>602</v>
      </c>
    </row>
    <row r="16" spans="1:8" x14ac:dyDescent="0.25">
      <c r="H16" s="37"/>
    </row>
    <row r="17" spans="8:8" x14ac:dyDescent="0.25">
      <c r="H17" s="37"/>
    </row>
    <row r="18" spans="8:8" x14ac:dyDescent="0.25">
      <c r="H18" s="38" t="s">
        <v>599</v>
      </c>
    </row>
    <row r="19" spans="8:8" x14ac:dyDescent="0.25">
      <c r="H19" s="38" t="s">
        <v>603</v>
      </c>
    </row>
    <row r="20" spans="8:8" x14ac:dyDescent="0.25">
      <c r="H20" s="37" t="s">
        <v>4</v>
      </c>
    </row>
    <row r="21" spans="8:8" x14ac:dyDescent="0.25">
      <c r="H21" s="37" t="s">
        <v>5</v>
      </c>
    </row>
    <row r="22" spans="8:8" x14ac:dyDescent="0.25">
      <c r="H22" s="37" t="s">
        <v>415</v>
      </c>
    </row>
    <row r="23" spans="8:8" x14ac:dyDescent="0.25">
      <c r="H23" s="37" t="s">
        <v>6</v>
      </c>
    </row>
    <row r="24" spans="8:8" x14ac:dyDescent="0.25">
      <c r="H24" s="37" t="s">
        <v>7</v>
      </c>
    </row>
    <row r="25" spans="8:8" x14ac:dyDescent="0.25">
      <c r="H25" s="37" t="s">
        <v>8</v>
      </c>
    </row>
    <row r="26" spans="8:8" x14ac:dyDescent="0.25">
      <c r="H26" s="37"/>
    </row>
    <row r="27" spans="8:8" x14ac:dyDescent="0.25">
      <c r="H27" s="37"/>
    </row>
    <row r="43" spans="1:1" ht="15.75" x14ac:dyDescent="0.25">
      <c r="A43" s="39" t="s">
        <v>9</v>
      </c>
    </row>
    <row r="44" spans="1:1" ht="15.75" x14ac:dyDescent="0.25">
      <c r="A44" s="157" t="s">
        <v>606</v>
      </c>
    </row>
  </sheetData>
  <customSheetViews>
    <customSheetView guid="{AB1236E0-E570-486A-97AB-60CD61444729}" scale="85" showPageBreaks="1" showGridLines="0" fitToPage="1" printArea="1" view="pageBreakPreview">
      <selection activeCell="L12" sqref="L12"/>
      <pageMargins left="0.70866141732283472" right="0.70866141732283472" top="0.78740157480314965" bottom="0.78740157480314965" header="0.31496062992125984" footer="0.31496062992125984"/>
      <printOptions horizontalCentered="1" verticalCentered="1"/>
      <pageSetup paperSize="9" scale="97" orientation="portrait" r:id="rId1"/>
    </customSheetView>
    <customSheetView guid="{840802B4-1F6F-44C6-9764-1F39D94EBBA6}" scale="85" showPageBreaks="1" showGridLines="0" fitToPage="1" printArea="1" view="pageBreakPreview" topLeftCell="A7">
      <selection activeCell="I23" sqref="I23"/>
      <pageMargins left="0.7" right="0.7" top="0.78740157499999996" bottom="0.78740157499999996" header="0.3" footer="0.3"/>
      <pageSetup paperSize="9" fitToHeight="0" orientation="portrait" r:id="rId2"/>
    </customSheetView>
    <customSheetView guid="{61E27717-2BF5-45F7-9E5B-A95857D7D2C0}" scale="85" showPageBreaks="1" showGridLines="0" fitToPage="1" printArea="1" view="pageBreakPreview">
      <selection activeCell="I8" sqref="I8"/>
      <pageMargins left="0.70866141732283472" right="0.70866141732283472" top="0.78740157480314965" bottom="0.78740157480314965" header="0.31496062992125984" footer="0.31496062992125984"/>
      <pageSetup paperSize="9" fitToHeight="0" orientation="portrait" r:id="rId3"/>
      <headerFooter scaleWithDoc="0" alignWithMargins="0">
        <oddFooter>&amp;R&amp;P/&amp;N</oddFooter>
      </headerFooter>
    </customSheetView>
    <customSheetView guid="{0C86C7F8-57F7-404D-86E0-342A7907E28D}" scale="85" showPageBreaks="1" showGridLines="0" fitToPage="1" printArea="1" view="pageBreakPreview" topLeftCell="A7">
      <selection activeCell="I23" sqref="I23"/>
      <pageMargins left="0.7" right="0.7" top="0.78740157499999996" bottom="0.78740157499999996" header="0.3" footer="0.3"/>
      <pageSetup paperSize="9" fitToHeight="0" orientation="portrait" r:id="rId4"/>
    </customSheetView>
    <customSheetView guid="{A1EC23F7-DCEE-4EEF-9544-C148F7F5160B}" scale="85" showPageBreaks="1" showGridLines="0" fitToPage="1" printArea="1" view="pageBreakPreview" topLeftCell="A7">
      <selection activeCell="I23" sqref="I23"/>
      <pageMargins left="0.7" right="0.7" top="0.78740157499999996" bottom="0.78740157499999996" header="0.3" footer="0.3"/>
      <pageSetup paperSize="9" fitToHeight="0" orientation="portrait" r:id="rId5"/>
    </customSheetView>
    <customSheetView guid="{00561EA5-3DD2-4503-8B25-07450EBB6906}" scale="85" showPageBreaks="1" showGridLines="0" fitToPage="1" printArea="1" view="pageBreakPreview">
      <selection activeCell="K35" sqref="K35"/>
      <pageMargins left="0.70866141732283472" right="0.70866141732283472" top="0.78740157480314965" bottom="0.78740157480314965" header="0.31496062992125984" footer="0.31496062992125984"/>
      <pageSetup paperSize="9" orientation="portrait" r:id="rId6"/>
    </customSheetView>
  </customSheetViews>
  <mergeCells count="4">
    <mergeCell ref="B3:H3"/>
    <mergeCell ref="B5:H5"/>
    <mergeCell ref="B7:H7"/>
    <mergeCell ref="B9:H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97" orientation="portrait" r:id="rId7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68"/>
  <sheetViews>
    <sheetView showGridLines="0" view="pageBreakPreview" zoomScale="70" zoomScaleNormal="75" zoomScaleSheetLayoutView="95" workbookViewId="0">
      <selection activeCell="L33" sqref="L33"/>
    </sheetView>
  </sheetViews>
  <sheetFormatPr defaultColWidth="9.28515625" defaultRowHeight="12.75" x14ac:dyDescent="0.2"/>
  <cols>
    <col min="1" max="1" width="25.7109375" style="52" customWidth="1"/>
    <col min="2" max="4" width="5" style="52" customWidth="1"/>
    <col min="5" max="5" width="28.7109375" style="6" customWidth="1"/>
    <col min="6" max="9" width="5.7109375" style="52" customWidth="1"/>
    <col min="10" max="10" width="6.42578125" style="52" customWidth="1"/>
    <col min="11" max="11" width="5.7109375" style="52" customWidth="1"/>
    <col min="12" max="12" width="30.7109375" style="52" customWidth="1"/>
    <col min="13" max="13" width="12.7109375" style="52" customWidth="1"/>
    <col min="14" max="14" width="24.7109375" style="52" customWidth="1"/>
    <col min="15" max="15" width="12.7109375" style="52" customWidth="1"/>
    <col min="16" max="16" width="24.7109375" style="52" customWidth="1"/>
    <col min="17" max="17" width="12.7109375" style="52" customWidth="1"/>
    <col min="18" max="18" width="24.7109375" style="52" customWidth="1"/>
    <col min="19" max="21" width="9.7109375" style="52" customWidth="1"/>
    <col min="22" max="16384" width="9.28515625" style="52"/>
  </cols>
  <sheetData>
    <row r="1" spans="1:21" ht="13.5" thickBot="1" x14ac:dyDescent="0.25">
      <c r="A1" s="22" t="str">
        <f ca="1">MID(CELL("filename",A1),FIND("]",CELL("filename",A1))+1,LEN(CELL("filename",A1))-FIND("]",CELL("filename",A1)))</f>
        <v>600 Podzemní objekty</v>
      </c>
      <c r="B1" s="22"/>
      <c r="C1" s="22"/>
      <c r="D1" s="22"/>
    </row>
    <row r="2" spans="1:21" ht="15" customHeight="1" x14ac:dyDescent="0.2">
      <c r="A2" s="419" t="s">
        <v>171</v>
      </c>
      <c r="B2" s="417" t="s">
        <v>416</v>
      </c>
      <c r="C2" s="417" t="s">
        <v>49</v>
      </c>
      <c r="D2" s="417" t="s">
        <v>2</v>
      </c>
      <c r="E2" s="421" t="s">
        <v>172</v>
      </c>
      <c r="F2" s="417" t="s">
        <v>173</v>
      </c>
      <c r="G2" s="417"/>
      <c r="H2" s="417"/>
      <c r="I2" s="417"/>
      <c r="J2" s="417"/>
      <c r="K2" s="417"/>
      <c r="L2" s="417"/>
      <c r="M2" s="417" t="s">
        <v>174</v>
      </c>
      <c r="N2" s="417"/>
      <c r="O2" s="417"/>
      <c r="P2" s="417"/>
      <c r="Q2" s="417"/>
      <c r="R2" s="417"/>
      <c r="S2" s="417" t="s">
        <v>175</v>
      </c>
      <c r="T2" s="417"/>
      <c r="U2" s="418"/>
    </row>
    <row r="3" spans="1:21" ht="26.25" customHeight="1" thickBot="1" x14ac:dyDescent="0.25">
      <c r="A3" s="420"/>
      <c r="B3" s="425"/>
      <c r="C3" s="425"/>
      <c r="D3" s="425"/>
      <c r="E3" s="422"/>
      <c r="F3" s="229" t="s">
        <v>33</v>
      </c>
      <c r="G3" s="230" t="s">
        <v>35</v>
      </c>
      <c r="H3" s="231" t="s">
        <v>37</v>
      </c>
      <c r="I3" s="251" t="s">
        <v>39</v>
      </c>
      <c r="J3" s="233" t="s">
        <v>41</v>
      </c>
      <c r="K3" s="234" t="s">
        <v>43</v>
      </c>
      <c r="L3" s="405" t="s">
        <v>176</v>
      </c>
      <c r="M3" s="405" t="s">
        <v>416</v>
      </c>
      <c r="N3" s="235" t="s">
        <v>177</v>
      </c>
      <c r="O3" s="405" t="s">
        <v>49</v>
      </c>
      <c r="P3" s="235" t="s">
        <v>177</v>
      </c>
      <c r="Q3" s="405" t="s">
        <v>2</v>
      </c>
      <c r="R3" s="235" t="s">
        <v>177</v>
      </c>
      <c r="S3" s="405" t="s">
        <v>416</v>
      </c>
      <c r="T3" s="405" t="s">
        <v>49</v>
      </c>
      <c r="U3" s="290" t="s">
        <v>2</v>
      </c>
    </row>
    <row r="4" spans="1:21" s="5" customFormat="1" ht="14.1" customHeight="1" x14ac:dyDescent="0.2">
      <c r="A4" s="119" t="s">
        <v>378</v>
      </c>
      <c r="B4" s="116" t="s">
        <v>55</v>
      </c>
      <c r="C4" s="116" t="s">
        <v>55</v>
      </c>
      <c r="D4" s="116" t="s">
        <v>55</v>
      </c>
      <c r="E4" s="137" t="s">
        <v>179</v>
      </c>
      <c r="F4" s="93" t="s">
        <v>180</v>
      </c>
      <c r="G4" s="93"/>
      <c r="H4" s="93">
        <v>1</v>
      </c>
      <c r="I4" s="93"/>
      <c r="J4" s="93"/>
      <c r="K4" s="93">
        <v>1</v>
      </c>
      <c r="L4" s="62" t="str">
        <f t="shared" ref="L4:L9" si="0">IF(F4 &lt;&gt; "","I" &amp; F4,"") &amp; IF(G4 &lt;&gt; "","+S" &amp; G4,"") &amp; IF(H4 &lt;&gt; "","+E" &amp; H4,"") &amp; IF(I4 &lt;&gt; "","+Z" &amp; I4,"") &amp; IF(J4 &lt;&gt; "","+M" &amp; J4,"") &amp; IF(K4 &lt;&gt; "","+F" &amp; K4,"")</f>
        <v>I4+E1+F1</v>
      </c>
      <c r="M4" s="63" t="str">
        <f>IF(B4="x",Q4,0)</f>
        <v>Osa</v>
      </c>
      <c r="N4" s="63" t="str">
        <f>IF(B4="x",R4,0)</f>
        <v>IfcAlignment2DHorizontal</v>
      </c>
      <c r="O4" s="63" t="str">
        <f>IF(C4="x",Q4,0)</f>
        <v>Osa</v>
      </c>
      <c r="P4" s="63" t="str">
        <f>IF(C4="x",R4,0)</f>
        <v>IfcAlignment2DHorizontal</v>
      </c>
      <c r="Q4" s="63" t="s">
        <v>181</v>
      </c>
      <c r="R4" s="63" t="s">
        <v>182</v>
      </c>
      <c r="S4" s="63" t="s">
        <v>183</v>
      </c>
      <c r="T4" s="138" t="s">
        <v>183</v>
      </c>
      <c r="U4" s="95" t="s">
        <v>183</v>
      </c>
    </row>
    <row r="5" spans="1:21" s="5" customFormat="1" ht="14.1" customHeight="1" x14ac:dyDescent="0.2">
      <c r="A5" s="254"/>
      <c r="B5" s="4" t="s">
        <v>55</v>
      </c>
      <c r="C5" s="4" t="s">
        <v>55</v>
      </c>
      <c r="D5" s="4" t="s">
        <v>55</v>
      </c>
      <c r="E5" s="59" t="s">
        <v>184</v>
      </c>
      <c r="F5" s="89" t="s">
        <v>185</v>
      </c>
      <c r="G5" s="89"/>
      <c r="H5" s="89">
        <v>1</v>
      </c>
      <c r="I5" s="89"/>
      <c r="J5" s="89"/>
      <c r="K5" s="89">
        <v>1</v>
      </c>
      <c r="L5" s="51" t="str">
        <f t="shared" si="0"/>
        <v>I2+E1+F1</v>
      </c>
      <c r="M5" s="54" t="str">
        <f t="shared" ref="M5" si="1">IF(B5="x",Q5,0)</f>
        <v>Niveleta</v>
      </c>
      <c r="N5" s="54" t="str">
        <f t="shared" ref="N5:N6" si="2">IF(B5="x",R5,0)</f>
        <v>IfcAlignment2DVertical</v>
      </c>
      <c r="O5" s="54" t="str">
        <f t="shared" ref="O5:O6" si="3">IF(C5="x",Q5,0)</f>
        <v>Niveleta</v>
      </c>
      <c r="P5" s="54" t="str">
        <f t="shared" ref="P5:P6" si="4">IF(C5="x",R5,0)</f>
        <v>IfcAlignment2DVertical</v>
      </c>
      <c r="Q5" s="54" t="s">
        <v>186</v>
      </c>
      <c r="R5" s="54" t="s">
        <v>187</v>
      </c>
      <c r="S5" s="54" t="s">
        <v>183</v>
      </c>
      <c r="T5" s="26" t="s">
        <v>183</v>
      </c>
      <c r="U5" s="91" t="s">
        <v>183</v>
      </c>
    </row>
    <row r="6" spans="1:21" s="5" customFormat="1" ht="14.1" customHeight="1" thickBot="1" x14ac:dyDescent="0.25">
      <c r="A6" s="255"/>
      <c r="B6" s="118" t="s">
        <v>55</v>
      </c>
      <c r="C6" s="118" t="s">
        <v>55</v>
      </c>
      <c r="D6" s="118" t="s">
        <v>55</v>
      </c>
      <c r="E6" s="139" t="s">
        <v>178</v>
      </c>
      <c r="F6" s="94" t="s">
        <v>185</v>
      </c>
      <c r="G6" s="94"/>
      <c r="H6" s="94">
        <v>1</v>
      </c>
      <c r="I6" s="94"/>
      <c r="J6" s="94"/>
      <c r="K6" s="94">
        <v>1</v>
      </c>
      <c r="L6" s="28" t="str">
        <f t="shared" si="0"/>
        <v>I2+E1+F1</v>
      </c>
      <c r="M6" s="55" t="s">
        <v>188</v>
      </c>
      <c r="N6" s="55" t="str">
        <f t="shared" si="2"/>
        <v>IfcAlignment</v>
      </c>
      <c r="O6" s="55" t="str">
        <f t="shared" si="3"/>
        <v>Niveleta</v>
      </c>
      <c r="P6" s="55" t="str">
        <f t="shared" si="4"/>
        <v>IfcAlignment</v>
      </c>
      <c r="Q6" s="55" t="s">
        <v>186</v>
      </c>
      <c r="R6" s="55" t="s">
        <v>189</v>
      </c>
      <c r="S6" s="55" t="s">
        <v>190</v>
      </c>
      <c r="T6" s="140" t="s">
        <v>191</v>
      </c>
      <c r="U6" s="92" t="s">
        <v>191</v>
      </c>
    </row>
    <row r="7" spans="1:21" s="5" customFormat="1" ht="14.1" customHeight="1" x14ac:dyDescent="0.2">
      <c r="A7" s="119" t="s">
        <v>379</v>
      </c>
      <c r="B7" s="116" t="s">
        <v>55</v>
      </c>
      <c r="C7" s="116" t="s">
        <v>55</v>
      </c>
      <c r="D7" s="116" t="s">
        <v>55</v>
      </c>
      <c r="E7" s="137" t="s">
        <v>179</v>
      </c>
      <c r="F7" s="93" t="s">
        <v>180</v>
      </c>
      <c r="G7" s="93"/>
      <c r="H7" s="93">
        <v>1</v>
      </c>
      <c r="I7" s="93"/>
      <c r="J7" s="93"/>
      <c r="K7" s="93">
        <v>1</v>
      </c>
      <c r="L7" s="62" t="str">
        <f t="shared" si="0"/>
        <v>I4+E1+F1</v>
      </c>
      <c r="M7" s="63" t="str">
        <f>IF(B7="x",Q7,0)</f>
        <v>Osa</v>
      </c>
      <c r="N7" s="63" t="str">
        <f>IF(B7="x",R7,0)</f>
        <v>IfcAlignment2DHorizontal</v>
      </c>
      <c r="O7" s="63" t="str">
        <f>IF(C7="x",Q7,0)</f>
        <v>Osa</v>
      </c>
      <c r="P7" s="63" t="str">
        <f>IF(C7="x",R7,0)</f>
        <v>IfcAlignment2DHorizontal</v>
      </c>
      <c r="Q7" s="63" t="s">
        <v>181</v>
      </c>
      <c r="R7" s="63" t="s">
        <v>182</v>
      </c>
      <c r="S7" s="63" t="s">
        <v>183</v>
      </c>
      <c r="T7" s="138" t="s">
        <v>183</v>
      </c>
      <c r="U7" s="95" t="s">
        <v>183</v>
      </c>
    </row>
    <row r="8" spans="1:21" s="5" customFormat="1" ht="14.1" customHeight="1" x14ac:dyDescent="0.2">
      <c r="A8" s="254"/>
      <c r="B8" s="4" t="s">
        <v>55</v>
      </c>
      <c r="C8" s="4" t="s">
        <v>55</v>
      </c>
      <c r="D8" s="4" t="s">
        <v>55</v>
      </c>
      <c r="E8" s="59" t="s">
        <v>184</v>
      </c>
      <c r="F8" s="89" t="s">
        <v>185</v>
      </c>
      <c r="G8" s="89"/>
      <c r="H8" s="89">
        <v>1</v>
      </c>
      <c r="I8" s="89"/>
      <c r="J8" s="89"/>
      <c r="K8" s="89">
        <v>1</v>
      </c>
      <c r="L8" s="51" t="str">
        <f t="shared" si="0"/>
        <v>I2+E1+F1</v>
      </c>
      <c r="M8" s="54" t="str">
        <f t="shared" ref="M8" si="5">IF(B8="x",Q8,0)</f>
        <v>Niveleta</v>
      </c>
      <c r="N8" s="54" t="str">
        <f t="shared" ref="N8:N9" si="6">IF(B8="x",R8,0)</f>
        <v>IfcAlignment2DVertical</v>
      </c>
      <c r="O8" s="54" t="str">
        <f t="shared" ref="O8:O9" si="7">IF(C8="x",Q8,0)</f>
        <v>Niveleta</v>
      </c>
      <c r="P8" s="54" t="str">
        <f t="shared" ref="P8:P9" si="8">IF(C8="x",R8,0)</f>
        <v>IfcAlignment2DVertical</v>
      </c>
      <c r="Q8" s="54" t="s">
        <v>186</v>
      </c>
      <c r="R8" s="54" t="s">
        <v>187</v>
      </c>
      <c r="S8" s="54" t="s">
        <v>183</v>
      </c>
      <c r="T8" s="26" t="s">
        <v>183</v>
      </c>
      <c r="U8" s="91" t="s">
        <v>183</v>
      </c>
    </row>
    <row r="9" spans="1:21" s="5" customFormat="1" ht="14.1" customHeight="1" thickBot="1" x14ac:dyDescent="0.25">
      <c r="A9" s="255"/>
      <c r="B9" s="118" t="s">
        <v>55</v>
      </c>
      <c r="C9" s="118" t="s">
        <v>55</v>
      </c>
      <c r="D9" s="118" t="s">
        <v>55</v>
      </c>
      <c r="E9" s="139" t="s">
        <v>178</v>
      </c>
      <c r="F9" s="94" t="s">
        <v>185</v>
      </c>
      <c r="G9" s="94"/>
      <c r="H9" s="94">
        <v>1</v>
      </c>
      <c r="I9" s="94"/>
      <c r="J9" s="94"/>
      <c r="K9" s="94">
        <v>1</v>
      </c>
      <c r="L9" s="28" t="str">
        <f t="shared" si="0"/>
        <v>I2+E1+F1</v>
      </c>
      <c r="M9" s="55" t="s">
        <v>188</v>
      </c>
      <c r="N9" s="55" t="str">
        <f t="shared" si="6"/>
        <v>IfcAlignment</v>
      </c>
      <c r="O9" s="55" t="str">
        <f t="shared" si="7"/>
        <v>Niveleta</v>
      </c>
      <c r="P9" s="55" t="str">
        <f t="shared" si="8"/>
        <v>IfcAlignment</v>
      </c>
      <c r="Q9" s="55" t="s">
        <v>186</v>
      </c>
      <c r="R9" s="55" t="s">
        <v>189</v>
      </c>
      <c r="S9" s="55" t="s">
        <v>190</v>
      </c>
      <c r="T9" s="140" t="s">
        <v>191</v>
      </c>
      <c r="U9" s="92" t="s">
        <v>191</v>
      </c>
    </row>
    <row r="10" spans="1:21" s="5" customFormat="1" ht="14.1" customHeight="1" x14ac:dyDescent="0.2">
      <c r="A10" s="119" t="s">
        <v>471</v>
      </c>
      <c r="B10" s="116" t="s">
        <v>55</v>
      </c>
      <c r="C10" s="116" t="s">
        <v>55</v>
      </c>
      <c r="D10" s="116" t="s">
        <v>55</v>
      </c>
      <c r="E10" s="137" t="s">
        <v>474</v>
      </c>
      <c r="F10" s="63"/>
      <c r="G10" s="63">
        <v>3</v>
      </c>
      <c r="H10" s="63"/>
      <c r="I10" s="63">
        <v>1</v>
      </c>
      <c r="J10" s="63"/>
      <c r="K10" s="63"/>
      <c r="L10" s="62" t="str">
        <f>IF(F10 &lt;&gt; "","I" &amp; F10,"") &amp; IF(G10 &lt;&gt; "","S" &amp; G10,"") &amp; IF(H10 &lt;&gt; "","+E" &amp; H10,"") &amp; IF(I10 &lt;&gt; "","+Z" &amp; I10,"") &amp; IF(J10 &lt;&gt; "","+M" &amp; J10,"") &amp; IF(K10 &lt;&gt; "","+F" &amp; K10,"")</f>
        <v>S3+Z1</v>
      </c>
      <c r="M10" s="63" t="s">
        <v>270</v>
      </c>
      <c r="N10" s="63" t="s">
        <v>204</v>
      </c>
      <c r="O10" s="63" t="s">
        <v>270</v>
      </c>
      <c r="P10" s="63" t="s">
        <v>204</v>
      </c>
      <c r="Q10" s="63" t="s">
        <v>270</v>
      </c>
      <c r="R10" s="63" t="s">
        <v>204</v>
      </c>
      <c r="S10" s="63" t="s">
        <v>382</v>
      </c>
      <c r="T10" s="63" t="s">
        <v>382</v>
      </c>
      <c r="U10" s="153" t="s">
        <v>382</v>
      </c>
    </row>
    <row r="11" spans="1:21" s="5" customFormat="1" ht="14.1" customHeight="1" x14ac:dyDescent="0.2">
      <c r="A11" s="258"/>
      <c r="B11" s="306" t="s">
        <v>55</v>
      </c>
      <c r="C11" s="306" t="s">
        <v>55</v>
      </c>
      <c r="D11" s="306" t="s">
        <v>55</v>
      </c>
      <c r="E11" s="291" t="s">
        <v>380</v>
      </c>
      <c r="F11" s="311"/>
      <c r="G11" s="311"/>
      <c r="H11" s="311"/>
      <c r="I11" s="311">
        <v>1</v>
      </c>
      <c r="J11" s="311"/>
      <c r="K11" s="311"/>
      <c r="L11" s="310" t="str">
        <f>IF(F11 &lt;&gt; "","I" &amp; F11,"") &amp; IF(G11 &lt;&gt; "","S" &amp; G11,"") &amp; IF(H11 &lt;&gt; "","+E" &amp; H11,"") &amp; IF(I11 &lt;&gt; "","Z" &amp; I11,"") &amp; IF(J11 &lt;&gt; "","+M" &amp; J11,"") &amp; IF(K11 &lt;&gt; "","+F" &amp; K11,"")</f>
        <v>Z1</v>
      </c>
      <c r="M11" s="311" t="s">
        <v>381</v>
      </c>
      <c r="N11" s="311" t="s">
        <v>197</v>
      </c>
      <c r="O11" s="311" t="s">
        <v>381</v>
      </c>
      <c r="P11" s="311" t="s">
        <v>197</v>
      </c>
      <c r="Q11" s="311" t="s">
        <v>381</v>
      </c>
      <c r="R11" s="311" t="s">
        <v>197</v>
      </c>
      <c r="S11" s="311" t="s">
        <v>382</v>
      </c>
      <c r="T11" s="311" t="s">
        <v>382</v>
      </c>
      <c r="U11" s="339" t="s">
        <v>382</v>
      </c>
    </row>
    <row r="12" spans="1:21" s="5" customFormat="1" ht="14.1" customHeight="1" x14ac:dyDescent="0.2">
      <c r="A12" s="256"/>
      <c r="B12" s="4" t="s">
        <v>55</v>
      </c>
      <c r="C12" s="4" t="s">
        <v>55</v>
      </c>
      <c r="D12" s="4" t="s">
        <v>55</v>
      </c>
      <c r="E12" s="59" t="s">
        <v>383</v>
      </c>
      <c r="F12" s="89"/>
      <c r="G12" s="89" t="s">
        <v>195</v>
      </c>
      <c r="H12" s="89"/>
      <c r="I12" s="89" t="s">
        <v>194</v>
      </c>
      <c r="J12" s="89"/>
      <c r="K12" s="89"/>
      <c r="L12" s="51" t="str">
        <f>IF(F12 &lt;&gt; "","I" &amp; F12,"") &amp; IF(G12 &lt;&gt; "","S" &amp; G12,"") &amp; IF(H12 &lt;&gt; "","+E" &amp; H12,"") &amp; IF(I12 &lt;&gt; "","+Z" &amp; I12,"") &amp; IF(J12 &lt;&gt; "","+M" &amp; J12,"") &amp; IF(K12 &lt;&gt; "","+F" &amp; K12,"")</f>
        <v>S3+Z1</v>
      </c>
      <c r="M12" s="54" t="s">
        <v>381</v>
      </c>
      <c r="N12" s="54" t="s">
        <v>197</v>
      </c>
      <c r="O12" s="54" t="s">
        <v>381</v>
      </c>
      <c r="P12" s="54" t="s">
        <v>197</v>
      </c>
      <c r="Q12" s="54" t="s">
        <v>381</v>
      </c>
      <c r="R12" s="54" t="s">
        <v>197</v>
      </c>
      <c r="S12" s="54" t="s">
        <v>382</v>
      </c>
      <c r="T12" s="54" t="s">
        <v>382</v>
      </c>
      <c r="U12" s="91" t="s">
        <v>382</v>
      </c>
    </row>
    <row r="13" spans="1:21" s="5" customFormat="1" ht="14.1" customHeight="1" x14ac:dyDescent="0.2">
      <c r="A13" s="256"/>
      <c r="B13" s="4" t="s">
        <v>55</v>
      </c>
      <c r="C13" s="4" t="s">
        <v>55</v>
      </c>
      <c r="D13" s="4" t="s">
        <v>55</v>
      </c>
      <c r="E13" s="59" t="s">
        <v>386</v>
      </c>
      <c r="F13" s="89"/>
      <c r="G13" s="89"/>
      <c r="H13" s="89"/>
      <c r="I13" s="89" t="s">
        <v>194</v>
      </c>
      <c r="J13" s="89"/>
      <c r="K13" s="89"/>
      <c r="L13" s="310" t="str">
        <f>IF(F13 &lt;&gt; "","I" &amp; F13,"") &amp; IF(G13 &lt;&gt; "","S" &amp; G13,"") &amp; IF(H13 &lt;&gt; "","+E" &amp; H13,"") &amp; IF(I13 &lt;&gt; "","Z" &amp; I13,"") &amp; IF(J13 &lt;&gt; "","+M" &amp; J13,"") &amp; IF(K13 &lt;&gt; "","+F" &amp; K13,"")</f>
        <v>Z1</v>
      </c>
      <c r="M13" s="54" t="s">
        <v>369</v>
      </c>
      <c r="N13" s="54" t="s">
        <v>370</v>
      </c>
      <c r="O13" s="54" t="s">
        <v>369</v>
      </c>
      <c r="P13" s="54" t="s">
        <v>370</v>
      </c>
      <c r="Q13" s="54" t="s">
        <v>369</v>
      </c>
      <c r="R13" s="54" t="s">
        <v>370</v>
      </c>
      <c r="S13" s="54" t="s">
        <v>382</v>
      </c>
      <c r="T13" s="54" t="s">
        <v>382</v>
      </c>
      <c r="U13" s="91" t="s">
        <v>382</v>
      </c>
    </row>
    <row r="14" spans="1:21" s="5" customFormat="1" ht="14.1" customHeight="1" x14ac:dyDescent="0.2">
      <c r="A14" s="259"/>
      <c r="B14" s="306" t="s">
        <v>55</v>
      </c>
      <c r="C14" s="306" t="s">
        <v>55</v>
      </c>
      <c r="D14" s="306" t="s">
        <v>55</v>
      </c>
      <c r="E14" s="291" t="s">
        <v>384</v>
      </c>
      <c r="F14" s="308"/>
      <c r="G14" s="308"/>
      <c r="H14" s="308"/>
      <c r="I14" s="308" t="s">
        <v>194</v>
      </c>
      <c r="J14" s="308"/>
      <c r="K14" s="308"/>
      <c r="L14" s="310" t="str">
        <f>IF(F14 &lt;&gt; "","I" &amp; F14,"") &amp; IF(G14 &lt;&gt; "","S" &amp; G14,"") &amp; IF(H14 &lt;&gt; "","+E" &amp; H14,"") &amp; IF(I14 &lt;&gt; "","Z" &amp; I14,"") &amp; IF(J14 &lt;&gt; "","+M" &amp; J14,"") &amp; IF(K14 &lt;&gt; "","+F" &amp; K14,"")</f>
        <v>Z1</v>
      </c>
      <c r="M14" s="311" t="s">
        <v>369</v>
      </c>
      <c r="N14" s="311" t="s">
        <v>370</v>
      </c>
      <c r="O14" s="311" t="s">
        <v>369</v>
      </c>
      <c r="P14" s="311" t="s">
        <v>370</v>
      </c>
      <c r="Q14" s="311" t="s">
        <v>369</v>
      </c>
      <c r="R14" s="311" t="s">
        <v>370</v>
      </c>
      <c r="S14" s="311" t="s">
        <v>382</v>
      </c>
      <c r="T14" s="311" t="s">
        <v>382</v>
      </c>
      <c r="U14" s="312" t="s">
        <v>382</v>
      </c>
    </row>
    <row r="15" spans="1:21" s="5" customFormat="1" ht="14.1" customHeight="1" thickBot="1" x14ac:dyDescent="0.25">
      <c r="A15" s="259"/>
      <c r="B15" s="4" t="s">
        <v>55</v>
      </c>
      <c r="C15" s="4" t="s">
        <v>55</v>
      </c>
      <c r="D15" s="4" t="s">
        <v>55</v>
      </c>
      <c r="E15" s="302" t="s">
        <v>385</v>
      </c>
      <c r="F15" s="336"/>
      <c r="G15" s="336"/>
      <c r="H15" s="336"/>
      <c r="I15" s="336" t="s">
        <v>194</v>
      </c>
      <c r="J15" s="336"/>
      <c r="K15" s="336"/>
      <c r="L15" s="310" t="str">
        <f>IF(F15 &lt;&gt; "","I" &amp; F15,"") &amp; IF(G15 &lt;&gt; "","S" &amp; G15,"") &amp; IF(H15 &lt;&gt; "","+E" &amp; H15,"") &amp; IF(I15 &lt;&gt; "","Z" &amp; I15,"") &amp; IF(J15 &lt;&gt; "","+M" &amp; J15,"") &amp; IF(K15 &lt;&gt; "","+F" &amp; K15,"")</f>
        <v>Z1</v>
      </c>
      <c r="M15" s="54" t="s">
        <v>381</v>
      </c>
      <c r="N15" s="54" t="s">
        <v>197</v>
      </c>
      <c r="O15" s="54" t="s">
        <v>381</v>
      </c>
      <c r="P15" s="54" t="s">
        <v>197</v>
      </c>
      <c r="Q15" s="54" t="s">
        <v>381</v>
      </c>
      <c r="R15" s="54" t="s">
        <v>197</v>
      </c>
      <c r="S15" s="54" t="s">
        <v>382</v>
      </c>
      <c r="T15" s="54" t="s">
        <v>382</v>
      </c>
      <c r="U15" s="91" t="s">
        <v>382</v>
      </c>
    </row>
    <row r="16" spans="1:21" s="5" customFormat="1" ht="14.1" customHeight="1" x14ac:dyDescent="0.2">
      <c r="A16" s="119" t="s">
        <v>472</v>
      </c>
      <c r="B16" s="340" t="s">
        <v>55</v>
      </c>
      <c r="C16" s="340" t="s">
        <v>55</v>
      </c>
      <c r="D16" s="340" t="s">
        <v>55</v>
      </c>
      <c r="E16" s="137" t="s">
        <v>473</v>
      </c>
      <c r="F16" s="93"/>
      <c r="G16" s="93" t="s">
        <v>195</v>
      </c>
      <c r="H16" s="93"/>
      <c r="I16" s="93" t="s">
        <v>194</v>
      </c>
      <c r="J16" s="93"/>
      <c r="K16" s="93"/>
      <c r="L16" s="62" t="str">
        <f t="shared" ref="L16:L20" si="9">IF(F16 &lt;&gt; "","I" &amp; F16,"") &amp; IF(G16 &lt;&gt; "","S" &amp; G16,"") &amp; IF(H16 &lt;&gt; "","+E" &amp; H16,"") &amp; IF(I16 &lt;&gt; "","+Z" &amp; I16,"") &amp; IF(J16 &lt;&gt; "","+M" &amp; J16,"") &amp; IF(K16 &lt;&gt; "","+F" &amp; K16,"")</f>
        <v>S3+Z1</v>
      </c>
      <c r="M16" s="342" t="s">
        <v>270</v>
      </c>
      <c r="N16" s="342" t="s">
        <v>204</v>
      </c>
      <c r="O16" s="342" t="s">
        <v>270</v>
      </c>
      <c r="P16" s="342" t="s">
        <v>204</v>
      </c>
      <c r="Q16" s="342" t="s">
        <v>270</v>
      </c>
      <c r="R16" s="342" t="s">
        <v>204</v>
      </c>
      <c r="S16" s="342" t="s">
        <v>382</v>
      </c>
      <c r="T16" s="342" t="s">
        <v>382</v>
      </c>
      <c r="U16" s="343" t="s">
        <v>382</v>
      </c>
    </row>
    <row r="17" spans="1:21" s="5" customFormat="1" ht="14.1" customHeight="1" x14ac:dyDescent="0.2">
      <c r="A17" s="259"/>
      <c r="B17" s="4" t="s">
        <v>55</v>
      </c>
      <c r="C17" s="4" t="s">
        <v>55</v>
      </c>
      <c r="D17" s="4" t="s">
        <v>55</v>
      </c>
      <c r="E17" s="59" t="s">
        <v>475</v>
      </c>
      <c r="F17" s="89"/>
      <c r="G17" s="89" t="s">
        <v>195</v>
      </c>
      <c r="H17" s="89"/>
      <c r="I17" s="89" t="s">
        <v>194</v>
      </c>
      <c r="J17" s="89"/>
      <c r="K17" s="89"/>
      <c r="L17" s="51" t="str">
        <f t="shared" si="9"/>
        <v>S3+Z1</v>
      </c>
      <c r="M17" s="54" t="s">
        <v>270</v>
      </c>
      <c r="N17" s="54" t="s">
        <v>204</v>
      </c>
      <c r="O17" s="54" t="s">
        <v>270</v>
      </c>
      <c r="P17" s="54" t="s">
        <v>204</v>
      </c>
      <c r="Q17" s="54" t="s">
        <v>270</v>
      </c>
      <c r="R17" s="54" t="s">
        <v>204</v>
      </c>
      <c r="S17" s="54" t="s">
        <v>382</v>
      </c>
      <c r="T17" s="54" t="s">
        <v>382</v>
      </c>
      <c r="U17" s="344" t="s">
        <v>382</v>
      </c>
    </row>
    <row r="18" spans="1:21" s="5" customFormat="1" ht="14.1" customHeight="1" x14ac:dyDescent="0.2">
      <c r="A18" s="259"/>
      <c r="B18" s="4" t="s">
        <v>55</v>
      </c>
      <c r="C18" s="4" t="s">
        <v>55</v>
      </c>
      <c r="D18" s="4" t="s">
        <v>55</v>
      </c>
      <c r="E18" s="59" t="s">
        <v>478</v>
      </c>
      <c r="F18" s="89"/>
      <c r="G18" s="89"/>
      <c r="H18" s="89"/>
      <c r="I18" s="89" t="s">
        <v>194</v>
      </c>
      <c r="J18" s="89"/>
      <c r="K18" s="89"/>
      <c r="L18" s="310" t="str">
        <f>IF(F18 &lt;&gt; "","I" &amp; F18,"") &amp; IF(G18 &lt;&gt; "","S" &amp; G18,"") &amp; IF(H18 &lt;&gt; "","+E" &amp; H18,"") &amp; IF(I18 &lt;&gt; "","Z" &amp; I18,"") &amp; IF(J18 &lt;&gt; "","+M" &amp; J18,"") &amp; IF(K18 &lt;&gt; "","+F" &amp; K18,"")</f>
        <v>Z1</v>
      </c>
      <c r="M18" s="54" t="s">
        <v>381</v>
      </c>
      <c r="N18" s="54" t="s">
        <v>197</v>
      </c>
      <c r="O18" s="54" t="s">
        <v>381</v>
      </c>
      <c r="P18" s="54" t="s">
        <v>197</v>
      </c>
      <c r="Q18" s="54" t="s">
        <v>381</v>
      </c>
      <c r="R18" s="54" t="s">
        <v>197</v>
      </c>
      <c r="S18" s="54" t="s">
        <v>382</v>
      </c>
      <c r="T18" s="54" t="s">
        <v>382</v>
      </c>
      <c r="U18" s="91" t="s">
        <v>382</v>
      </c>
    </row>
    <row r="19" spans="1:21" s="5" customFormat="1" ht="14.1" customHeight="1" x14ac:dyDescent="0.2">
      <c r="A19" s="259"/>
      <c r="B19" s="4" t="s">
        <v>55</v>
      </c>
      <c r="C19" s="4" t="s">
        <v>55</v>
      </c>
      <c r="D19" s="4" t="s">
        <v>55</v>
      </c>
      <c r="E19" s="59" t="s">
        <v>477</v>
      </c>
      <c r="F19" s="89"/>
      <c r="G19" s="89" t="s">
        <v>195</v>
      </c>
      <c r="H19" s="89"/>
      <c r="I19" s="89" t="s">
        <v>194</v>
      </c>
      <c r="J19" s="89"/>
      <c r="K19" s="89"/>
      <c r="L19" s="51" t="str">
        <f t="shared" si="9"/>
        <v>S3+Z1</v>
      </c>
      <c r="M19" s="54" t="s">
        <v>270</v>
      </c>
      <c r="N19" s="54" t="s">
        <v>204</v>
      </c>
      <c r="O19" s="54" t="s">
        <v>270</v>
      </c>
      <c r="P19" s="54" t="s">
        <v>204</v>
      </c>
      <c r="Q19" s="54" t="s">
        <v>270</v>
      </c>
      <c r="R19" s="54" t="s">
        <v>204</v>
      </c>
      <c r="S19" s="54" t="s">
        <v>382</v>
      </c>
      <c r="T19" s="54" t="s">
        <v>382</v>
      </c>
      <c r="U19" s="344" t="s">
        <v>382</v>
      </c>
    </row>
    <row r="20" spans="1:21" s="5" customFormat="1" ht="14.1" customHeight="1" thickBot="1" x14ac:dyDescent="0.25">
      <c r="A20" s="259"/>
      <c r="B20" s="118">
        <v>0</v>
      </c>
      <c r="C20" s="118" t="s">
        <v>55</v>
      </c>
      <c r="D20" s="118" t="s">
        <v>55</v>
      </c>
      <c r="E20" s="139" t="s">
        <v>476</v>
      </c>
      <c r="F20" s="94"/>
      <c r="G20" s="94" t="s">
        <v>195</v>
      </c>
      <c r="H20" s="94"/>
      <c r="I20" s="94" t="s">
        <v>194</v>
      </c>
      <c r="J20" s="94"/>
      <c r="K20" s="94"/>
      <c r="L20" s="28" t="str">
        <f t="shared" si="9"/>
        <v>S3+Z1</v>
      </c>
      <c r="M20" s="54" t="s">
        <v>270</v>
      </c>
      <c r="N20" s="54" t="s">
        <v>204</v>
      </c>
      <c r="O20" s="54" t="s">
        <v>270</v>
      </c>
      <c r="P20" s="54" t="s">
        <v>204</v>
      </c>
      <c r="Q20" s="54" t="s">
        <v>270</v>
      </c>
      <c r="R20" s="54" t="s">
        <v>204</v>
      </c>
      <c r="S20" s="54" t="s">
        <v>382</v>
      </c>
      <c r="T20" s="54" t="s">
        <v>382</v>
      </c>
      <c r="U20" s="344" t="s">
        <v>382</v>
      </c>
    </row>
    <row r="21" spans="1:21" s="5" customFormat="1" ht="14.1" customHeight="1" thickBot="1" x14ac:dyDescent="0.25">
      <c r="A21" s="119" t="s">
        <v>192</v>
      </c>
      <c r="B21" s="323"/>
      <c r="C21" s="324"/>
      <c r="D21" s="324"/>
      <c r="E21" s="323" t="s">
        <v>451</v>
      </c>
      <c r="F21" s="325"/>
      <c r="G21" s="325"/>
      <c r="H21" s="325"/>
      <c r="I21" s="325"/>
      <c r="J21" s="325"/>
      <c r="K21" s="325"/>
      <c r="L21" s="326"/>
      <c r="M21" s="327"/>
      <c r="N21" s="327"/>
      <c r="O21" s="327"/>
      <c r="P21" s="327"/>
      <c r="Q21" s="327"/>
      <c r="R21" s="327"/>
      <c r="S21" s="327"/>
      <c r="T21" s="328"/>
      <c r="U21" s="329"/>
    </row>
    <row r="22" spans="1:21" s="5" customFormat="1" ht="14.1" customHeight="1" thickBot="1" x14ac:dyDescent="0.25">
      <c r="A22" s="119" t="s">
        <v>481</v>
      </c>
      <c r="B22" s="323"/>
      <c r="C22" s="324"/>
      <c r="D22" s="324"/>
      <c r="E22" s="323" t="s">
        <v>482</v>
      </c>
      <c r="F22" s="325"/>
      <c r="G22" s="325"/>
      <c r="H22" s="325"/>
      <c r="I22" s="325"/>
      <c r="J22" s="325"/>
      <c r="K22" s="325"/>
      <c r="L22" s="326"/>
      <c r="M22" s="327"/>
      <c r="N22" s="327"/>
      <c r="O22" s="327"/>
      <c r="P22" s="327"/>
      <c r="Q22" s="327"/>
      <c r="R22" s="327"/>
      <c r="S22" s="327"/>
      <c r="T22" s="328"/>
      <c r="U22" s="329"/>
    </row>
    <row r="23" spans="1:21" ht="14.1" customHeight="1" x14ac:dyDescent="0.2">
      <c r="A23" s="119" t="s">
        <v>387</v>
      </c>
      <c r="B23" s="116">
        <v>0</v>
      </c>
      <c r="C23" s="116" t="s">
        <v>55</v>
      </c>
      <c r="D23" s="116" t="s">
        <v>55</v>
      </c>
      <c r="E23" s="137" t="s">
        <v>487</v>
      </c>
      <c r="F23" s="100">
        <v>1</v>
      </c>
      <c r="G23" s="103">
        <v>6</v>
      </c>
      <c r="H23" s="100">
        <v>1</v>
      </c>
      <c r="I23" s="100">
        <v>1</v>
      </c>
      <c r="J23" s="103">
        <v>3</v>
      </c>
      <c r="K23" s="100">
        <v>1</v>
      </c>
      <c r="L23" s="62" t="str">
        <f t="shared" ref="L23:L46" si="10">IF(F23 &lt;&gt; "","I" &amp; F23,"") &amp; IF(G23 &lt;&gt; "","+S" &amp; G23,"") &amp; IF(H23 &lt;&gt; "","+E" &amp; H23,"") &amp; IF(I23 &lt;&gt; "","+Z" &amp; I23,"") &amp; IF(J23 &lt;&gt; "","+M" &amp; J23,"") &amp; IF(K23 &lt;&gt; "","+F" &amp; K23,"")</f>
        <v>I1+S6+E1+Z1+M3+F1</v>
      </c>
      <c r="M23" s="127">
        <v>0</v>
      </c>
      <c r="N23" s="127">
        <v>0</v>
      </c>
      <c r="O23" s="342" t="s">
        <v>270</v>
      </c>
      <c r="P23" s="342" t="s">
        <v>204</v>
      </c>
      <c r="Q23" s="342" t="s">
        <v>270</v>
      </c>
      <c r="R23" s="342" t="s">
        <v>204</v>
      </c>
      <c r="S23" s="63">
        <v>0</v>
      </c>
      <c r="T23" s="125" t="s">
        <v>199</v>
      </c>
      <c r="U23" s="64" t="s">
        <v>199</v>
      </c>
    </row>
    <row r="24" spans="1:21" ht="14.1" customHeight="1" x14ac:dyDescent="0.2">
      <c r="A24" s="272"/>
      <c r="B24" s="4">
        <v>0</v>
      </c>
      <c r="C24" s="4" t="s">
        <v>55</v>
      </c>
      <c r="D24" s="4" t="s">
        <v>55</v>
      </c>
      <c r="E24" s="59" t="s">
        <v>488</v>
      </c>
      <c r="F24" s="88">
        <v>1</v>
      </c>
      <c r="G24" s="88">
        <v>6</v>
      </c>
      <c r="H24" s="88">
        <v>1</v>
      </c>
      <c r="I24" s="88">
        <v>1</v>
      </c>
      <c r="J24" s="88">
        <v>3</v>
      </c>
      <c r="K24" s="88">
        <v>1</v>
      </c>
      <c r="L24" s="51" t="str">
        <f t="shared" si="10"/>
        <v>I1+S6+E1+Z1+M3+F1</v>
      </c>
      <c r="M24" s="126">
        <v>0</v>
      </c>
      <c r="N24" s="126">
        <v>0</v>
      </c>
      <c r="O24" s="54" t="s">
        <v>270</v>
      </c>
      <c r="P24" s="54" t="s">
        <v>204</v>
      </c>
      <c r="Q24" s="54" t="s">
        <v>270</v>
      </c>
      <c r="R24" s="54" t="s">
        <v>204</v>
      </c>
      <c r="S24" s="54">
        <v>0</v>
      </c>
      <c r="T24" s="135" t="s">
        <v>199</v>
      </c>
      <c r="U24" s="97" t="s">
        <v>199</v>
      </c>
    </row>
    <row r="25" spans="1:21" ht="14.1" customHeight="1" x14ac:dyDescent="0.2">
      <c r="A25" s="269"/>
      <c r="B25" s="4">
        <v>0</v>
      </c>
      <c r="C25" s="4" t="s">
        <v>55</v>
      </c>
      <c r="D25" s="4" t="s">
        <v>55</v>
      </c>
      <c r="E25" s="59" t="s">
        <v>391</v>
      </c>
      <c r="F25" s="88">
        <v>1</v>
      </c>
      <c r="G25" s="88">
        <v>6</v>
      </c>
      <c r="H25" s="88">
        <v>1</v>
      </c>
      <c r="I25" s="88">
        <v>1</v>
      </c>
      <c r="J25" s="88">
        <v>3</v>
      </c>
      <c r="K25" s="88">
        <v>1</v>
      </c>
      <c r="L25" s="51" t="str">
        <f t="shared" si="10"/>
        <v>I1+S6+E1+Z1+M3+F1</v>
      </c>
      <c r="M25" s="126">
        <v>0</v>
      </c>
      <c r="N25" s="126">
        <v>0</v>
      </c>
      <c r="O25" s="54" t="s">
        <v>270</v>
      </c>
      <c r="P25" s="54" t="s">
        <v>204</v>
      </c>
      <c r="Q25" s="54" t="s">
        <v>270</v>
      </c>
      <c r="R25" s="54" t="s">
        <v>204</v>
      </c>
      <c r="S25" s="54">
        <v>0</v>
      </c>
      <c r="T25" s="135" t="s">
        <v>199</v>
      </c>
      <c r="U25" s="97" t="s">
        <v>199</v>
      </c>
    </row>
    <row r="26" spans="1:21" ht="14.1" customHeight="1" x14ac:dyDescent="0.2">
      <c r="A26" s="269"/>
      <c r="B26" s="4">
        <v>0</v>
      </c>
      <c r="C26" s="4">
        <v>0</v>
      </c>
      <c r="D26" s="4" t="s">
        <v>55</v>
      </c>
      <c r="E26" s="59" t="s">
        <v>393</v>
      </c>
      <c r="F26" s="88">
        <v>1</v>
      </c>
      <c r="G26" s="88">
        <v>6</v>
      </c>
      <c r="H26" s="88">
        <v>1</v>
      </c>
      <c r="I26" s="88">
        <v>1</v>
      </c>
      <c r="J26" s="88">
        <v>3</v>
      </c>
      <c r="K26" s="88">
        <v>1</v>
      </c>
      <c r="L26" s="51" t="str">
        <f t="shared" si="10"/>
        <v>I1+S6+E1+Z1+M3+F1</v>
      </c>
      <c r="M26" s="126">
        <v>0</v>
      </c>
      <c r="N26" s="126">
        <v>0</v>
      </c>
      <c r="O26" s="54">
        <v>0</v>
      </c>
      <c r="P26" s="54">
        <v>0</v>
      </c>
      <c r="Q26" s="54" t="s">
        <v>270</v>
      </c>
      <c r="R26" s="54" t="s">
        <v>204</v>
      </c>
      <c r="S26" s="54">
        <v>0</v>
      </c>
      <c r="T26" s="135">
        <v>0</v>
      </c>
      <c r="U26" s="97" t="s">
        <v>199</v>
      </c>
    </row>
    <row r="27" spans="1:21" ht="14.1" customHeight="1" x14ac:dyDescent="0.2">
      <c r="A27" s="269"/>
      <c r="B27" s="4" t="s">
        <v>55</v>
      </c>
      <c r="C27" s="4" t="s">
        <v>55</v>
      </c>
      <c r="D27" s="4" t="s">
        <v>55</v>
      </c>
      <c r="E27" s="59" t="s">
        <v>489</v>
      </c>
      <c r="F27" s="88">
        <v>1</v>
      </c>
      <c r="G27" s="88">
        <v>6</v>
      </c>
      <c r="H27" s="88">
        <v>1</v>
      </c>
      <c r="I27" s="88">
        <v>1</v>
      </c>
      <c r="J27" s="88">
        <v>3</v>
      </c>
      <c r="K27" s="88">
        <v>1</v>
      </c>
      <c r="L27" s="51" t="str">
        <f t="shared" si="10"/>
        <v>I1+S6+E1+Z1+M3+F1</v>
      </c>
      <c r="M27" s="54" t="s">
        <v>270</v>
      </c>
      <c r="N27" s="54" t="s">
        <v>204</v>
      </c>
      <c r="O27" s="54" t="s">
        <v>270</v>
      </c>
      <c r="P27" s="54" t="s">
        <v>204</v>
      </c>
      <c r="Q27" s="54" t="s">
        <v>270</v>
      </c>
      <c r="R27" s="54" t="s">
        <v>204</v>
      </c>
      <c r="S27" s="54" t="s">
        <v>199</v>
      </c>
      <c r="T27" s="135" t="s">
        <v>199</v>
      </c>
      <c r="U27" s="97" t="s">
        <v>199</v>
      </c>
    </row>
    <row r="28" spans="1:21" ht="14.1" customHeight="1" thickBot="1" x14ac:dyDescent="0.25">
      <c r="A28" s="270"/>
      <c r="B28" s="118" t="s">
        <v>55</v>
      </c>
      <c r="C28" s="118" t="s">
        <v>55</v>
      </c>
      <c r="D28" s="118">
        <v>0</v>
      </c>
      <c r="E28" s="139" t="s">
        <v>483</v>
      </c>
      <c r="F28" s="101">
        <v>1</v>
      </c>
      <c r="G28" s="101">
        <v>6</v>
      </c>
      <c r="H28" s="101">
        <v>1</v>
      </c>
      <c r="I28" s="101">
        <v>1</v>
      </c>
      <c r="J28" s="101">
        <v>3</v>
      </c>
      <c r="K28" s="101">
        <v>2</v>
      </c>
      <c r="L28" s="57" t="str">
        <f t="shared" si="10"/>
        <v>I1+S6+E1+Z1+M3+F2</v>
      </c>
      <c r="M28" s="55" t="s">
        <v>270</v>
      </c>
      <c r="N28" s="55" t="s">
        <v>204</v>
      </c>
      <c r="O28" s="55" t="s">
        <v>270</v>
      </c>
      <c r="P28" s="55" t="s">
        <v>204</v>
      </c>
      <c r="Q28" s="55">
        <v>0</v>
      </c>
      <c r="R28" s="55">
        <v>0</v>
      </c>
      <c r="S28" s="55" t="s">
        <v>199</v>
      </c>
      <c r="T28" s="154" t="s">
        <v>199</v>
      </c>
      <c r="U28" s="58">
        <v>0</v>
      </c>
    </row>
    <row r="29" spans="1:21" ht="14.1" customHeight="1" x14ac:dyDescent="0.2">
      <c r="A29" s="119" t="s">
        <v>214</v>
      </c>
      <c r="B29" s="116">
        <v>0</v>
      </c>
      <c r="C29" s="116" t="s">
        <v>55</v>
      </c>
      <c r="D29" s="116" t="s">
        <v>55</v>
      </c>
      <c r="E29" s="137" t="s">
        <v>312</v>
      </c>
      <c r="F29" s="100" t="s">
        <v>194</v>
      </c>
      <c r="G29" s="103">
        <v>2</v>
      </c>
      <c r="H29" s="100">
        <v>1</v>
      </c>
      <c r="I29" s="100">
        <v>1</v>
      </c>
      <c r="J29" s="103">
        <v>1</v>
      </c>
      <c r="K29" s="100">
        <v>1</v>
      </c>
      <c r="L29" s="62" t="str">
        <f t="shared" si="10"/>
        <v>I1+S2+E1+Z1+M1+F1</v>
      </c>
      <c r="M29" s="63" t="s">
        <v>203</v>
      </c>
      <c r="N29" s="63" t="s">
        <v>204</v>
      </c>
      <c r="O29" s="63" t="s">
        <v>203</v>
      </c>
      <c r="P29" s="63" t="s">
        <v>204</v>
      </c>
      <c r="Q29" s="63" t="s">
        <v>203</v>
      </c>
      <c r="R29" s="63" t="s">
        <v>204</v>
      </c>
      <c r="S29" s="63" t="s">
        <v>190</v>
      </c>
      <c r="T29" s="125" t="s">
        <v>213</v>
      </c>
      <c r="U29" s="64" t="s">
        <v>213</v>
      </c>
    </row>
    <row r="30" spans="1:21" ht="14.1" customHeight="1" x14ac:dyDescent="0.2">
      <c r="A30" s="272"/>
      <c r="B30" s="4">
        <v>0</v>
      </c>
      <c r="C30" s="4" t="s">
        <v>55</v>
      </c>
      <c r="D30" s="4" t="s">
        <v>55</v>
      </c>
      <c r="E30" s="59" t="s">
        <v>313</v>
      </c>
      <c r="F30" s="88">
        <v>1</v>
      </c>
      <c r="G30" s="107">
        <v>2</v>
      </c>
      <c r="H30" s="88">
        <v>1</v>
      </c>
      <c r="I30" s="88">
        <v>1</v>
      </c>
      <c r="J30" s="107">
        <v>1</v>
      </c>
      <c r="K30" s="88">
        <v>1</v>
      </c>
      <c r="L30" s="51" t="str">
        <f t="shared" si="10"/>
        <v>I1+S2+E1+Z1+M1+F1</v>
      </c>
      <c r="M30" s="126">
        <v>0</v>
      </c>
      <c r="N30" s="126">
        <v>0</v>
      </c>
      <c r="O30" s="54" t="s">
        <v>270</v>
      </c>
      <c r="P30" s="54" t="s">
        <v>204</v>
      </c>
      <c r="Q30" s="54" t="s">
        <v>203</v>
      </c>
      <c r="R30" s="54" t="s">
        <v>204</v>
      </c>
      <c r="S30" s="54">
        <v>0</v>
      </c>
      <c r="T30" s="135">
        <v>0</v>
      </c>
      <c r="U30" s="97" t="s">
        <v>213</v>
      </c>
    </row>
    <row r="31" spans="1:21" ht="14.1" customHeight="1" thickBot="1" x14ac:dyDescent="0.25">
      <c r="A31" s="270"/>
      <c r="B31" s="118">
        <v>0</v>
      </c>
      <c r="C31" s="118" t="s">
        <v>55</v>
      </c>
      <c r="D31" s="118" t="s">
        <v>55</v>
      </c>
      <c r="E31" s="139" t="s">
        <v>388</v>
      </c>
      <c r="F31" s="101" t="s">
        <v>194</v>
      </c>
      <c r="G31" s="108">
        <v>2</v>
      </c>
      <c r="H31" s="101">
        <v>1</v>
      </c>
      <c r="I31" s="101">
        <v>1</v>
      </c>
      <c r="J31" s="108">
        <v>1</v>
      </c>
      <c r="K31" s="101">
        <v>1</v>
      </c>
      <c r="L31" s="28" t="str">
        <f t="shared" si="10"/>
        <v>I1+S2+E1+Z1+M1+F1</v>
      </c>
      <c r="M31" s="55" t="s">
        <v>203</v>
      </c>
      <c r="N31" s="55" t="s">
        <v>204</v>
      </c>
      <c r="O31" s="55" t="s">
        <v>203</v>
      </c>
      <c r="P31" s="55" t="s">
        <v>204</v>
      </c>
      <c r="Q31" s="55" t="s">
        <v>203</v>
      </c>
      <c r="R31" s="55" t="s">
        <v>204</v>
      </c>
      <c r="S31" s="55" t="s">
        <v>190</v>
      </c>
      <c r="T31" s="150" t="s">
        <v>213</v>
      </c>
      <c r="U31" s="90" t="s">
        <v>213</v>
      </c>
    </row>
    <row r="32" spans="1:21" ht="14.1" customHeight="1" thickBot="1" x14ac:dyDescent="0.25">
      <c r="A32" s="253" t="s">
        <v>307</v>
      </c>
      <c r="B32" s="117">
        <v>0</v>
      </c>
      <c r="C32" s="117" t="s">
        <v>55</v>
      </c>
      <c r="D32" s="117" t="s">
        <v>55</v>
      </c>
      <c r="E32" s="142" t="s">
        <v>470</v>
      </c>
      <c r="F32" s="143">
        <v>1</v>
      </c>
      <c r="G32" s="145">
        <v>7</v>
      </c>
      <c r="H32" s="143">
        <v>1</v>
      </c>
      <c r="I32" s="143">
        <v>1</v>
      </c>
      <c r="J32" s="145">
        <v>2</v>
      </c>
      <c r="K32" s="143">
        <v>1</v>
      </c>
      <c r="L32" s="83" t="str">
        <f t="shared" si="10"/>
        <v>I1+S7+E1+Z1+M2+F1</v>
      </c>
      <c r="M32" s="84">
        <v>0</v>
      </c>
      <c r="N32" s="84">
        <v>0</v>
      </c>
      <c r="O32" s="84" t="s">
        <v>270</v>
      </c>
      <c r="P32" s="347" t="s">
        <v>204</v>
      </c>
      <c r="Q32" s="347" t="s">
        <v>203</v>
      </c>
      <c r="R32" s="347" t="s">
        <v>204</v>
      </c>
      <c r="S32" s="84">
        <v>0</v>
      </c>
      <c r="T32" s="146" t="s">
        <v>213</v>
      </c>
      <c r="U32" s="147" t="s">
        <v>213</v>
      </c>
    </row>
    <row r="33" spans="1:21" ht="14.1" customHeight="1" x14ac:dyDescent="0.2">
      <c r="A33" s="119" t="s">
        <v>389</v>
      </c>
      <c r="B33" s="116">
        <v>0</v>
      </c>
      <c r="C33" s="116" t="s">
        <v>55</v>
      </c>
      <c r="D33" s="116" t="s">
        <v>55</v>
      </c>
      <c r="E33" s="137" t="s">
        <v>390</v>
      </c>
      <c r="F33" s="100">
        <v>1</v>
      </c>
      <c r="G33" s="93" t="s">
        <v>261</v>
      </c>
      <c r="H33" s="100">
        <v>1</v>
      </c>
      <c r="I33" s="100">
        <v>1</v>
      </c>
      <c r="J33" s="100">
        <v>3</v>
      </c>
      <c r="K33" s="100">
        <v>1</v>
      </c>
      <c r="L33" s="62" t="str">
        <f t="shared" si="10"/>
        <v>I1+S1&amp;4+E1+Z1+M3+F1</v>
      </c>
      <c r="M33" s="127">
        <v>0</v>
      </c>
      <c r="N33" s="127">
        <v>0</v>
      </c>
      <c r="O33" s="63" t="s">
        <v>270</v>
      </c>
      <c r="P33" s="63" t="s">
        <v>204</v>
      </c>
      <c r="Q33" s="63" t="s">
        <v>270</v>
      </c>
      <c r="R33" s="63" t="s">
        <v>204</v>
      </c>
      <c r="S33" s="63">
        <v>0</v>
      </c>
      <c r="T33" s="125" t="s">
        <v>191</v>
      </c>
      <c r="U33" s="64" t="s">
        <v>191</v>
      </c>
    </row>
    <row r="34" spans="1:21" ht="14.1" customHeight="1" x14ac:dyDescent="0.2">
      <c r="A34" s="272"/>
      <c r="B34" s="4">
        <v>0</v>
      </c>
      <c r="C34" s="4" t="s">
        <v>55</v>
      </c>
      <c r="D34" s="4" t="s">
        <v>55</v>
      </c>
      <c r="E34" s="59" t="s">
        <v>391</v>
      </c>
      <c r="F34" s="88">
        <v>1</v>
      </c>
      <c r="G34" s="89" t="s">
        <v>261</v>
      </c>
      <c r="H34" s="88">
        <v>1</v>
      </c>
      <c r="I34" s="88">
        <v>1</v>
      </c>
      <c r="J34" s="88">
        <v>3</v>
      </c>
      <c r="K34" s="88">
        <v>1</v>
      </c>
      <c r="L34" s="51" t="str">
        <f t="shared" si="10"/>
        <v>I1+S1&amp;4+E1+Z1+M3+F1</v>
      </c>
      <c r="M34" s="126">
        <v>0</v>
      </c>
      <c r="N34" s="126">
        <v>0</v>
      </c>
      <c r="O34" s="54" t="s">
        <v>270</v>
      </c>
      <c r="P34" s="54" t="s">
        <v>204</v>
      </c>
      <c r="Q34" s="54" t="s">
        <v>270</v>
      </c>
      <c r="R34" s="54" t="s">
        <v>204</v>
      </c>
      <c r="S34" s="54">
        <v>0</v>
      </c>
      <c r="T34" s="135" t="s">
        <v>191</v>
      </c>
      <c r="U34" s="97" t="s">
        <v>191</v>
      </c>
    </row>
    <row r="35" spans="1:21" ht="14.1" customHeight="1" x14ac:dyDescent="0.2">
      <c r="A35" s="269"/>
      <c r="B35" s="4">
        <v>0</v>
      </c>
      <c r="C35" s="4" t="s">
        <v>55</v>
      </c>
      <c r="D35" s="4" t="s">
        <v>55</v>
      </c>
      <c r="E35" s="59" t="s">
        <v>392</v>
      </c>
      <c r="F35" s="88">
        <v>1</v>
      </c>
      <c r="G35" s="89" t="s">
        <v>261</v>
      </c>
      <c r="H35" s="88">
        <v>1</v>
      </c>
      <c r="I35" s="88">
        <v>1</v>
      </c>
      <c r="J35" s="88">
        <v>3</v>
      </c>
      <c r="K35" s="88">
        <v>1</v>
      </c>
      <c r="L35" s="51" t="str">
        <f t="shared" si="10"/>
        <v>I1+S1&amp;4+E1+Z1+M3+F1</v>
      </c>
      <c r="M35" s="126">
        <v>0</v>
      </c>
      <c r="N35" s="126">
        <v>0</v>
      </c>
      <c r="O35" s="54" t="s">
        <v>270</v>
      </c>
      <c r="P35" s="54" t="s">
        <v>204</v>
      </c>
      <c r="Q35" s="54" t="s">
        <v>270</v>
      </c>
      <c r="R35" s="54" t="s">
        <v>204</v>
      </c>
      <c r="S35" s="54">
        <v>0</v>
      </c>
      <c r="T35" s="135" t="s">
        <v>191</v>
      </c>
      <c r="U35" s="97" t="s">
        <v>191</v>
      </c>
    </row>
    <row r="36" spans="1:21" ht="14.1" customHeight="1" x14ac:dyDescent="0.2">
      <c r="A36" s="269"/>
      <c r="B36" s="4">
        <v>0</v>
      </c>
      <c r="C36" s="4" t="s">
        <v>55</v>
      </c>
      <c r="D36" s="4" t="s">
        <v>55</v>
      </c>
      <c r="E36" s="59" t="s">
        <v>393</v>
      </c>
      <c r="F36" s="88">
        <v>1</v>
      </c>
      <c r="G36" s="89" t="s">
        <v>261</v>
      </c>
      <c r="H36" s="88">
        <v>1</v>
      </c>
      <c r="I36" s="88">
        <v>1</v>
      </c>
      <c r="J36" s="88">
        <v>3</v>
      </c>
      <c r="K36" s="88">
        <v>1</v>
      </c>
      <c r="L36" s="51" t="str">
        <f t="shared" si="10"/>
        <v>I1+S1&amp;4+E1+Z1+M3+F1</v>
      </c>
      <c r="M36" s="126">
        <v>0</v>
      </c>
      <c r="N36" s="126">
        <v>0</v>
      </c>
      <c r="O36" s="54" t="s">
        <v>270</v>
      </c>
      <c r="P36" s="54" t="s">
        <v>204</v>
      </c>
      <c r="Q36" s="54" t="s">
        <v>270</v>
      </c>
      <c r="R36" s="54" t="s">
        <v>204</v>
      </c>
      <c r="S36" s="54">
        <v>0</v>
      </c>
      <c r="T36" s="135" t="s">
        <v>191</v>
      </c>
      <c r="U36" s="97" t="s">
        <v>191</v>
      </c>
    </row>
    <row r="37" spans="1:21" ht="14.1" customHeight="1" x14ac:dyDescent="0.2">
      <c r="A37" s="269"/>
      <c r="B37" s="313" t="s">
        <v>55</v>
      </c>
      <c r="C37" s="313" t="s">
        <v>55</v>
      </c>
      <c r="D37" s="313" t="s">
        <v>55</v>
      </c>
      <c r="E37" s="302" t="s">
        <v>484</v>
      </c>
      <c r="F37" s="314">
        <v>1</v>
      </c>
      <c r="G37" s="336" t="s">
        <v>261</v>
      </c>
      <c r="H37" s="314">
        <v>1</v>
      </c>
      <c r="I37" s="314">
        <v>1</v>
      </c>
      <c r="J37" s="314">
        <v>3</v>
      </c>
      <c r="K37" s="314">
        <v>1</v>
      </c>
      <c r="L37" s="337" t="str">
        <f t="shared" si="10"/>
        <v>I1+S1&amp;4+E1+Z1+M3+F1</v>
      </c>
      <c r="M37" s="338" t="s">
        <v>270</v>
      </c>
      <c r="N37" s="338" t="s">
        <v>204</v>
      </c>
      <c r="O37" s="338" t="s">
        <v>270</v>
      </c>
      <c r="P37" s="338" t="s">
        <v>204</v>
      </c>
      <c r="Q37" s="338" t="s">
        <v>270</v>
      </c>
      <c r="R37" s="338" t="s">
        <v>204</v>
      </c>
      <c r="S37" s="338" t="s">
        <v>190</v>
      </c>
      <c r="T37" s="345" t="s">
        <v>191</v>
      </c>
      <c r="U37" s="346" t="s">
        <v>191</v>
      </c>
    </row>
    <row r="38" spans="1:21" ht="14.1" customHeight="1" thickBot="1" x14ac:dyDescent="0.25">
      <c r="A38" s="270"/>
      <c r="B38" s="118" t="s">
        <v>55</v>
      </c>
      <c r="C38" s="118">
        <v>0</v>
      </c>
      <c r="D38" s="118">
        <v>0</v>
      </c>
      <c r="E38" s="139" t="s">
        <v>485</v>
      </c>
      <c r="F38" s="314">
        <v>1</v>
      </c>
      <c r="G38" s="336" t="s">
        <v>261</v>
      </c>
      <c r="H38" s="314">
        <v>1</v>
      </c>
      <c r="I38" s="314">
        <v>1</v>
      </c>
      <c r="J38" s="314">
        <v>3</v>
      </c>
      <c r="K38" s="314">
        <v>1</v>
      </c>
      <c r="L38" s="337" t="str">
        <f t="shared" ref="L38" si="11">IF(F38 &lt;&gt; "","I" &amp; F38,"") &amp; IF(G38 &lt;&gt; "","+S" &amp; G38,"") &amp; IF(H38 &lt;&gt; "","+E" &amp; H38,"") &amp; IF(I38 &lt;&gt; "","+Z" &amp; I38,"") &amp; IF(J38 &lt;&gt; "","+M" &amp; J38,"") &amp; IF(K38 &lt;&gt; "","+F" &amp; K38,"")</f>
        <v>I1+S1&amp;4+E1+Z1+M3+F1</v>
      </c>
      <c r="M38" s="338" t="s">
        <v>270</v>
      </c>
      <c r="N38" s="338" t="s">
        <v>204</v>
      </c>
      <c r="O38" s="338">
        <v>0</v>
      </c>
      <c r="P38" s="338">
        <v>0</v>
      </c>
      <c r="Q38" s="338">
        <v>0</v>
      </c>
      <c r="R38" s="338">
        <v>0</v>
      </c>
      <c r="S38" s="338" t="s">
        <v>190</v>
      </c>
      <c r="T38" s="345">
        <v>0</v>
      </c>
      <c r="U38" s="346">
        <v>0</v>
      </c>
    </row>
    <row r="39" spans="1:21" ht="14.1" customHeight="1" x14ac:dyDescent="0.2">
      <c r="A39" s="119" t="s">
        <v>394</v>
      </c>
      <c r="B39" s="116">
        <v>0</v>
      </c>
      <c r="C39" s="116" t="s">
        <v>55</v>
      </c>
      <c r="D39" s="116" t="s">
        <v>55</v>
      </c>
      <c r="E39" s="137" t="s">
        <v>394</v>
      </c>
      <c r="F39" s="100">
        <v>1</v>
      </c>
      <c r="G39" s="100">
        <v>2</v>
      </c>
      <c r="H39" s="100">
        <v>1</v>
      </c>
      <c r="I39" s="100">
        <v>1</v>
      </c>
      <c r="J39" s="100">
        <v>1</v>
      </c>
      <c r="K39" s="100">
        <v>1</v>
      </c>
      <c r="L39" s="62" t="str">
        <f t="shared" si="10"/>
        <v>I1+S2+E1+Z1+M1+F1</v>
      </c>
      <c r="M39" s="63">
        <v>0</v>
      </c>
      <c r="N39" s="63">
        <v>0</v>
      </c>
      <c r="O39" s="63" t="s">
        <v>270</v>
      </c>
      <c r="P39" s="63" t="s">
        <v>204</v>
      </c>
      <c r="Q39" s="63" t="s">
        <v>270</v>
      </c>
      <c r="R39" s="63" t="s">
        <v>204</v>
      </c>
      <c r="S39" s="63">
        <v>0</v>
      </c>
      <c r="T39" s="125" t="s">
        <v>213</v>
      </c>
      <c r="U39" s="64" t="s">
        <v>213</v>
      </c>
    </row>
    <row r="40" spans="1:21" ht="14.1" customHeight="1" thickBot="1" x14ac:dyDescent="0.25">
      <c r="A40" s="274"/>
      <c r="B40" s="118">
        <v>0</v>
      </c>
      <c r="C40" s="118" t="s">
        <v>55</v>
      </c>
      <c r="D40" s="118" t="s">
        <v>55</v>
      </c>
      <c r="E40" s="139" t="s">
        <v>395</v>
      </c>
      <c r="F40" s="101">
        <v>1</v>
      </c>
      <c r="G40" s="101">
        <v>2</v>
      </c>
      <c r="H40" s="101">
        <v>1</v>
      </c>
      <c r="I40" s="101">
        <v>1</v>
      </c>
      <c r="J40" s="101">
        <v>4</v>
      </c>
      <c r="K40" s="101">
        <v>1</v>
      </c>
      <c r="L40" s="28" t="str">
        <f t="shared" si="10"/>
        <v>I1+S2+E1+Z1+M4+F1</v>
      </c>
      <c r="M40" s="128">
        <v>0</v>
      </c>
      <c r="N40" s="128">
        <v>0</v>
      </c>
      <c r="O40" s="55" t="s">
        <v>270</v>
      </c>
      <c r="P40" s="55" t="s">
        <v>204</v>
      </c>
      <c r="Q40" s="55" t="s">
        <v>270</v>
      </c>
      <c r="R40" s="55" t="s">
        <v>204</v>
      </c>
      <c r="S40" s="55">
        <v>0</v>
      </c>
      <c r="T40" s="150" t="s">
        <v>213</v>
      </c>
      <c r="U40" s="90" t="s">
        <v>213</v>
      </c>
    </row>
    <row r="41" spans="1:21" ht="14.1" customHeight="1" x14ac:dyDescent="0.2">
      <c r="A41" s="119" t="s">
        <v>396</v>
      </c>
      <c r="B41" s="116">
        <v>0</v>
      </c>
      <c r="C41" s="116" t="s">
        <v>55</v>
      </c>
      <c r="D41" s="116" t="s">
        <v>55</v>
      </c>
      <c r="E41" s="137" t="s">
        <v>319</v>
      </c>
      <c r="F41" s="100">
        <v>1</v>
      </c>
      <c r="G41" s="100">
        <v>2</v>
      </c>
      <c r="H41" s="100">
        <v>1</v>
      </c>
      <c r="I41" s="100">
        <v>1</v>
      </c>
      <c r="J41" s="100">
        <v>1</v>
      </c>
      <c r="K41" s="100">
        <v>1</v>
      </c>
      <c r="L41" s="62" t="str">
        <f t="shared" si="10"/>
        <v>I1+S2+E1+Z1+M1+F1</v>
      </c>
      <c r="M41" s="63">
        <v>0</v>
      </c>
      <c r="N41" s="63">
        <v>0</v>
      </c>
      <c r="O41" s="63" t="s">
        <v>270</v>
      </c>
      <c r="P41" s="63" t="s">
        <v>204</v>
      </c>
      <c r="Q41" s="63" t="s">
        <v>270</v>
      </c>
      <c r="R41" s="63" t="s">
        <v>204</v>
      </c>
      <c r="S41" s="63">
        <v>0</v>
      </c>
      <c r="T41" s="125" t="s">
        <v>213</v>
      </c>
      <c r="U41" s="64" t="s">
        <v>213</v>
      </c>
    </row>
    <row r="42" spans="1:21" ht="14.1" customHeight="1" x14ac:dyDescent="0.2">
      <c r="A42" s="275"/>
      <c r="B42" s="4">
        <v>0</v>
      </c>
      <c r="C42" s="4" t="s">
        <v>55</v>
      </c>
      <c r="D42" s="4" t="s">
        <v>55</v>
      </c>
      <c r="E42" s="59" t="s">
        <v>397</v>
      </c>
      <c r="F42" s="88">
        <v>1</v>
      </c>
      <c r="G42" s="88">
        <v>2</v>
      </c>
      <c r="H42" s="88">
        <v>1</v>
      </c>
      <c r="I42" s="88">
        <v>1</v>
      </c>
      <c r="J42" s="88">
        <v>1</v>
      </c>
      <c r="K42" s="88">
        <v>1</v>
      </c>
      <c r="L42" s="51" t="str">
        <f t="shared" si="10"/>
        <v>I1+S2+E1+Z1+M1+F1</v>
      </c>
      <c r="M42" s="54">
        <v>0</v>
      </c>
      <c r="N42" s="54">
        <v>0</v>
      </c>
      <c r="O42" s="54" t="s">
        <v>270</v>
      </c>
      <c r="P42" s="54" t="s">
        <v>204</v>
      </c>
      <c r="Q42" s="54" t="s">
        <v>270</v>
      </c>
      <c r="R42" s="54" t="s">
        <v>204</v>
      </c>
      <c r="S42" s="54">
        <v>0</v>
      </c>
      <c r="T42" s="135" t="s">
        <v>213</v>
      </c>
      <c r="U42" s="97" t="s">
        <v>213</v>
      </c>
    </row>
    <row r="43" spans="1:21" ht="14.1" customHeight="1" x14ac:dyDescent="0.2">
      <c r="A43" s="273"/>
      <c r="B43" s="4">
        <v>0</v>
      </c>
      <c r="C43" s="4" t="s">
        <v>55</v>
      </c>
      <c r="D43" s="4" t="s">
        <v>55</v>
      </c>
      <c r="E43" s="59" t="s">
        <v>320</v>
      </c>
      <c r="F43" s="88">
        <v>1</v>
      </c>
      <c r="G43" s="88">
        <v>2</v>
      </c>
      <c r="H43" s="88">
        <v>1</v>
      </c>
      <c r="I43" s="88">
        <v>1</v>
      </c>
      <c r="J43" s="88">
        <v>4</v>
      </c>
      <c r="K43" s="88">
        <v>1</v>
      </c>
      <c r="L43" s="51" t="str">
        <f t="shared" si="10"/>
        <v>I1+S2+E1+Z1+M4+F1</v>
      </c>
      <c r="M43" s="126">
        <v>0</v>
      </c>
      <c r="N43" s="126">
        <v>0</v>
      </c>
      <c r="O43" s="54">
        <v>0</v>
      </c>
      <c r="P43" s="54">
        <v>0</v>
      </c>
      <c r="Q43" s="54" t="s">
        <v>270</v>
      </c>
      <c r="R43" s="54" t="s">
        <v>204</v>
      </c>
      <c r="S43" s="54">
        <v>0</v>
      </c>
      <c r="T43" s="135">
        <v>0</v>
      </c>
      <c r="U43" s="97" t="s">
        <v>213</v>
      </c>
    </row>
    <row r="44" spans="1:21" ht="14.1" customHeight="1" thickBot="1" x14ac:dyDescent="0.25">
      <c r="A44" s="276"/>
      <c r="B44" s="118">
        <v>0</v>
      </c>
      <c r="C44" s="118" t="s">
        <v>55</v>
      </c>
      <c r="D44" s="118" t="s">
        <v>55</v>
      </c>
      <c r="E44" s="139" t="s">
        <v>398</v>
      </c>
      <c r="F44" s="101">
        <v>1</v>
      </c>
      <c r="G44" s="101">
        <v>2</v>
      </c>
      <c r="H44" s="101">
        <v>1</v>
      </c>
      <c r="I44" s="101">
        <v>1</v>
      </c>
      <c r="J44" s="101">
        <v>1</v>
      </c>
      <c r="K44" s="101">
        <v>1</v>
      </c>
      <c r="L44" s="28" t="str">
        <f t="shared" si="10"/>
        <v>I1+S2+E1+Z1+M1+F1</v>
      </c>
      <c r="M44" s="128">
        <v>0</v>
      </c>
      <c r="N44" s="128">
        <v>0</v>
      </c>
      <c r="O44" s="55">
        <v>0</v>
      </c>
      <c r="P44" s="55">
        <v>0</v>
      </c>
      <c r="Q44" s="55" t="s">
        <v>270</v>
      </c>
      <c r="R44" s="55" t="s">
        <v>204</v>
      </c>
      <c r="S44" s="55">
        <v>0</v>
      </c>
      <c r="T44" s="150">
        <v>0</v>
      </c>
      <c r="U44" s="90" t="s">
        <v>213</v>
      </c>
    </row>
    <row r="45" spans="1:21" ht="14.1" customHeight="1" thickBot="1" x14ac:dyDescent="0.25">
      <c r="A45" s="277" t="s">
        <v>399</v>
      </c>
      <c r="B45" s="117">
        <v>0</v>
      </c>
      <c r="C45" s="117" t="s">
        <v>55</v>
      </c>
      <c r="D45" s="117" t="s">
        <v>55</v>
      </c>
      <c r="E45" s="155" t="s">
        <v>400</v>
      </c>
      <c r="F45" s="143">
        <v>1</v>
      </c>
      <c r="G45" s="143">
        <v>1</v>
      </c>
      <c r="H45" s="143">
        <v>1</v>
      </c>
      <c r="I45" s="143">
        <v>1</v>
      </c>
      <c r="J45" s="143">
        <v>3</v>
      </c>
      <c r="K45" s="143">
        <v>1</v>
      </c>
      <c r="L45" s="83" t="str">
        <f t="shared" si="10"/>
        <v>I1+S1+E1+Z1+M3+F1</v>
      </c>
      <c r="M45" s="84">
        <v>0</v>
      </c>
      <c r="N45" s="84">
        <v>0</v>
      </c>
      <c r="O45" s="84" t="s">
        <v>270</v>
      </c>
      <c r="P45" s="84" t="s">
        <v>204</v>
      </c>
      <c r="Q45" s="84" t="s">
        <v>270</v>
      </c>
      <c r="R45" s="84" t="s">
        <v>204</v>
      </c>
      <c r="S45" s="84">
        <v>0</v>
      </c>
      <c r="T45" s="146" t="s">
        <v>191</v>
      </c>
      <c r="U45" s="147" t="s">
        <v>191</v>
      </c>
    </row>
    <row r="46" spans="1:21" ht="14.1" customHeight="1" thickBot="1" x14ac:dyDescent="0.25">
      <c r="A46" s="249" t="s">
        <v>263</v>
      </c>
      <c r="B46" s="117" t="s">
        <v>55</v>
      </c>
      <c r="C46" s="117" t="s">
        <v>55</v>
      </c>
      <c r="D46" s="117" t="s">
        <v>55</v>
      </c>
      <c r="E46" s="151" t="s">
        <v>263</v>
      </c>
      <c r="F46" s="144" t="s">
        <v>195</v>
      </c>
      <c r="G46" s="144"/>
      <c r="H46" s="144" t="s">
        <v>194</v>
      </c>
      <c r="I46" s="144" t="s">
        <v>194</v>
      </c>
      <c r="J46" s="144"/>
      <c r="K46" s="144" t="s">
        <v>194</v>
      </c>
      <c r="L46" s="83" t="str">
        <f t="shared" si="10"/>
        <v>I3+E1+Z1+F1</v>
      </c>
      <c r="M46" s="84" t="s">
        <v>232</v>
      </c>
      <c r="N46" s="84" t="s">
        <v>204</v>
      </c>
      <c r="O46" s="84" t="s">
        <v>232</v>
      </c>
      <c r="P46" s="84" t="s">
        <v>204</v>
      </c>
      <c r="Q46" s="84" t="s">
        <v>196</v>
      </c>
      <c r="R46" s="84" t="s">
        <v>204</v>
      </c>
      <c r="S46" s="84" t="s">
        <v>190</v>
      </c>
      <c r="T46" s="84" t="s">
        <v>220</v>
      </c>
      <c r="U46" s="99" t="s">
        <v>220</v>
      </c>
    </row>
    <row r="47" spans="1:21" ht="14.1" customHeight="1" x14ac:dyDescent="0.2">
      <c r="A47" s="281" t="s">
        <v>401</v>
      </c>
      <c r="B47" s="280">
        <v>0</v>
      </c>
      <c r="C47" s="280" t="s">
        <v>55</v>
      </c>
      <c r="D47" s="280" t="s">
        <v>55</v>
      </c>
      <c r="E47" s="282" t="s">
        <v>402</v>
      </c>
      <c r="F47" s="278"/>
      <c r="G47" s="278"/>
      <c r="H47" s="278"/>
      <c r="I47" s="278"/>
      <c r="J47" s="278"/>
      <c r="K47" s="278"/>
      <c r="L47" s="278"/>
      <c r="M47" s="278"/>
      <c r="N47" s="278"/>
      <c r="O47" s="278"/>
      <c r="P47" s="278"/>
      <c r="Q47" s="278"/>
      <c r="R47" s="278"/>
      <c r="S47" s="278"/>
      <c r="T47" s="278"/>
      <c r="U47" s="279"/>
    </row>
    <row r="48" spans="1:21" ht="14.1" customHeight="1" x14ac:dyDescent="0.2">
      <c r="A48" s="74"/>
      <c r="B48" s="4">
        <v>0</v>
      </c>
      <c r="C48" s="4" t="s">
        <v>55</v>
      </c>
      <c r="D48" s="4" t="s">
        <v>55</v>
      </c>
      <c r="E48" s="59" t="s">
        <v>403</v>
      </c>
      <c r="F48" s="111" t="s">
        <v>404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10"/>
    </row>
    <row r="49" spans="1:21" ht="14.1" customHeight="1" thickBot="1" x14ac:dyDescent="0.25">
      <c r="A49" s="75"/>
      <c r="B49" s="118">
        <v>0</v>
      </c>
      <c r="C49" s="118" t="s">
        <v>55</v>
      </c>
      <c r="D49" s="118" t="s">
        <v>55</v>
      </c>
      <c r="E49" s="139" t="s">
        <v>405</v>
      </c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3"/>
    </row>
    <row r="50" spans="1:21" ht="14.1" customHeight="1" thickBot="1" x14ac:dyDescent="0.25">
      <c r="A50" s="82" t="s">
        <v>406</v>
      </c>
      <c r="B50" s="285"/>
      <c r="C50" s="286"/>
      <c r="D50" s="286"/>
      <c r="E50" s="287"/>
      <c r="F50" s="278"/>
      <c r="G50" s="278"/>
      <c r="H50" s="278"/>
      <c r="I50" s="278"/>
      <c r="J50" s="278"/>
      <c r="K50" s="278"/>
      <c r="L50" s="278"/>
      <c r="M50" s="278"/>
      <c r="N50" s="278"/>
      <c r="O50" s="278"/>
      <c r="P50" s="278"/>
      <c r="Q50" s="278"/>
      <c r="R50" s="278"/>
      <c r="S50" s="278"/>
      <c r="T50" s="278"/>
      <c r="U50" s="279"/>
    </row>
    <row r="51" spans="1:21" ht="14.1" customHeight="1" thickBot="1" x14ac:dyDescent="0.25">
      <c r="A51" s="283" t="s">
        <v>407</v>
      </c>
      <c r="B51" s="288"/>
      <c r="C51" s="16"/>
      <c r="D51" s="16"/>
      <c r="E51" s="61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10"/>
    </row>
    <row r="52" spans="1:21" ht="14.1" customHeight="1" thickBot="1" x14ac:dyDescent="0.25">
      <c r="A52" s="283" t="s">
        <v>408</v>
      </c>
      <c r="B52" s="288"/>
      <c r="C52" s="16"/>
      <c r="D52" s="16"/>
      <c r="E52" s="61" t="s">
        <v>480</v>
      </c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10"/>
    </row>
    <row r="53" spans="1:21" ht="14.1" customHeight="1" thickBot="1" x14ac:dyDescent="0.25">
      <c r="A53" s="284" t="s">
        <v>409</v>
      </c>
      <c r="B53" s="289"/>
      <c r="C53" s="122"/>
      <c r="D53" s="12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3"/>
    </row>
    <row r="54" spans="1:21" ht="13.5" thickBot="1" x14ac:dyDescent="0.25">
      <c r="A54" s="249" t="s">
        <v>264</v>
      </c>
      <c r="B54" s="117" t="s">
        <v>55</v>
      </c>
      <c r="C54" s="117" t="s">
        <v>55</v>
      </c>
      <c r="D54" s="117" t="s">
        <v>55</v>
      </c>
      <c r="E54" s="142" t="s">
        <v>264</v>
      </c>
      <c r="F54" s="144" t="s">
        <v>436</v>
      </c>
      <c r="G54" s="144"/>
      <c r="H54" s="144" t="s">
        <v>194</v>
      </c>
      <c r="I54" s="144" t="s">
        <v>194</v>
      </c>
      <c r="J54" s="144"/>
      <c r="K54" s="144"/>
      <c r="L54" s="83" t="str">
        <f t="shared" ref="L54" si="12">IF(F54 &lt;&gt; "","I" &amp; F54,"") &amp; IF(G54 &lt;&gt; "","+S" &amp; G54,"") &amp; IF(H54 &lt;&gt; "","+E" &amp; H54,"") &amp; IF(I54 &lt;&gt; "","+Z" &amp; I54,"") &amp; IF(J54 &lt;&gt; "","+M" &amp; J54,"") &amp; IF(K54 &lt;&gt; "","+F" &amp; K54,"")</f>
        <v>I6;7+E1+Z1</v>
      </c>
      <c r="M54" s="84" t="s">
        <v>266</v>
      </c>
      <c r="N54" s="84" t="s">
        <v>267</v>
      </c>
      <c r="O54" s="84" t="s">
        <v>266</v>
      </c>
      <c r="P54" s="84" t="s">
        <v>267</v>
      </c>
      <c r="Q54" s="84" t="s">
        <v>266</v>
      </c>
      <c r="R54" s="84" t="s">
        <v>267</v>
      </c>
      <c r="S54" s="84" t="s">
        <v>183</v>
      </c>
      <c r="T54" s="152" t="s">
        <v>183</v>
      </c>
      <c r="U54" s="99" t="s">
        <v>183</v>
      </c>
    </row>
    <row r="55" spans="1:21" x14ac:dyDescent="0.2">
      <c r="E55" s="52"/>
    </row>
    <row r="56" spans="1:21" x14ac:dyDescent="0.2">
      <c r="E56" s="52"/>
    </row>
    <row r="57" spans="1:21" x14ac:dyDescent="0.2">
      <c r="E57" s="52"/>
    </row>
    <row r="58" spans="1:21" x14ac:dyDescent="0.2">
      <c r="E58" s="52"/>
    </row>
    <row r="59" spans="1:21" x14ac:dyDescent="0.2">
      <c r="E59" s="52"/>
    </row>
    <row r="60" spans="1:21" x14ac:dyDescent="0.2">
      <c r="E60" s="52"/>
    </row>
    <row r="61" spans="1:21" x14ac:dyDescent="0.2">
      <c r="E61" s="52"/>
    </row>
    <row r="62" spans="1:21" x14ac:dyDescent="0.2">
      <c r="E62" s="52"/>
    </row>
    <row r="63" spans="1:21" x14ac:dyDescent="0.2">
      <c r="E63" s="52"/>
    </row>
    <row r="64" spans="1:21" x14ac:dyDescent="0.2">
      <c r="E64" s="52"/>
    </row>
    <row r="65" spans="5:5" x14ac:dyDescent="0.2">
      <c r="E65" s="52"/>
    </row>
    <row r="66" spans="5:5" x14ac:dyDescent="0.2">
      <c r="E66" s="52"/>
    </row>
    <row r="67" spans="5:5" x14ac:dyDescent="0.2">
      <c r="E67" s="52"/>
    </row>
    <row r="68" spans="5:5" x14ac:dyDescent="0.2">
      <c r="E68" s="52"/>
    </row>
  </sheetData>
  <customSheetViews>
    <customSheetView guid="{AB1236E0-E570-486A-97AB-60CD61444729}" scale="70" showPageBreaks="1" showGridLines="0" fitToPage="1" view="pageBreakPreview">
      <selection activeCell="L33" sqref="L33"/>
      <pageMargins left="0.70866141732283472" right="0.70866141732283472" top="0.78740157480314965" bottom="0.78740157480314965" header="0.31496062992125984" footer="0.31496062992125984"/>
      <pageSetup paperSize="8" scale="71" fitToHeight="0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cale="70" showPageBreaks="1" showGridLines="0" fitToPage="1" view="pageBreakPreview">
      <selection activeCell="L18" sqref="L18"/>
      <pageMargins left="0.7" right="0.7" top="0.78740157499999996" bottom="0.78740157499999996" header="0.3" footer="0.3"/>
      <pageSetup paperSize="9" scale="48" fitToHeight="0" orientation="landscape" r:id="rId2"/>
    </customSheetView>
    <customSheetView guid="{61E27717-2BF5-45F7-9E5B-A95857D7D2C0}" scale="95" showPageBreaks="1" showGridLines="0" fitToPage="1" printArea="1" view="pageBreakPreview">
      <selection sqref="A1:U73"/>
      <pageMargins left="0.70866141732283472" right="0.70866141732283472" top="0.78740157480314965" bottom="0.78740157480314965" header="0.31496062992125984" footer="0.31496062992125984"/>
      <pageSetup paperSize="9" scale="47" orientation="landscape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.7" right="0.7" top="0.78740157499999996" bottom="0.78740157499999996" header="0.3" footer="0.3"/>
      <pageSetup paperSize="9" scale="48" fitToHeight="0" orientation="landscape" r:id="rId4"/>
    </customSheetView>
    <customSheetView guid="{A1EC23F7-DCEE-4EEF-9544-C148F7F5160B}" scale="95" showPageBreaks="1" showGridLines="0" fitToPage="1" view="pageBreakPreview">
      <selection activeCell="P40" sqref="P40"/>
      <pageMargins left="0.7" right="0.7" top="0.78740157499999996" bottom="0.78740157499999996" header="0.3" footer="0.3"/>
      <pageSetup paperSize="9" scale="48" fitToHeight="0" orientation="landscape" r:id="rId5"/>
    </customSheetView>
    <customSheetView guid="{00561EA5-3DD2-4503-8B25-07450EBB6906}" scale="70" showPageBreaks="1" showGridLines="0" fitToPage="1" view="pageBreakPreview">
      <selection activeCell="L33" sqref="L33"/>
      <pageMargins left="0.70866141732283472" right="0.70866141732283472" top="0.78740157480314965" bottom="0.78740157480314965" header="0.31496062992125984" footer="0.31496062992125984"/>
      <pageSetup paperSize="8" scale="51" fitToHeight="0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mergeCells count="8">
    <mergeCell ref="M2:R2"/>
    <mergeCell ref="S2:U2"/>
    <mergeCell ref="A2:A3"/>
    <mergeCell ref="B2:B3"/>
    <mergeCell ref="C2:C3"/>
    <mergeCell ref="D2:D3"/>
    <mergeCell ref="E2:E3"/>
    <mergeCell ref="F2:L2"/>
  </mergeCells>
  <hyperlinks>
    <hyperlink ref="R3" r:id="rId7"/>
    <hyperlink ref="N3" r:id="rId8"/>
    <hyperlink ref="P3" r:id="rId9"/>
  </hyperlinks>
  <pageMargins left="0.70866141732283472" right="0.70866141732283472" top="0.78740157480314965" bottom="0.78740157480314965" header="0.31496062992125984" footer="0.31496062992125984"/>
  <pageSetup paperSize="8" scale="71" fitToHeight="0" orientation="landscape" r:id="rId10"/>
  <headerFooter>
    <oddHeader>&amp;RPříloha č.1 Datový standard pro silniční stavby DÚR, DSP, PDPS</oddHeader>
    <oddFooter>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3"/>
  <sheetViews>
    <sheetView view="pageBreakPreview" zoomScaleNormal="100" zoomScaleSheetLayoutView="100" workbookViewId="0">
      <selection activeCell="E13" sqref="E13"/>
    </sheetView>
  </sheetViews>
  <sheetFormatPr defaultColWidth="9.28515625" defaultRowHeight="12.75" x14ac:dyDescent="0.2"/>
  <cols>
    <col min="1" max="1" width="19.7109375" style="6" customWidth="1"/>
    <col min="2" max="2" width="19.7109375" style="1" customWidth="1"/>
    <col min="3" max="14" width="6.5703125" style="1" customWidth="1"/>
    <col min="15" max="16" width="6.5703125" style="3" customWidth="1"/>
    <col min="17" max="21" width="13.28515625" style="3" customWidth="1"/>
    <col min="22" max="16384" width="9.28515625" style="3"/>
  </cols>
  <sheetData>
    <row r="1" spans="1:14" s="52" customFormat="1" x14ac:dyDescent="0.2">
      <c r="A1" s="72" t="s">
        <v>609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">
      <c r="A2" s="5" t="s">
        <v>410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x14ac:dyDescent="0.2">
      <c r="A3" s="5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4" x14ac:dyDescent="0.2">
      <c r="A4" s="73" t="s">
        <v>607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4" x14ac:dyDescent="0.2">
      <c r="A5" s="31" t="s">
        <v>411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4" x14ac:dyDescent="0.2">
      <c r="A6" s="5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</row>
    <row r="7" spans="1:14" x14ac:dyDescent="0.2">
      <c r="A7" s="73" t="s">
        <v>608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</row>
    <row r="8" spans="1:14" x14ac:dyDescent="0.2">
      <c r="A8" s="31" t="s">
        <v>412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</row>
    <row r="9" spans="1:14" x14ac:dyDescent="0.2">
      <c r="A9" s="31" t="s">
        <v>413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1:14" x14ac:dyDescent="0.2">
      <c r="A10" s="5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</row>
    <row r="11" spans="1:14" x14ac:dyDescent="0.2">
      <c r="A11" s="5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</row>
    <row r="12" spans="1:14" x14ac:dyDescent="0.2">
      <c r="A12" s="5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</row>
    <row r="13" spans="1:14" x14ac:dyDescent="0.2">
      <c r="A13" s="5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</row>
    <row r="14" spans="1:14" x14ac:dyDescent="0.2">
      <c r="A14" s="5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</row>
    <row r="15" spans="1:14" x14ac:dyDescent="0.2">
      <c r="A15" s="5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</row>
    <row r="16" spans="1:14" x14ac:dyDescent="0.2">
      <c r="A16" s="5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4" x14ac:dyDescent="0.2">
      <c r="A17" s="5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4" x14ac:dyDescent="0.2">
      <c r="A18" s="5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</row>
    <row r="19" spans="1:14" x14ac:dyDescent="0.2">
      <c r="A19" s="5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</row>
    <row r="20" spans="1:14" x14ac:dyDescent="0.2">
      <c r="A20" s="5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 x14ac:dyDescent="0.2">
      <c r="A21" s="5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</row>
    <row r="22" spans="1:14" x14ac:dyDescent="0.2">
      <c r="A22" s="5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</row>
    <row r="23" spans="1:14" x14ac:dyDescent="0.2">
      <c r="A23" s="5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</row>
    <row r="24" spans="1:14" x14ac:dyDescent="0.2">
      <c r="A24" s="5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</row>
    <row r="25" spans="1:14" x14ac:dyDescent="0.2">
      <c r="A25" s="5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</row>
    <row r="26" spans="1:14" x14ac:dyDescent="0.2">
      <c r="A26" s="5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</row>
    <row r="27" spans="1:14" x14ac:dyDescent="0.2">
      <c r="A27" s="5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</row>
    <row r="28" spans="1:14" x14ac:dyDescent="0.2">
      <c r="A28" s="5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</row>
    <row r="29" spans="1:14" x14ac:dyDescent="0.2">
      <c r="A29" s="5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</row>
    <row r="30" spans="1:14" x14ac:dyDescent="0.2">
      <c r="A30" s="5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</row>
    <row r="31" spans="1:14" x14ac:dyDescent="0.2">
      <c r="A31" s="29"/>
      <c r="B31" s="2"/>
      <c r="C31" s="2"/>
      <c r="D31" s="2"/>
      <c r="E31" s="2"/>
      <c r="F31" s="2"/>
      <c r="G31" s="2"/>
      <c r="H31" s="2"/>
      <c r="I31" s="2"/>
    </row>
    <row r="32" spans="1:14" x14ac:dyDescent="0.2">
      <c r="A32" s="29"/>
      <c r="B32" s="2"/>
      <c r="C32" s="2"/>
      <c r="D32" s="2"/>
      <c r="E32" s="2"/>
      <c r="F32" s="2"/>
      <c r="G32" s="2"/>
      <c r="H32" s="2"/>
      <c r="I32" s="2"/>
    </row>
    <row r="33" spans="1:9" x14ac:dyDescent="0.2">
      <c r="A33" s="29"/>
      <c r="B33" s="2"/>
      <c r="C33" s="2"/>
      <c r="D33" s="2"/>
      <c r="E33" s="2"/>
      <c r="F33" s="2"/>
      <c r="G33" s="2"/>
      <c r="H33" s="2"/>
      <c r="I33" s="2"/>
    </row>
    <row r="34" spans="1:9" x14ac:dyDescent="0.2">
      <c r="A34" s="29"/>
      <c r="B34" s="2"/>
      <c r="C34" s="2"/>
      <c r="D34" s="2"/>
      <c r="E34" s="2"/>
      <c r="F34" s="2"/>
      <c r="G34" s="2"/>
      <c r="H34" s="2"/>
      <c r="I34" s="2"/>
    </row>
    <row r="35" spans="1:9" x14ac:dyDescent="0.2">
      <c r="A35" s="29"/>
      <c r="B35" s="2"/>
      <c r="C35" s="2"/>
      <c r="D35" s="2"/>
      <c r="E35" s="2"/>
      <c r="F35" s="2"/>
      <c r="G35" s="2"/>
      <c r="H35" s="2"/>
      <c r="I35" s="2"/>
    </row>
    <row r="36" spans="1:9" x14ac:dyDescent="0.2">
      <c r="A36" s="29"/>
      <c r="B36" s="2"/>
      <c r="C36" s="2"/>
      <c r="D36" s="2"/>
      <c r="E36" s="2"/>
      <c r="F36" s="2"/>
      <c r="G36" s="2"/>
      <c r="H36" s="2"/>
      <c r="I36" s="2"/>
    </row>
    <row r="37" spans="1:9" x14ac:dyDescent="0.2">
      <c r="A37" s="29"/>
      <c r="B37" s="2"/>
      <c r="C37" s="2"/>
      <c r="D37" s="2"/>
      <c r="E37" s="2"/>
      <c r="F37" s="2"/>
      <c r="G37" s="2"/>
      <c r="H37" s="2"/>
      <c r="I37" s="2"/>
    </row>
    <row r="38" spans="1:9" x14ac:dyDescent="0.2">
      <c r="A38" s="29"/>
      <c r="B38" s="2"/>
      <c r="C38" s="2"/>
      <c r="D38" s="2"/>
      <c r="E38" s="2"/>
      <c r="F38" s="2"/>
      <c r="G38" s="2"/>
      <c r="H38" s="2"/>
      <c r="I38" s="2"/>
    </row>
    <row r="39" spans="1:9" x14ac:dyDescent="0.2">
      <c r="A39" s="29"/>
      <c r="B39" s="2"/>
      <c r="C39" s="2"/>
      <c r="D39" s="2"/>
      <c r="E39" s="2"/>
      <c r="F39" s="2"/>
      <c r="G39" s="2"/>
      <c r="H39" s="2"/>
      <c r="I39" s="2"/>
    </row>
    <row r="40" spans="1:9" x14ac:dyDescent="0.2">
      <c r="A40" s="29"/>
      <c r="B40" s="2"/>
      <c r="C40" s="2"/>
      <c r="D40" s="2"/>
      <c r="E40" s="2"/>
      <c r="F40" s="2"/>
      <c r="G40" s="2"/>
      <c r="H40" s="2"/>
      <c r="I40" s="2"/>
    </row>
    <row r="41" spans="1:9" x14ac:dyDescent="0.2">
      <c r="A41" s="29"/>
      <c r="B41" s="2"/>
      <c r="C41" s="2"/>
      <c r="D41" s="2"/>
      <c r="E41" s="2"/>
      <c r="F41" s="2"/>
      <c r="G41" s="2"/>
      <c r="H41" s="2"/>
      <c r="I41" s="2"/>
    </row>
    <row r="42" spans="1:9" x14ac:dyDescent="0.2">
      <c r="A42" s="29"/>
      <c r="B42" s="2"/>
      <c r="C42" s="2"/>
      <c r="D42" s="2"/>
      <c r="E42" s="2"/>
      <c r="F42" s="2"/>
      <c r="G42" s="2"/>
      <c r="H42" s="2"/>
      <c r="I42" s="2"/>
    </row>
    <row r="43" spans="1:9" x14ac:dyDescent="0.2">
      <c r="A43" s="29"/>
      <c r="B43" s="2"/>
      <c r="C43" s="2"/>
      <c r="F43" s="2"/>
      <c r="G43" s="2"/>
    </row>
  </sheetData>
  <customSheetViews>
    <customSheetView guid="{AB1236E0-E570-486A-97AB-60CD61444729}" showPageBreaks="1" fitToPage="1" printArea="1" view="pageBreakPreview">
      <selection activeCell="E13" sqref="E13"/>
      <pageMargins left="0.70866141732283472" right="0.70866141732283472" top="0.78740157480314965" bottom="0.78740157480314965" header="0.31496062992125984" footer="0.31496062992125984"/>
      <pageSetup paperSize="9" fitToHeight="0" orientation="portrait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howPageBreaks="1" fitToPage="1" printArea="1" view="pageBreakPreview">
      <selection activeCell="V35" sqref="V35"/>
      <pageMargins left="0.7" right="0.7" top="0.78740157499999996" bottom="0.78740157499999996" header="0.3" footer="0.3"/>
      <pageSetup paperSize="9" fitToHeight="0" orientation="portrait" r:id="rId2"/>
    </customSheetView>
    <customSheetView guid="{61E27717-2BF5-45F7-9E5B-A95857D7D2C0}" showPageBreaks="1" fitToPage="1" printArea="1" view="pageBreakPreview">
      <selection activeCell="G14" sqref="G14"/>
      <pageMargins left="0.70866141732283472" right="0.70866141732283472" top="0.78740157480314965" bottom="0.78740157480314965" header="0.31496062992125984" footer="0.31496062992125984"/>
      <pageSetup paperSize="9" fitToHeight="0" orientation="portrait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V35" sqref="V35"/>
      <pageMargins left="0.7" right="0.7" top="0.78740157499999996" bottom="0.78740157499999996" header="0.3" footer="0.3"/>
      <pageSetup paperSize="9" fitToHeight="0" orientation="portrait" r:id="rId4"/>
    </customSheetView>
    <customSheetView guid="{A1EC23F7-DCEE-4EEF-9544-C148F7F5160B}" showPageBreaks="1" fitToPage="1" printArea="1" view="pageBreakPreview">
      <selection activeCell="V35" sqref="V35"/>
      <pageMargins left="0.7" right="0.7" top="0.78740157499999996" bottom="0.78740157499999996" header="0.3" footer="0.3"/>
      <pageSetup paperSize="9" fitToHeight="0" orientation="portrait" r:id="rId5"/>
    </customSheetView>
    <customSheetView guid="{00561EA5-3DD2-4503-8B25-07450EBB6906}" showPageBreaks="1" fitToPage="1" printArea="1" view="pageBreakPreview">
      <selection activeCell="E2" sqref="E2"/>
      <pageMargins left="0.70866141732283472" right="0.70866141732283472" top="0.78740157480314965" bottom="0.78740157480314965" header="0.31496062992125984" footer="0.31496062992125984"/>
      <pageSetup paperSize="8" fitToHeight="0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7"/>
  <headerFooter>
    <oddHeader>&amp;RPříloha č.1 Datový standard pro silniční stavby DÚR, DSP, PDPS</oddHeader>
    <oddFooter>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28"/>
  <sheetViews>
    <sheetView view="pageBreakPreview" zoomScaleNormal="100" zoomScaleSheetLayoutView="100" workbookViewId="0">
      <selection sqref="A1:A2"/>
    </sheetView>
  </sheetViews>
  <sheetFormatPr defaultColWidth="9.28515625" defaultRowHeight="12.75" x14ac:dyDescent="0.2"/>
  <cols>
    <col min="1" max="1" width="28.5703125" style="1" customWidth="1"/>
    <col min="2" max="4" width="13.28515625" style="3" customWidth="1"/>
    <col min="5" max="16384" width="9.28515625" style="3"/>
  </cols>
  <sheetData>
    <row r="1" spans="1:1" s="52" customFormat="1" x14ac:dyDescent="0.2">
      <c r="A1" s="73" t="str">
        <f ca="1">MID(CELL("filename",A1),FIND("]",CELL("filename",A1))+1,LEN(CELL("filename",A1))-FIND("]",CELL("filename",A1)))</f>
        <v>700 Objekty pozemních staveb</v>
      </c>
    </row>
    <row r="2" spans="1:1" x14ac:dyDescent="0.2">
      <c r="A2" s="31" t="s">
        <v>411</v>
      </c>
    </row>
    <row r="3" spans="1:1" x14ac:dyDescent="0.2">
      <c r="A3" s="30"/>
    </row>
    <row r="4" spans="1:1" x14ac:dyDescent="0.2">
      <c r="A4" s="30"/>
    </row>
    <row r="5" spans="1:1" x14ac:dyDescent="0.2">
      <c r="A5" s="30"/>
    </row>
    <row r="6" spans="1:1" x14ac:dyDescent="0.2">
      <c r="A6" s="30"/>
    </row>
    <row r="7" spans="1:1" x14ac:dyDescent="0.2">
      <c r="A7" s="30"/>
    </row>
    <row r="8" spans="1:1" x14ac:dyDescent="0.2">
      <c r="A8" s="30"/>
    </row>
    <row r="9" spans="1:1" x14ac:dyDescent="0.2">
      <c r="A9" s="30"/>
    </row>
    <row r="10" spans="1:1" x14ac:dyDescent="0.2">
      <c r="A10" s="30"/>
    </row>
    <row r="11" spans="1:1" x14ac:dyDescent="0.2">
      <c r="A11" s="30"/>
    </row>
    <row r="12" spans="1:1" x14ac:dyDescent="0.2">
      <c r="A12" s="30"/>
    </row>
    <row r="13" spans="1:1" x14ac:dyDescent="0.2">
      <c r="A13" s="30"/>
    </row>
    <row r="14" spans="1:1" x14ac:dyDescent="0.2">
      <c r="A14" s="30"/>
    </row>
    <row r="15" spans="1:1" x14ac:dyDescent="0.2">
      <c r="A15" s="30"/>
    </row>
    <row r="16" spans="1:1" x14ac:dyDescent="0.2">
      <c r="A16" s="30"/>
    </row>
    <row r="17" spans="1:1" x14ac:dyDescent="0.2">
      <c r="A17" s="30"/>
    </row>
    <row r="18" spans="1:1" x14ac:dyDescent="0.2">
      <c r="A18" s="30"/>
    </row>
    <row r="19" spans="1:1" x14ac:dyDescent="0.2">
      <c r="A19" s="30"/>
    </row>
    <row r="20" spans="1:1" x14ac:dyDescent="0.2">
      <c r="A20" s="30"/>
    </row>
    <row r="21" spans="1:1" x14ac:dyDescent="0.2">
      <c r="A21" s="30"/>
    </row>
    <row r="22" spans="1:1" x14ac:dyDescent="0.2">
      <c r="A22" s="30"/>
    </row>
    <row r="23" spans="1:1" x14ac:dyDescent="0.2">
      <c r="A23" s="30"/>
    </row>
    <row r="24" spans="1:1" x14ac:dyDescent="0.2">
      <c r="A24" s="30"/>
    </row>
    <row r="25" spans="1:1" x14ac:dyDescent="0.2">
      <c r="A25" s="30"/>
    </row>
    <row r="26" spans="1:1" x14ac:dyDescent="0.2">
      <c r="A26" s="30"/>
    </row>
    <row r="27" spans="1:1" x14ac:dyDescent="0.2">
      <c r="A27" s="30"/>
    </row>
    <row r="28" spans="1:1" x14ac:dyDescent="0.2">
      <c r="A28" s="30"/>
    </row>
  </sheetData>
  <customSheetViews>
    <customSheetView guid="{AB1236E0-E570-486A-97AB-60CD61444729}" showPageBreaks="1" fitToPage="1" printArea="1" state="hidden" view="pageBreakPreview">
      <selection sqref="A1:A2"/>
      <pageMargins left="0.70866141732283472" right="0.70866141732283472" top="0.78740157480314965" bottom="0.78740157480314965" header="0.31496062992125984" footer="0.31496062992125984"/>
      <pageSetup paperSize="8" fitToHeight="0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howPageBreaks="1" fitToPage="1" printArea="1" view="pageBreakPreview">
      <selection activeCell="A2" sqref="A2"/>
      <pageMargins left="0.7" right="0.7" top="0.78740157499999996" bottom="0.78740157499999996" header="0.3" footer="0.3"/>
      <pageSetup paperSize="9" fitToHeight="0" orientation="portrait" r:id="rId2"/>
    </customSheetView>
    <customSheetView guid="{61E27717-2BF5-45F7-9E5B-A95857D7D2C0}" showPageBreaks="1" fitToPage="1" printArea="1" view="pageBreakPreview">
      <selection activeCell="D6" sqref="D6"/>
      <pageMargins left="0.70866141732283472" right="0.70866141732283472" top="0.78740157480314965" bottom="0.78740157480314965" header="0.31496062992125984" footer="0.31496062992125984"/>
      <pageSetup paperSize="9" fitToHeight="0" orientation="portrait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A2" sqref="A2"/>
      <pageMargins left="0.7" right="0.7" top="0.78740157499999996" bottom="0.78740157499999996" header="0.3" footer="0.3"/>
      <pageSetup paperSize="9" fitToHeight="0" orientation="portrait" r:id="rId4"/>
    </customSheetView>
    <customSheetView guid="{A1EC23F7-DCEE-4EEF-9544-C148F7F5160B}" showPageBreaks="1" fitToPage="1" printArea="1" view="pageBreakPreview">
      <selection activeCell="A2" sqref="A2"/>
      <pageMargins left="0.7" right="0.7" top="0.78740157499999996" bottom="0.78740157499999996" header="0.3" footer="0.3"/>
      <pageSetup paperSize="9" fitToHeight="0" orientation="portrait" r:id="rId5"/>
    </customSheetView>
    <customSheetView guid="{00561EA5-3DD2-4503-8B25-07450EBB6906}" showPageBreaks="1" fitToPage="1" printArea="1" view="pageBreakPreview">
      <selection activeCell="C2" sqref="C2"/>
      <pageMargins left="0.70866141732283472" right="0.70866141732283472" top="0.78740157480314965" bottom="0.78740157480314965" header="0.31496062992125984" footer="0.31496062992125984"/>
      <pageSetup paperSize="8" fitToHeight="0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pageMargins left="0.70866141732283472" right="0.70866141732283472" top="0.78740157480314965" bottom="0.78740157480314965" header="0.31496062992125984" footer="0.31496062992125984"/>
  <pageSetup paperSize="8" fitToHeight="0" orientation="landscape" r:id="rId7"/>
  <headerFooter>
    <oddHeader>&amp;RPříloha č.1 Datový standard pro silniční stavby DÚR, DSP, PDPS</oddHeader>
    <oddFooter>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28"/>
  <sheetViews>
    <sheetView view="pageBreakPreview" zoomScaleNormal="100" zoomScaleSheetLayoutView="100" workbookViewId="0">
      <selection activeCell="A2" sqref="A2:A3"/>
    </sheetView>
  </sheetViews>
  <sheetFormatPr defaultColWidth="9.28515625" defaultRowHeight="12.75" x14ac:dyDescent="0.2"/>
  <cols>
    <col min="1" max="1" width="28.5703125" style="1" customWidth="1"/>
    <col min="2" max="4" width="13.28515625" style="52" customWidth="1"/>
    <col min="5" max="16384" width="9.28515625" style="52"/>
  </cols>
  <sheetData>
    <row r="1" spans="1:1" x14ac:dyDescent="0.2">
      <c r="A1" s="73" t="str">
        <f ca="1">MID(CELL("filename",A1),FIND("]",CELL("filename",A1))+1,LEN(CELL("filename",A1))-FIND("]",CELL("filename",A1)))</f>
        <v>800 Objekty úpravy území</v>
      </c>
    </row>
    <row r="2" spans="1:1" x14ac:dyDescent="0.2">
      <c r="A2" s="31" t="s">
        <v>412</v>
      </c>
    </row>
    <row r="3" spans="1:1" x14ac:dyDescent="0.2">
      <c r="A3" s="31" t="s">
        <v>413</v>
      </c>
    </row>
    <row r="4" spans="1:1" x14ac:dyDescent="0.2">
      <c r="A4" s="30"/>
    </row>
    <row r="5" spans="1:1" x14ac:dyDescent="0.2">
      <c r="A5" s="30"/>
    </row>
    <row r="6" spans="1:1" x14ac:dyDescent="0.2">
      <c r="A6" s="30"/>
    </row>
    <row r="7" spans="1:1" x14ac:dyDescent="0.2">
      <c r="A7" s="30"/>
    </row>
    <row r="8" spans="1:1" x14ac:dyDescent="0.2">
      <c r="A8" s="30"/>
    </row>
    <row r="9" spans="1:1" x14ac:dyDescent="0.2">
      <c r="A9" s="30"/>
    </row>
    <row r="10" spans="1:1" x14ac:dyDescent="0.2">
      <c r="A10" s="30"/>
    </row>
    <row r="11" spans="1:1" x14ac:dyDescent="0.2">
      <c r="A11" s="30"/>
    </row>
    <row r="12" spans="1:1" x14ac:dyDescent="0.2">
      <c r="A12" s="30"/>
    </row>
    <row r="13" spans="1:1" x14ac:dyDescent="0.2">
      <c r="A13" s="30"/>
    </row>
    <row r="14" spans="1:1" x14ac:dyDescent="0.2">
      <c r="A14" s="30"/>
    </row>
    <row r="15" spans="1:1" x14ac:dyDescent="0.2">
      <c r="A15" s="30"/>
    </row>
    <row r="16" spans="1:1" x14ac:dyDescent="0.2">
      <c r="A16" s="30"/>
    </row>
    <row r="17" spans="1:1" x14ac:dyDescent="0.2">
      <c r="A17" s="30"/>
    </row>
    <row r="18" spans="1:1" x14ac:dyDescent="0.2">
      <c r="A18" s="30"/>
    </row>
    <row r="19" spans="1:1" x14ac:dyDescent="0.2">
      <c r="A19" s="30"/>
    </row>
    <row r="20" spans="1:1" x14ac:dyDescent="0.2">
      <c r="A20" s="30"/>
    </row>
    <row r="21" spans="1:1" x14ac:dyDescent="0.2">
      <c r="A21" s="30"/>
    </row>
    <row r="22" spans="1:1" x14ac:dyDescent="0.2">
      <c r="A22" s="30"/>
    </row>
    <row r="23" spans="1:1" x14ac:dyDescent="0.2">
      <c r="A23" s="30"/>
    </row>
    <row r="24" spans="1:1" x14ac:dyDescent="0.2">
      <c r="A24" s="30"/>
    </row>
    <row r="25" spans="1:1" x14ac:dyDescent="0.2">
      <c r="A25" s="30"/>
    </row>
    <row r="26" spans="1:1" x14ac:dyDescent="0.2">
      <c r="A26" s="30"/>
    </row>
    <row r="27" spans="1:1" x14ac:dyDescent="0.2">
      <c r="A27" s="30"/>
    </row>
    <row r="28" spans="1:1" x14ac:dyDescent="0.2">
      <c r="A28" s="30"/>
    </row>
  </sheetData>
  <customSheetViews>
    <customSheetView guid="{AB1236E0-E570-486A-97AB-60CD61444729}" showPageBreaks="1" fitToPage="1" printArea="1" state="hidden" view="pageBreakPreview">
      <selection activeCell="A2" sqref="A2:A3"/>
      <pageMargins left="0.70866141732283472" right="0.70866141732283472" top="0.78740157480314965" bottom="0.78740157480314965" header="0.31496062992125984" footer="0.31496062992125984"/>
      <pageSetup paperSize="8" fitToHeight="0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howPageBreaks="1" fitToPage="1" printArea="1" view="pageBreakPreview">
      <selection activeCell="N37" sqref="N37"/>
      <pageMargins left="0.7" right="0.7" top="0.78740157499999996" bottom="0.78740157499999996" header="0.3" footer="0.3"/>
      <pageSetup paperSize="9" fitToHeight="0" orientation="portrait" r:id="rId2"/>
    </customSheetView>
    <customSheetView guid="{61E27717-2BF5-45F7-9E5B-A95857D7D2C0}" showPageBreaks="1" fitToPage="1" printArea="1" view="pageBreakPreview">
      <selection activeCell="D16" sqref="D16"/>
      <pageMargins left="0.70866141732283472" right="0.70866141732283472" top="0.78740157480314965" bottom="0.78740157480314965" header="0.31496062992125984" footer="0.31496062992125984"/>
      <pageSetup paperSize="9" fitToHeight="0" orientation="portrait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N37" sqref="N37"/>
      <pageMargins left="0.7" right="0.7" top="0.78740157499999996" bottom="0.78740157499999996" header="0.3" footer="0.3"/>
      <pageSetup paperSize="9" fitToHeight="0" orientation="portrait" r:id="rId4"/>
    </customSheetView>
    <customSheetView guid="{A1EC23F7-DCEE-4EEF-9544-C148F7F5160B}" showPageBreaks="1" fitToPage="1" printArea="1" view="pageBreakPreview">
      <selection activeCell="N37" sqref="N37"/>
      <pageMargins left="0.7" right="0.7" top="0.78740157499999996" bottom="0.78740157499999996" header="0.3" footer="0.3"/>
      <pageSetup paperSize="9" fitToHeight="0" orientation="portrait" r:id="rId5"/>
    </customSheetView>
    <customSheetView guid="{00561EA5-3DD2-4503-8B25-07450EBB6906}" showPageBreaks="1" fitToPage="1" printArea="1" view="pageBreakPreview">
      <selection activeCell="C3" sqref="C3"/>
      <pageMargins left="0.70866141732283472" right="0.70866141732283472" top="0.78740157480314965" bottom="0.78740157480314965" header="0.31496062992125984" footer="0.31496062992125984"/>
      <pageSetup paperSize="8" fitToHeight="0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pageMargins left="0.70866141732283472" right="0.70866141732283472" top="0.78740157480314965" bottom="0.78740157480314965" header="0.31496062992125984" footer="0.31496062992125984"/>
  <pageSetup paperSize="8" fitToHeight="0" orientation="landscape" r:id="rId7"/>
  <headerFooter>
    <oddHeader>&amp;RPříloha č.1 Datový standard pro silniční stavby DÚR, DSP, PDPS</oddHeader>
    <oddFooter>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28"/>
  <sheetViews>
    <sheetView view="pageBreakPreview" zoomScaleNormal="100" zoomScaleSheetLayoutView="100" workbookViewId="0">
      <selection activeCell="A2" sqref="A2:A3"/>
    </sheetView>
  </sheetViews>
  <sheetFormatPr defaultColWidth="9.28515625" defaultRowHeight="12.75" x14ac:dyDescent="0.2"/>
  <cols>
    <col min="1" max="1" width="28.5703125" style="1" customWidth="1"/>
    <col min="2" max="4" width="13.28515625" style="52" customWidth="1"/>
    <col min="5" max="16384" width="9.28515625" style="52"/>
  </cols>
  <sheetData>
    <row r="1" spans="1:1" x14ac:dyDescent="0.2">
      <c r="A1" s="73" t="str">
        <f ca="1">MID(CELL("filename",A1),FIND("]",CELL("filename",A1))+1,LEN(CELL("filename",A1))-FIND("]",CELL("filename",A1)))</f>
        <v>900 Volná řada objektů</v>
      </c>
    </row>
    <row r="2" spans="1:1" x14ac:dyDescent="0.2">
      <c r="A2" s="31" t="s">
        <v>412</v>
      </c>
    </row>
    <row r="3" spans="1:1" x14ac:dyDescent="0.2">
      <c r="A3" s="31" t="s">
        <v>413</v>
      </c>
    </row>
    <row r="4" spans="1:1" x14ac:dyDescent="0.2">
      <c r="A4" s="30"/>
    </row>
    <row r="5" spans="1:1" x14ac:dyDescent="0.2">
      <c r="A5" s="30"/>
    </row>
    <row r="6" spans="1:1" x14ac:dyDescent="0.2">
      <c r="A6" s="30"/>
    </row>
    <row r="7" spans="1:1" x14ac:dyDescent="0.2">
      <c r="A7" s="30"/>
    </row>
    <row r="8" spans="1:1" x14ac:dyDescent="0.2">
      <c r="A8" s="30"/>
    </row>
    <row r="9" spans="1:1" x14ac:dyDescent="0.2">
      <c r="A9" s="30"/>
    </row>
    <row r="10" spans="1:1" x14ac:dyDescent="0.2">
      <c r="A10" s="30"/>
    </row>
    <row r="11" spans="1:1" x14ac:dyDescent="0.2">
      <c r="A11" s="30"/>
    </row>
    <row r="12" spans="1:1" x14ac:dyDescent="0.2">
      <c r="A12" s="30"/>
    </row>
    <row r="13" spans="1:1" x14ac:dyDescent="0.2">
      <c r="A13" s="30"/>
    </row>
    <row r="14" spans="1:1" x14ac:dyDescent="0.2">
      <c r="A14" s="30"/>
    </row>
    <row r="15" spans="1:1" x14ac:dyDescent="0.2">
      <c r="A15" s="30"/>
    </row>
    <row r="16" spans="1:1" x14ac:dyDescent="0.2">
      <c r="A16" s="30"/>
    </row>
    <row r="17" spans="1:1" x14ac:dyDescent="0.2">
      <c r="A17" s="30"/>
    </row>
    <row r="18" spans="1:1" x14ac:dyDescent="0.2">
      <c r="A18" s="30"/>
    </row>
    <row r="19" spans="1:1" x14ac:dyDescent="0.2">
      <c r="A19" s="30"/>
    </row>
    <row r="20" spans="1:1" x14ac:dyDescent="0.2">
      <c r="A20" s="30"/>
    </row>
    <row r="21" spans="1:1" x14ac:dyDescent="0.2">
      <c r="A21" s="30"/>
    </row>
    <row r="22" spans="1:1" x14ac:dyDescent="0.2">
      <c r="A22" s="30"/>
    </row>
    <row r="23" spans="1:1" x14ac:dyDescent="0.2">
      <c r="A23" s="30"/>
    </row>
    <row r="24" spans="1:1" x14ac:dyDescent="0.2">
      <c r="A24" s="30"/>
    </row>
    <row r="25" spans="1:1" x14ac:dyDescent="0.2">
      <c r="A25" s="30"/>
    </row>
    <row r="26" spans="1:1" x14ac:dyDescent="0.2">
      <c r="A26" s="30"/>
    </row>
    <row r="27" spans="1:1" x14ac:dyDescent="0.2">
      <c r="A27" s="30"/>
    </row>
    <row r="28" spans="1:1" x14ac:dyDescent="0.2">
      <c r="A28" s="30"/>
    </row>
  </sheetData>
  <customSheetViews>
    <customSheetView guid="{AB1236E0-E570-486A-97AB-60CD61444729}" showPageBreaks="1" fitToPage="1" printArea="1" state="hidden" view="pageBreakPreview">
      <selection activeCell="A2" sqref="A2:A3"/>
      <pageMargins left="0.70866141732283472" right="0.70866141732283472" top="0.78740157480314965" bottom="0.78740157480314965" header="0.31496062992125984" footer="0.31496062992125984"/>
      <pageSetup paperSize="8" fitToHeight="0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howPageBreaks="1" fitToPage="1" printArea="1" view="pageBreakPreview">
      <selection activeCell="J28" sqref="J28"/>
      <pageMargins left="0.7" right="0.7" top="0.78740157499999996" bottom="0.78740157499999996" header="0.3" footer="0.3"/>
      <pageSetup paperSize="9" fitToHeight="0" orientation="portrait" r:id="rId2"/>
    </customSheetView>
    <customSheetView guid="{61E27717-2BF5-45F7-9E5B-A95857D7D2C0}" showPageBreaks="1" fitToPage="1" printArea="1" view="pageBreakPreview">
      <selection activeCell="C10" sqref="C10"/>
      <pageMargins left="0.70866141732283472" right="0.70866141732283472" top="0.78740157480314965" bottom="0.78740157480314965" header="0.31496062992125984" footer="0.31496062992125984"/>
      <pageSetup paperSize="9" fitToHeight="0" orientation="portrait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J28" sqref="J28"/>
      <pageMargins left="0.7" right="0.7" top="0.78740157499999996" bottom="0.78740157499999996" header="0.3" footer="0.3"/>
      <pageSetup paperSize="9" fitToHeight="0" orientation="portrait" r:id="rId4"/>
    </customSheetView>
    <customSheetView guid="{A1EC23F7-DCEE-4EEF-9544-C148F7F5160B}" showPageBreaks="1" fitToPage="1" printArea="1" view="pageBreakPreview">
      <selection activeCell="J28" sqref="J28"/>
      <pageMargins left="0.7" right="0.7" top="0.78740157499999996" bottom="0.78740157499999996" header="0.3" footer="0.3"/>
      <pageSetup paperSize="9" fitToHeight="0" orientation="portrait" r:id="rId5"/>
    </customSheetView>
    <customSheetView guid="{00561EA5-3DD2-4503-8B25-07450EBB6906}" showPageBreaks="1" fitToPage="1" printArea="1" view="pageBreakPreview">
      <selection activeCell="C2" sqref="C2"/>
      <pageMargins left="0.70866141732283472" right="0.70866141732283472" top="0.78740157480314965" bottom="0.78740157480314965" header="0.31496062992125984" footer="0.31496062992125984"/>
      <pageSetup paperSize="8" fitToHeight="0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pageMargins left="0.70866141732283472" right="0.70866141732283472" top="0.78740157480314965" bottom="0.78740157480314965" header="0.31496062992125984" footer="0.31496062992125984"/>
  <pageSetup paperSize="8" fitToHeight="0" orientation="landscape" r:id="rId7"/>
  <headerFooter>
    <oddHeader>&amp;RPříloha č.1 Datový standard pro silniční stavby DÚR, DSP, PDPS</oddHeader>
    <oddFooter>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28"/>
  <sheetViews>
    <sheetView view="pageBreakPreview" zoomScaleNormal="100" zoomScaleSheetLayoutView="100" workbookViewId="0">
      <selection activeCell="C2" sqref="C2"/>
    </sheetView>
  </sheetViews>
  <sheetFormatPr defaultColWidth="9.28515625" defaultRowHeight="12.75" x14ac:dyDescent="0.2"/>
  <cols>
    <col min="1" max="1" width="28.5703125" style="1" customWidth="1"/>
    <col min="2" max="4" width="13.28515625" style="52" customWidth="1"/>
    <col min="5" max="16384" width="9.28515625" style="52"/>
  </cols>
  <sheetData>
    <row r="1" spans="1:1" x14ac:dyDescent="0.2">
      <c r="A1" s="73" t="str">
        <f ca="1">MID(CELL("filename",A1),FIND("]",CELL("filename",A1))+1,LEN(CELL("filename",A1))-FIND("]",CELL("filename",A1)))</f>
        <v>Technologická část</v>
      </c>
    </row>
    <row r="2" spans="1:1" x14ac:dyDescent="0.2">
      <c r="A2" s="31" t="s">
        <v>412</v>
      </c>
    </row>
    <row r="3" spans="1:1" x14ac:dyDescent="0.2">
      <c r="A3" s="31" t="s">
        <v>413</v>
      </c>
    </row>
    <row r="4" spans="1:1" x14ac:dyDescent="0.2">
      <c r="A4" s="30"/>
    </row>
    <row r="5" spans="1:1" x14ac:dyDescent="0.2">
      <c r="A5" s="30"/>
    </row>
    <row r="6" spans="1:1" x14ac:dyDescent="0.2">
      <c r="A6" s="30"/>
    </row>
    <row r="7" spans="1:1" x14ac:dyDescent="0.2">
      <c r="A7" s="30"/>
    </row>
    <row r="8" spans="1:1" x14ac:dyDescent="0.2">
      <c r="A8" s="30"/>
    </row>
    <row r="9" spans="1:1" x14ac:dyDescent="0.2">
      <c r="A9" s="30"/>
    </row>
    <row r="10" spans="1:1" x14ac:dyDescent="0.2">
      <c r="A10" s="30"/>
    </row>
    <row r="11" spans="1:1" x14ac:dyDescent="0.2">
      <c r="A11" s="30"/>
    </row>
    <row r="12" spans="1:1" x14ac:dyDescent="0.2">
      <c r="A12" s="30"/>
    </row>
    <row r="13" spans="1:1" x14ac:dyDescent="0.2">
      <c r="A13" s="30"/>
    </row>
    <row r="14" spans="1:1" x14ac:dyDescent="0.2">
      <c r="A14" s="30"/>
    </row>
    <row r="15" spans="1:1" x14ac:dyDescent="0.2">
      <c r="A15" s="30"/>
    </row>
    <row r="16" spans="1:1" x14ac:dyDescent="0.2">
      <c r="A16" s="30"/>
    </row>
    <row r="17" spans="1:1" x14ac:dyDescent="0.2">
      <c r="A17" s="30"/>
    </row>
    <row r="18" spans="1:1" x14ac:dyDescent="0.2">
      <c r="A18" s="30"/>
    </row>
    <row r="19" spans="1:1" x14ac:dyDescent="0.2">
      <c r="A19" s="30"/>
    </row>
    <row r="20" spans="1:1" x14ac:dyDescent="0.2">
      <c r="A20" s="30"/>
    </row>
    <row r="21" spans="1:1" x14ac:dyDescent="0.2">
      <c r="A21" s="30"/>
    </row>
    <row r="22" spans="1:1" x14ac:dyDescent="0.2">
      <c r="A22" s="30"/>
    </row>
    <row r="23" spans="1:1" x14ac:dyDescent="0.2">
      <c r="A23" s="30"/>
    </row>
    <row r="24" spans="1:1" x14ac:dyDescent="0.2">
      <c r="A24" s="30"/>
    </row>
    <row r="25" spans="1:1" x14ac:dyDescent="0.2">
      <c r="A25" s="30"/>
    </row>
    <row r="26" spans="1:1" x14ac:dyDescent="0.2">
      <c r="A26" s="30"/>
    </row>
    <row r="27" spans="1:1" x14ac:dyDescent="0.2">
      <c r="A27" s="30"/>
    </row>
    <row r="28" spans="1:1" x14ac:dyDescent="0.2">
      <c r="A28" s="30"/>
    </row>
  </sheetData>
  <customSheetViews>
    <customSheetView guid="{AB1236E0-E570-486A-97AB-60CD61444729}" showPageBreaks="1" fitToPage="1" printArea="1" state="hidden" view="pageBreakPreview">
      <selection activeCell="C2" sqref="C2"/>
      <pageMargins left="0.70866141732283472" right="0.70866141732283472" top="0.78740157480314965" bottom="0.78740157480314965" header="0.31496062992125984" footer="0.31496062992125984"/>
      <pageSetup paperSize="8" fitToHeight="0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howPageBreaks="1" fitToPage="1" printArea="1" view="pageBreakPreview">
      <selection activeCell="K36" sqref="K36"/>
      <pageMargins left="0.7" right="0.7" top="0.78740157499999996" bottom="0.78740157499999996" header="0.3" footer="0.3"/>
      <pageSetup paperSize="9" fitToHeight="0" orientation="portrait" r:id="rId2"/>
    </customSheetView>
    <customSheetView guid="{61E27717-2BF5-45F7-9E5B-A95857D7D2C0}" showPageBreaks="1" fitToPage="1" printArea="1" view="pageBreakPreview">
      <selection activeCell="D16" sqref="D16"/>
      <pageMargins left="0.70866141732283472" right="0.70866141732283472" top="0.78740157480314965" bottom="0.78740157480314965" header="0.31496062992125984" footer="0.31496062992125984"/>
      <pageSetup paperSize="9" fitToHeight="0" orientation="portrait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K36" sqref="K36"/>
      <pageMargins left="0.7" right="0.7" top="0.78740157499999996" bottom="0.78740157499999996" header="0.3" footer="0.3"/>
      <pageSetup paperSize="9" fitToHeight="0" orientation="portrait" r:id="rId4"/>
    </customSheetView>
    <customSheetView guid="{A1EC23F7-DCEE-4EEF-9544-C148F7F5160B}" showPageBreaks="1" fitToPage="1" printArea="1" view="pageBreakPreview">
      <selection activeCell="K36" sqref="K36"/>
      <pageMargins left="0.7" right="0.7" top="0.78740157499999996" bottom="0.78740157499999996" header="0.3" footer="0.3"/>
      <pageSetup paperSize="9" fitToHeight="0" orientation="portrait" r:id="rId5"/>
    </customSheetView>
    <customSheetView guid="{00561EA5-3DD2-4503-8B25-07450EBB6906}" showPageBreaks="1" fitToPage="1" printArea="1" view="pageBreakPreview">
      <selection activeCell="C2" sqref="C2"/>
      <pageMargins left="0.70866141732283472" right="0.70866141732283472" top="0.78740157480314965" bottom="0.78740157480314965" header="0.31496062992125984" footer="0.31496062992125984"/>
      <pageSetup paperSize="8" fitToHeight="0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pageMargins left="0.70866141732283472" right="0.70866141732283472" top="0.78740157480314965" bottom="0.78740157480314965" header="0.31496062992125984" footer="0.31496062992125984"/>
  <pageSetup paperSize="8" fitToHeight="0" orientation="landscape" r:id="rId7"/>
  <headerFooter>
    <oddHeader>&amp;RPříloha č.1 Datový standard pro silniční stavby DÚR, DSP, PDPS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18"/>
  <sheetViews>
    <sheetView showGridLines="0" view="pageBreakPreview" zoomScale="70" zoomScaleNormal="95" zoomScaleSheetLayoutView="70" workbookViewId="0">
      <selection activeCell="A5" sqref="A5:B11"/>
    </sheetView>
  </sheetViews>
  <sheetFormatPr defaultColWidth="8.7109375" defaultRowHeight="12.75" x14ac:dyDescent="0.2"/>
  <cols>
    <col min="1" max="1" width="24.28515625" style="25" customWidth="1"/>
    <col min="2" max="2" width="27.7109375" style="25" customWidth="1"/>
    <col min="3" max="20" width="10" style="25" customWidth="1"/>
    <col min="21" max="16384" width="8.7109375" style="25"/>
  </cols>
  <sheetData>
    <row r="1" spans="1:20" ht="13.5" thickBot="1" x14ac:dyDescent="0.25">
      <c r="A1" s="71" t="str">
        <f ca="1">MID(CELL("filename",A1),FIND("]",CELL("filename",A1))+1,LEN(CELL("filename",A1))-FIND("]",CELL("filename",A1)))</f>
        <v>Indexy skupin vlastností</v>
      </c>
    </row>
    <row r="2" spans="1:20" ht="166.9" customHeight="1" x14ac:dyDescent="0.2">
      <c r="A2" s="413" t="s">
        <v>10</v>
      </c>
      <c r="B2" s="414"/>
      <c r="C2" s="66" t="s">
        <v>11</v>
      </c>
      <c r="D2" s="66" t="s">
        <v>12</v>
      </c>
      <c r="E2" s="66" t="s">
        <v>13</v>
      </c>
      <c r="F2" s="66" t="s">
        <v>14</v>
      </c>
      <c r="G2" s="66" t="s">
        <v>15</v>
      </c>
      <c r="H2" s="66" t="s">
        <v>16</v>
      </c>
      <c r="I2" s="66" t="s">
        <v>17</v>
      </c>
      <c r="J2" s="66" t="s">
        <v>18</v>
      </c>
      <c r="K2" s="66" t="s">
        <v>19</v>
      </c>
      <c r="L2" s="66" t="s">
        <v>20</v>
      </c>
      <c r="M2" s="66" t="s">
        <v>21</v>
      </c>
      <c r="N2" s="66" t="s">
        <v>22</v>
      </c>
      <c r="O2" s="66" t="s">
        <v>23</v>
      </c>
      <c r="P2" s="66" t="s">
        <v>24</v>
      </c>
      <c r="Q2" s="66" t="s">
        <v>25</v>
      </c>
      <c r="R2" s="66" t="s">
        <v>26</v>
      </c>
      <c r="S2" s="66" t="s">
        <v>27</v>
      </c>
      <c r="T2" s="67" t="s">
        <v>28</v>
      </c>
    </row>
    <row r="3" spans="1:20" ht="15" customHeight="1" x14ac:dyDescent="0.2">
      <c r="A3" s="411" t="s">
        <v>29</v>
      </c>
      <c r="B3" s="412"/>
      <c r="C3" s="32">
        <v>1</v>
      </c>
      <c r="D3" s="32">
        <v>11</v>
      </c>
      <c r="E3" s="32">
        <v>32</v>
      </c>
      <c r="F3" s="32">
        <v>2</v>
      </c>
      <c r="G3" s="32">
        <v>3</v>
      </c>
      <c r="H3" s="32">
        <v>19</v>
      </c>
      <c r="I3" s="32">
        <v>10</v>
      </c>
      <c r="J3" s="32">
        <v>35</v>
      </c>
      <c r="K3" s="32">
        <v>14</v>
      </c>
      <c r="L3" s="32">
        <v>17</v>
      </c>
      <c r="M3" s="32">
        <v>26</v>
      </c>
      <c r="N3" s="32">
        <v>23</v>
      </c>
      <c r="O3" s="32">
        <v>15</v>
      </c>
      <c r="P3" s="32">
        <v>22</v>
      </c>
      <c r="Q3" s="32">
        <v>21</v>
      </c>
      <c r="R3" s="32">
        <v>36</v>
      </c>
      <c r="S3" s="32">
        <v>29</v>
      </c>
      <c r="T3" s="40">
        <v>27</v>
      </c>
    </row>
    <row r="4" spans="1:20" ht="15" customHeight="1" x14ac:dyDescent="0.2">
      <c r="A4" s="411" t="s">
        <v>30</v>
      </c>
      <c r="B4" s="412"/>
      <c r="C4" s="33">
        <v>10</v>
      </c>
      <c r="D4" s="33">
        <v>10</v>
      </c>
      <c r="E4" s="33">
        <v>10</v>
      </c>
      <c r="F4" s="33">
        <v>9</v>
      </c>
      <c r="G4" s="33">
        <v>9</v>
      </c>
      <c r="H4" s="33">
        <v>9</v>
      </c>
      <c r="I4" s="33">
        <v>9</v>
      </c>
      <c r="J4" s="33">
        <v>9</v>
      </c>
      <c r="K4" s="33">
        <v>9</v>
      </c>
      <c r="L4" s="33">
        <v>8.6666666666666661</v>
      </c>
      <c r="M4" s="33">
        <v>8.6666666666666661</v>
      </c>
      <c r="N4" s="33">
        <v>8</v>
      </c>
      <c r="O4" s="33">
        <v>7.666666666666667</v>
      </c>
      <c r="P4" s="33">
        <v>7.333333333333333</v>
      </c>
      <c r="Q4" s="33">
        <v>7</v>
      </c>
      <c r="R4" s="33">
        <v>7</v>
      </c>
      <c r="S4" s="33">
        <v>4</v>
      </c>
      <c r="T4" s="41">
        <v>3</v>
      </c>
    </row>
    <row r="5" spans="1:20" s="70" customFormat="1" ht="15" customHeight="1" x14ac:dyDescent="0.2">
      <c r="A5" s="68" t="s">
        <v>31</v>
      </c>
      <c r="B5" s="69" t="s">
        <v>32</v>
      </c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6"/>
    </row>
    <row r="6" spans="1:20" x14ac:dyDescent="0.2">
      <c r="A6" s="42" t="s">
        <v>33</v>
      </c>
      <c r="B6" s="158" t="s">
        <v>34</v>
      </c>
      <c r="C6" s="34">
        <v>1</v>
      </c>
      <c r="D6" s="34">
        <v>1</v>
      </c>
      <c r="E6" s="34">
        <v>1</v>
      </c>
      <c r="F6" s="34">
        <v>1</v>
      </c>
      <c r="G6" s="34"/>
      <c r="H6" s="34">
        <v>1</v>
      </c>
      <c r="I6" s="34">
        <v>1</v>
      </c>
      <c r="J6" s="34">
        <v>1</v>
      </c>
      <c r="K6" s="34">
        <v>1</v>
      </c>
      <c r="L6" s="34">
        <v>1</v>
      </c>
      <c r="M6" s="34">
        <v>1</v>
      </c>
      <c r="N6" s="34">
        <v>1</v>
      </c>
      <c r="O6" s="34">
        <v>1</v>
      </c>
      <c r="P6" s="34">
        <v>1</v>
      </c>
      <c r="Q6" s="34">
        <v>1</v>
      </c>
      <c r="R6" s="34">
        <v>1</v>
      </c>
      <c r="S6" s="34">
        <v>1</v>
      </c>
      <c r="T6" s="43">
        <v>1</v>
      </c>
    </row>
    <row r="7" spans="1:20" x14ac:dyDescent="0.2">
      <c r="A7" s="44" t="s">
        <v>35</v>
      </c>
      <c r="B7" s="158" t="s">
        <v>36</v>
      </c>
      <c r="C7" s="34"/>
      <c r="D7" s="34"/>
      <c r="E7" s="34">
        <v>1</v>
      </c>
      <c r="F7" s="34"/>
      <c r="G7" s="34"/>
      <c r="H7" s="34">
        <v>1</v>
      </c>
      <c r="I7" s="34"/>
      <c r="J7" s="34">
        <v>1</v>
      </c>
      <c r="K7" s="34"/>
      <c r="L7" s="34">
        <v>1</v>
      </c>
      <c r="M7" s="34">
        <v>1</v>
      </c>
      <c r="N7" s="34"/>
      <c r="O7" s="34">
        <v>1</v>
      </c>
      <c r="P7" s="34">
        <v>1</v>
      </c>
      <c r="Q7" s="34"/>
      <c r="R7" s="34">
        <v>1</v>
      </c>
      <c r="S7" s="34"/>
      <c r="T7" s="43"/>
    </row>
    <row r="8" spans="1:20" x14ac:dyDescent="0.2">
      <c r="A8" s="45" t="s">
        <v>37</v>
      </c>
      <c r="B8" s="158" t="s">
        <v>38</v>
      </c>
      <c r="C8" s="34"/>
      <c r="D8" s="34"/>
      <c r="E8" s="34"/>
      <c r="F8" s="34"/>
      <c r="G8" s="34"/>
      <c r="H8" s="34">
        <v>1</v>
      </c>
      <c r="I8" s="34"/>
      <c r="J8" s="34">
        <v>1</v>
      </c>
      <c r="K8" s="34">
        <v>1</v>
      </c>
      <c r="L8" s="34">
        <v>1</v>
      </c>
      <c r="M8" s="34">
        <v>1</v>
      </c>
      <c r="N8" s="34">
        <v>1</v>
      </c>
      <c r="O8" s="34"/>
      <c r="P8" s="34">
        <v>1</v>
      </c>
      <c r="Q8" s="34"/>
      <c r="R8" s="34">
        <v>1</v>
      </c>
      <c r="S8" s="34">
        <v>1</v>
      </c>
      <c r="T8" s="43">
        <v>1</v>
      </c>
    </row>
    <row r="9" spans="1:20" x14ac:dyDescent="0.2">
      <c r="A9" s="46" t="s">
        <v>39</v>
      </c>
      <c r="B9" s="158" t="s">
        <v>40</v>
      </c>
      <c r="C9" s="34">
        <v>1</v>
      </c>
      <c r="D9" s="34">
        <v>1</v>
      </c>
      <c r="E9" s="34">
        <v>1</v>
      </c>
      <c r="F9" s="34">
        <v>1</v>
      </c>
      <c r="G9" s="34"/>
      <c r="H9" s="34">
        <v>1</v>
      </c>
      <c r="I9" s="34">
        <v>1</v>
      </c>
      <c r="J9" s="34">
        <v>1</v>
      </c>
      <c r="K9" s="34">
        <v>1</v>
      </c>
      <c r="L9" s="34">
        <v>1</v>
      </c>
      <c r="M9" s="34">
        <v>1</v>
      </c>
      <c r="N9" s="34">
        <v>1</v>
      </c>
      <c r="O9" s="34">
        <v>1</v>
      </c>
      <c r="P9" s="34">
        <v>1</v>
      </c>
      <c r="Q9" s="34"/>
      <c r="R9" s="34">
        <v>1</v>
      </c>
      <c r="S9" s="34">
        <v>1</v>
      </c>
      <c r="T9" s="43">
        <v>1</v>
      </c>
    </row>
    <row r="10" spans="1:20" x14ac:dyDescent="0.2">
      <c r="A10" s="47" t="s">
        <v>41</v>
      </c>
      <c r="B10" s="158" t="s">
        <v>42</v>
      </c>
      <c r="C10" s="34"/>
      <c r="D10" s="34"/>
      <c r="E10" s="34"/>
      <c r="F10" s="34"/>
      <c r="G10" s="34"/>
      <c r="H10" s="34"/>
      <c r="I10" s="34"/>
      <c r="J10" s="34">
        <v>1</v>
      </c>
      <c r="K10" s="34"/>
      <c r="L10" s="34"/>
      <c r="M10" s="34"/>
      <c r="N10" s="34"/>
      <c r="O10" s="34"/>
      <c r="P10" s="34"/>
      <c r="Q10" s="34"/>
      <c r="R10" s="34">
        <v>1</v>
      </c>
      <c r="S10" s="34"/>
      <c r="T10" s="43"/>
    </row>
    <row r="11" spans="1:20" ht="13.5" thickBot="1" x14ac:dyDescent="0.25">
      <c r="A11" s="48" t="s">
        <v>43</v>
      </c>
      <c r="B11" s="159" t="s">
        <v>44</v>
      </c>
      <c r="C11" s="49"/>
      <c r="D11" s="49"/>
      <c r="E11" s="49"/>
      <c r="F11" s="49"/>
      <c r="G11" s="49"/>
      <c r="H11" s="49"/>
      <c r="I11" s="49"/>
      <c r="J11" s="49">
        <v>1</v>
      </c>
      <c r="K11" s="49">
        <v>1</v>
      </c>
      <c r="L11" s="49">
        <v>1</v>
      </c>
      <c r="M11" s="49">
        <v>1</v>
      </c>
      <c r="N11" s="49">
        <v>1</v>
      </c>
      <c r="O11" s="49">
        <v>1</v>
      </c>
      <c r="P11" s="49">
        <v>1</v>
      </c>
      <c r="Q11" s="49"/>
      <c r="R11" s="49">
        <v>1</v>
      </c>
      <c r="S11" s="49">
        <v>1</v>
      </c>
      <c r="T11" s="50">
        <v>1</v>
      </c>
    </row>
    <row r="12" spans="1:20" x14ac:dyDescent="0.2">
      <c r="R12" s="35"/>
    </row>
    <row r="18" spans="15:15" x14ac:dyDescent="0.2">
      <c r="O18" s="24"/>
    </row>
  </sheetData>
  <customSheetViews>
    <customSheetView guid="{AB1236E0-E570-486A-97AB-60CD61444729}" scale="70" showPageBreaks="1" showGridLines="0" fitToPage="1" view="pageBreakPreview">
      <selection activeCell="A5" sqref="A5:B11"/>
      <pageMargins left="0.70866141732283472" right="0.70866141732283472" top="0.78740157480314965" bottom="0.78740157480314965" header="0.31496062992125984" footer="0.31496062992125984"/>
      <pageSetup paperSize="8" scale="84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cale="70" showPageBreaks="1" showGridLines="0" fitToPage="1" view="pageBreakPreview">
      <selection activeCell="C15" sqref="C15"/>
      <pageMargins left="0.7" right="0.7" top="0.78740157499999996" bottom="0.78740157499999996" header="0.3" footer="0.3"/>
      <pageSetup paperSize="9" scale="57" fitToHeight="0" orientation="landscape" r:id="rId2"/>
    </customSheetView>
    <customSheetView guid="{61E27717-2BF5-45F7-9E5B-A95857D7D2C0}" scale="90" showPageBreaks="1" showGridLines="0" fitToPage="1" view="pageBreakPreview">
      <selection activeCell="A2" sqref="A2:B2"/>
      <pageMargins left="0.70866141732283472" right="0.70866141732283472" top="0.78740157480314965" bottom="0.78740157480314965" header="0.31496062992125984" footer="0.31496062992125984"/>
      <pageSetup paperSize="9" scale="46" fitToHeight="0" orientation="landscape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C15" sqref="C15"/>
      <pageMargins left="0.7" right="0.7" top="0.78740157499999996" bottom="0.78740157499999996" header="0.3" footer="0.3"/>
      <pageSetup paperSize="9" scale="56" fitToHeight="0" orientation="landscape" r:id="rId4"/>
    </customSheetView>
    <customSheetView guid="{A1EC23F7-DCEE-4EEF-9544-C148F7F5160B}" scale="70" showPageBreaks="1" showGridLines="0" fitToPage="1" view="pageBreakPreview">
      <selection activeCell="C15" sqref="C15"/>
      <pageMargins left="0.7" right="0.7" top="0.78740157499999996" bottom="0.78740157499999996" header="0.3" footer="0.3"/>
      <pageSetup paperSize="9" scale="57" fitToHeight="0" orientation="landscape" r:id="rId5"/>
    </customSheetView>
    <customSheetView guid="{00561EA5-3DD2-4503-8B25-07450EBB6906}" scale="70" showPageBreaks="1" showGridLines="0" fitToPage="1" view="pageBreakPreview">
      <selection activeCell="J2" sqref="J2"/>
      <pageMargins left="0.70866141732283472" right="0.70866141732283472" top="0.78740157480314965" bottom="0.78740157480314965" header="0.31496062992125984" footer="0.31496062992125984"/>
      <pageSetup paperSize="8" scale="60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mergeCells count="4">
    <mergeCell ref="A4:B4"/>
    <mergeCell ref="A3:B3"/>
    <mergeCell ref="A2:B2"/>
    <mergeCell ref="C5:T5"/>
  </mergeCells>
  <conditionalFormatting sqref="C4:T4 C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8740157480314965" bottom="0.78740157480314965" header="0.31496062992125984" footer="0.31496062992125984"/>
  <pageSetup paperSize="8" scale="84" orientation="landscape" r:id="rId7"/>
  <headerFooter>
    <oddHeader>&amp;RPříloha č.1 Datový standard pro silniční stavby DÚR, DSP, PDPS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1"/>
  <sheetViews>
    <sheetView showGridLines="0" view="pageBreakPreview" zoomScale="70" zoomScaleNormal="85" zoomScaleSheetLayoutView="70" workbookViewId="0">
      <selection activeCell="C29" sqref="C29"/>
    </sheetView>
  </sheetViews>
  <sheetFormatPr defaultColWidth="8.7109375" defaultRowHeight="12.75" x14ac:dyDescent="0.2"/>
  <cols>
    <col min="1" max="1" width="22.42578125" style="25" customWidth="1"/>
    <col min="2" max="2" width="31.28515625" style="25" customWidth="1"/>
    <col min="3" max="3" width="27.28515625" style="25" customWidth="1"/>
    <col min="4" max="4" width="17.5703125" style="25" customWidth="1"/>
    <col min="5" max="5" width="49.28515625" style="163" customWidth="1"/>
    <col min="6" max="6" width="33.28515625" style="163" customWidth="1"/>
    <col min="7" max="7" width="37.85546875" style="163" customWidth="1"/>
    <col min="8" max="8" width="8.7109375" style="133"/>
    <col min="9" max="9" width="9.28515625" style="133" customWidth="1"/>
    <col min="10" max="10" width="8.7109375" style="133"/>
    <col min="11" max="16384" width="8.7109375" style="25"/>
  </cols>
  <sheetData>
    <row r="1" spans="1:10" ht="13.9" customHeight="1" thickBot="1" x14ac:dyDescent="0.25">
      <c r="A1" s="367" t="str">
        <f ca="1">MID(CELL("filename",A1),FIND("]",CELL("filename",A1))+1,LEN(CELL("filename",A1))-FIND("]",CELL("filename",A1)))</f>
        <v>Skupiny vlastností</v>
      </c>
      <c r="B1" s="179"/>
      <c r="C1" s="179"/>
      <c r="D1" s="179"/>
      <c r="E1" s="368"/>
      <c r="F1" s="368"/>
      <c r="G1" s="368"/>
      <c r="H1" s="179"/>
      <c r="I1" s="179"/>
      <c r="J1" s="179"/>
    </row>
    <row r="2" spans="1:10" s="79" customFormat="1" ht="29.65" customHeight="1" thickBot="1" x14ac:dyDescent="0.25">
      <c r="A2" s="370" t="s">
        <v>553</v>
      </c>
      <c r="B2" s="164" t="s">
        <v>45</v>
      </c>
      <c r="C2" s="164" t="s">
        <v>46</v>
      </c>
      <c r="D2" s="164" t="s">
        <v>47</v>
      </c>
      <c r="E2" s="165" t="s">
        <v>48</v>
      </c>
      <c r="F2" s="371" t="s">
        <v>583</v>
      </c>
      <c r="G2" s="165" t="s">
        <v>584</v>
      </c>
      <c r="H2" s="166" t="s">
        <v>416</v>
      </c>
      <c r="I2" s="166" t="s">
        <v>49</v>
      </c>
      <c r="J2" s="369" t="s">
        <v>2</v>
      </c>
    </row>
    <row r="3" spans="1:10" ht="13.9" customHeight="1" x14ac:dyDescent="0.2">
      <c r="A3" s="167" t="s">
        <v>50</v>
      </c>
      <c r="B3" s="168" t="s">
        <v>51</v>
      </c>
      <c r="C3" s="169" t="s">
        <v>52</v>
      </c>
      <c r="D3" s="169" t="s">
        <v>53</v>
      </c>
      <c r="E3" s="170" t="s">
        <v>54</v>
      </c>
      <c r="F3" s="372" t="s">
        <v>554</v>
      </c>
      <c r="G3" s="348" t="s">
        <v>490</v>
      </c>
      <c r="H3" s="171" t="s">
        <v>55</v>
      </c>
      <c r="I3" s="171" t="s">
        <v>55</v>
      </c>
      <c r="J3" s="172" t="s">
        <v>55</v>
      </c>
    </row>
    <row r="4" spans="1:10" x14ac:dyDescent="0.2">
      <c r="A4" s="85"/>
      <c r="B4" s="59" t="s">
        <v>56</v>
      </c>
      <c r="C4" s="26" t="s">
        <v>52</v>
      </c>
      <c r="D4" s="26" t="s">
        <v>53</v>
      </c>
      <c r="E4" s="160" t="s">
        <v>54</v>
      </c>
      <c r="F4" s="373" t="s">
        <v>555</v>
      </c>
      <c r="G4" s="349" t="s">
        <v>490</v>
      </c>
      <c r="H4" s="130" t="s">
        <v>55</v>
      </c>
      <c r="I4" s="130" t="s">
        <v>55</v>
      </c>
      <c r="J4" s="173" t="s">
        <v>55</v>
      </c>
    </row>
    <row r="5" spans="1:10" x14ac:dyDescent="0.2">
      <c r="A5" s="85"/>
      <c r="B5" s="59" t="s">
        <v>57</v>
      </c>
      <c r="C5" s="26" t="s">
        <v>58</v>
      </c>
      <c r="D5" s="26" t="s">
        <v>53</v>
      </c>
      <c r="E5" s="160" t="s">
        <v>59</v>
      </c>
      <c r="F5" s="373" t="s">
        <v>556</v>
      </c>
      <c r="G5" s="350" t="s">
        <v>491</v>
      </c>
      <c r="H5" s="130" t="s">
        <v>55</v>
      </c>
      <c r="I5" s="130" t="s">
        <v>55</v>
      </c>
      <c r="J5" s="173" t="s">
        <v>55</v>
      </c>
    </row>
    <row r="6" spans="1:10" x14ac:dyDescent="0.2">
      <c r="A6" s="85"/>
      <c r="B6" s="59" t="s">
        <v>60</v>
      </c>
      <c r="C6" s="26" t="s">
        <v>61</v>
      </c>
      <c r="D6" s="26" t="s">
        <v>53</v>
      </c>
      <c r="E6" s="160" t="s">
        <v>62</v>
      </c>
      <c r="F6" s="373" t="s">
        <v>492</v>
      </c>
      <c r="G6" s="350" t="s">
        <v>63</v>
      </c>
      <c r="H6" s="130" t="s">
        <v>55</v>
      </c>
      <c r="I6" s="130" t="s">
        <v>55</v>
      </c>
      <c r="J6" s="173" t="s">
        <v>55</v>
      </c>
    </row>
    <row r="7" spans="1:10" ht="13.5" thickBot="1" x14ac:dyDescent="0.25">
      <c r="A7" s="174"/>
      <c r="B7" s="139" t="s">
        <v>64</v>
      </c>
      <c r="C7" s="140" t="s">
        <v>58</v>
      </c>
      <c r="D7" s="140" t="s">
        <v>53</v>
      </c>
      <c r="E7" s="175" t="s">
        <v>65</v>
      </c>
      <c r="F7" s="374" t="s">
        <v>493</v>
      </c>
      <c r="G7" s="351" t="s">
        <v>494</v>
      </c>
      <c r="H7" s="177" t="s">
        <v>55</v>
      </c>
      <c r="I7" s="177" t="s">
        <v>55</v>
      </c>
      <c r="J7" s="178" t="s">
        <v>55</v>
      </c>
    </row>
    <row r="8" spans="1:10" ht="13.5" thickBot="1" x14ac:dyDescent="0.25">
      <c r="A8" s="86"/>
      <c r="B8" s="10"/>
      <c r="C8" s="12"/>
      <c r="D8" s="12"/>
      <c r="E8" s="161"/>
      <c r="F8" s="375"/>
      <c r="G8" s="161"/>
      <c r="H8" s="131"/>
      <c r="I8" s="131"/>
      <c r="J8" s="228"/>
    </row>
    <row r="9" spans="1:10" x14ac:dyDescent="0.2">
      <c r="A9" s="180" t="s">
        <v>66</v>
      </c>
      <c r="B9" s="181" t="s">
        <v>67</v>
      </c>
      <c r="C9" s="182" t="s">
        <v>58</v>
      </c>
      <c r="D9" s="182" t="s">
        <v>53</v>
      </c>
      <c r="E9" s="183" t="s">
        <v>68</v>
      </c>
      <c r="F9" s="376" t="s">
        <v>557</v>
      </c>
      <c r="G9" s="352" t="s">
        <v>494</v>
      </c>
      <c r="H9" s="184" t="s">
        <v>55</v>
      </c>
      <c r="I9" s="184" t="s">
        <v>55</v>
      </c>
      <c r="J9" s="185" t="s">
        <v>55</v>
      </c>
    </row>
    <row r="10" spans="1:10" ht="13.5" thickBot="1" x14ac:dyDescent="0.25">
      <c r="A10" s="186"/>
      <c r="B10" s="139" t="s">
        <v>69</v>
      </c>
      <c r="C10" s="140" t="s">
        <v>61</v>
      </c>
      <c r="D10" s="140" t="s">
        <v>53</v>
      </c>
      <c r="E10" s="175" t="s">
        <v>70</v>
      </c>
      <c r="F10" s="374" t="s">
        <v>495</v>
      </c>
      <c r="G10" s="353" t="s">
        <v>496</v>
      </c>
      <c r="H10" s="177" t="s">
        <v>55</v>
      </c>
      <c r="I10" s="177" t="s">
        <v>55</v>
      </c>
      <c r="J10" s="178" t="s">
        <v>55</v>
      </c>
    </row>
    <row r="11" spans="1:10" ht="13.5" thickBot="1" x14ac:dyDescent="0.25">
      <c r="A11" s="86"/>
      <c r="B11" s="80"/>
      <c r="C11" s="80"/>
      <c r="D11" s="80"/>
      <c r="E11" s="162"/>
      <c r="F11" s="162"/>
      <c r="G11" s="162"/>
      <c r="H11" s="131"/>
      <c r="I11" s="131"/>
      <c r="J11" s="228"/>
    </row>
    <row r="12" spans="1:10" ht="13.5" thickBot="1" x14ac:dyDescent="0.25">
      <c r="A12" s="187" t="s">
        <v>71</v>
      </c>
      <c r="B12" s="188" t="s">
        <v>44</v>
      </c>
      <c r="C12" s="189" t="s">
        <v>58</v>
      </c>
      <c r="D12" s="189" t="s">
        <v>53</v>
      </c>
      <c r="E12" s="190" t="s">
        <v>72</v>
      </c>
      <c r="F12" s="377" t="s">
        <v>497</v>
      </c>
      <c r="G12" s="354" t="s">
        <v>498</v>
      </c>
      <c r="H12" s="191" t="s">
        <v>55</v>
      </c>
      <c r="I12" s="191" t="s">
        <v>55</v>
      </c>
      <c r="J12" s="192" t="s">
        <v>55</v>
      </c>
    </row>
    <row r="13" spans="1:10" ht="13.5" thickBot="1" x14ac:dyDescent="0.25">
      <c r="A13" s="86"/>
      <c r="B13" s="10"/>
      <c r="C13" s="12"/>
      <c r="D13" s="12"/>
      <c r="E13" s="161"/>
      <c r="F13" s="375"/>
      <c r="G13" s="161"/>
      <c r="H13" s="131"/>
      <c r="I13" s="131"/>
      <c r="J13" s="228"/>
    </row>
    <row r="14" spans="1:10" x14ac:dyDescent="0.2">
      <c r="A14" s="193" t="s">
        <v>73</v>
      </c>
      <c r="B14" s="194" t="s">
        <v>74</v>
      </c>
      <c r="C14" s="195" t="s">
        <v>58</v>
      </c>
      <c r="D14" s="195" t="s">
        <v>53</v>
      </c>
      <c r="E14" s="196" t="s">
        <v>75</v>
      </c>
      <c r="F14" s="378" t="s">
        <v>499</v>
      </c>
      <c r="G14" s="355" t="s">
        <v>494</v>
      </c>
      <c r="H14" s="197" t="s">
        <v>55</v>
      </c>
      <c r="I14" s="197" t="s">
        <v>55</v>
      </c>
      <c r="J14" s="198" t="s">
        <v>55</v>
      </c>
    </row>
    <row r="15" spans="1:10" ht="25.5" x14ac:dyDescent="0.2">
      <c r="A15" s="44"/>
      <c r="B15" s="59" t="s">
        <v>76</v>
      </c>
      <c r="C15" s="26" t="s">
        <v>58</v>
      </c>
      <c r="D15" s="26" t="s">
        <v>53</v>
      </c>
      <c r="E15" s="160" t="s">
        <v>77</v>
      </c>
      <c r="F15" s="373" t="s">
        <v>558</v>
      </c>
      <c r="G15" s="356" t="s">
        <v>494</v>
      </c>
      <c r="H15" s="130"/>
      <c r="I15" s="130" t="s">
        <v>55</v>
      </c>
      <c r="J15" s="173" t="s">
        <v>55</v>
      </c>
    </row>
    <row r="16" spans="1:10" ht="13.5" thickBot="1" x14ac:dyDescent="0.25">
      <c r="A16" s="199"/>
      <c r="B16" s="139" t="s">
        <v>78</v>
      </c>
      <c r="C16" s="140" t="s">
        <v>58</v>
      </c>
      <c r="D16" s="140" t="s">
        <v>53</v>
      </c>
      <c r="E16" s="175" t="s">
        <v>79</v>
      </c>
      <c r="F16" s="374" t="s">
        <v>559</v>
      </c>
      <c r="G16" s="351" t="s">
        <v>491</v>
      </c>
      <c r="H16" s="177" t="s">
        <v>55</v>
      </c>
      <c r="I16" s="177" t="s">
        <v>55</v>
      </c>
      <c r="J16" s="178" t="s">
        <v>55</v>
      </c>
    </row>
    <row r="17" spans="1:10" ht="13.5" thickBot="1" x14ac:dyDescent="0.25">
      <c r="A17" s="86"/>
      <c r="B17" s="80"/>
      <c r="C17" s="80"/>
      <c r="D17" s="80"/>
      <c r="E17" s="162"/>
      <c r="F17" s="162"/>
      <c r="G17" s="162"/>
      <c r="H17" s="131"/>
      <c r="I17" s="131"/>
      <c r="J17" s="228"/>
    </row>
    <row r="18" spans="1:10" x14ac:dyDescent="0.2">
      <c r="A18" s="193" t="s">
        <v>80</v>
      </c>
      <c r="B18" s="194" t="s">
        <v>81</v>
      </c>
      <c r="C18" s="195" t="s">
        <v>58</v>
      </c>
      <c r="D18" s="195" t="s">
        <v>53</v>
      </c>
      <c r="E18" s="196" t="s">
        <v>82</v>
      </c>
      <c r="F18" s="378" t="s">
        <v>501</v>
      </c>
      <c r="G18" s="355" t="s">
        <v>494</v>
      </c>
      <c r="H18" s="197" t="s">
        <v>55</v>
      </c>
      <c r="I18" s="197" t="s">
        <v>55</v>
      </c>
      <c r="J18" s="198" t="s">
        <v>55</v>
      </c>
    </row>
    <row r="19" spans="1:10" ht="25.5" x14ac:dyDescent="0.2">
      <c r="A19" s="44"/>
      <c r="B19" s="59" t="s">
        <v>76</v>
      </c>
      <c r="C19" s="26" t="s">
        <v>58</v>
      </c>
      <c r="D19" s="26" t="s">
        <v>53</v>
      </c>
      <c r="E19" s="160" t="s">
        <v>77</v>
      </c>
      <c r="F19" s="379" t="s">
        <v>500</v>
      </c>
      <c r="G19" s="356" t="s">
        <v>494</v>
      </c>
      <c r="H19" s="130"/>
      <c r="I19" s="130" t="s">
        <v>55</v>
      </c>
      <c r="J19" s="173" t="s">
        <v>55</v>
      </c>
    </row>
    <row r="20" spans="1:10" x14ac:dyDescent="0.2">
      <c r="A20" s="44"/>
      <c r="B20" s="59" t="s">
        <v>78</v>
      </c>
      <c r="C20" s="26" t="s">
        <v>58</v>
      </c>
      <c r="D20" s="26" t="s">
        <v>53</v>
      </c>
      <c r="E20" s="160" t="s">
        <v>79</v>
      </c>
      <c r="F20" s="379" t="s">
        <v>560</v>
      </c>
      <c r="G20" s="350" t="s">
        <v>491</v>
      </c>
      <c r="H20" s="130"/>
      <c r="I20" s="130" t="s">
        <v>55</v>
      </c>
      <c r="J20" s="173" t="s">
        <v>55</v>
      </c>
    </row>
    <row r="21" spans="1:10" ht="13.5" thickBot="1" x14ac:dyDescent="0.25">
      <c r="A21" s="199"/>
      <c r="B21" s="139" t="s">
        <v>83</v>
      </c>
      <c r="C21" s="140" t="s">
        <v>58</v>
      </c>
      <c r="D21" s="140" t="s">
        <v>53</v>
      </c>
      <c r="E21" s="176" t="s">
        <v>84</v>
      </c>
      <c r="F21" s="380" t="s">
        <v>503</v>
      </c>
      <c r="G21" s="353" t="s">
        <v>494</v>
      </c>
      <c r="H21" s="177"/>
      <c r="I21" s="177" t="s">
        <v>55</v>
      </c>
      <c r="J21" s="178" t="s">
        <v>55</v>
      </c>
    </row>
    <row r="22" spans="1:10" ht="13.5" thickBot="1" x14ac:dyDescent="0.25">
      <c r="A22" s="60"/>
      <c r="B22" s="10"/>
      <c r="C22" s="12"/>
      <c r="D22" s="12"/>
      <c r="E22" s="162"/>
      <c r="F22" s="162"/>
      <c r="G22" s="162"/>
      <c r="H22" s="131"/>
      <c r="I22" s="131"/>
      <c r="J22" s="228"/>
    </row>
    <row r="23" spans="1:10" ht="13.5" thickBot="1" x14ac:dyDescent="0.25">
      <c r="A23" s="200" t="s">
        <v>85</v>
      </c>
      <c r="B23" s="201" t="s">
        <v>86</v>
      </c>
      <c r="C23" s="202" t="s">
        <v>58</v>
      </c>
      <c r="D23" s="202" t="s">
        <v>53</v>
      </c>
      <c r="E23" s="203" t="s">
        <v>87</v>
      </c>
      <c r="F23" s="381" t="s">
        <v>561</v>
      </c>
      <c r="G23" s="357" t="s">
        <v>494</v>
      </c>
      <c r="H23" s="204" t="s">
        <v>55</v>
      </c>
      <c r="I23" s="204" t="s">
        <v>55</v>
      </c>
      <c r="J23" s="205" t="s">
        <v>55</v>
      </c>
    </row>
    <row r="24" spans="1:10" ht="13.5" thickBot="1" x14ac:dyDescent="0.25">
      <c r="A24" s="86"/>
      <c r="B24" s="10"/>
      <c r="C24" s="12"/>
      <c r="D24" s="12"/>
      <c r="E24" s="161"/>
      <c r="F24" s="375"/>
      <c r="G24" s="161"/>
      <c r="H24" s="131"/>
      <c r="I24" s="131"/>
      <c r="J24" s="228"/>
    </row>
    <row r="25" spans="1:10" x14ac:dyDescent="0.2">
      <c r="A25" s="193" t="s">
        <v>88</v>
      </c>
      <c r="B25" s="194" t="s">
        <v>89</v>
      </c>
      <c r="C25" s="195" t="s">
        <v>58</v>
      </c>
      <c r="D25" s="195" t="s">
        <v>53</v>
      </c>
      <c r="E25" s="196" t="s">
        <v>75</v>
      </c>
      <c r="F25" s="378" t="s">
        <v>504</v>
      </c>
      <c r="G25" s="355" t="s">
        <v>494</v>
      </c>
      <c r="H25" s="197" t="s">
        <v>55</v>
      </c>
      <c r="I25" s="197" t="s">
        <v>55</v>
      </c>
      <c r="J25" s="198" t="s">
        <v>55</v>
      </c>
    </row>
    <row r="26" spans="1:10" x14ac:dyDescent="0.2">
      <c r="A26" s="44"/>
      <c r="B26" s="59" t="s">
        <v>90</v>
      </c>
      <c r="C26" s="26" t="s">
        <v>58</v>
      </c>
      <c r="D26" s="26"/>
      <c r="E26" s="160" t="s">
        <v>91</v>
      </c>
      <c r="F26" s="382" t="s">
        <v>505</v>
      </c>
      <c r="G26" s="356" t="s">
        <v>494</v>
      </c>
      <c r="H26" s="132" t="s">
        <v>55</v>
      </c>
      <c r="I26" s="132" t="s">
        <v>55</v>
      </c>
      <c r="J26" s="206" t="s">
        <v>55</v>
      </c>
    </row>
    <row r="27" spans="1:10" ht="25.5" x14ac:dyDescent="0.2">
      <c r="A27" s="44"/>
      <c r="B27" s="59" t="s">
        <v>92</v>
      </c>
      <c r="C27" s="26" t="s">
        <v>93</v>
      </c>
      <c r="D27" s="26" t="s">
        <v>94</v>
      </c>
      <c r="E27" s="160" t="s">
        <v>95</v>
      </c>
      <c r="F27" s="379" t="s">
        <v>506</v>
      </c>
      <c r="G27" s="350" t="s">
        <v>507</v>
      </c>
      <c r="H27" s="132"/>
      <c r="I27" s="132" t="s">
        <v>55</v>
      </c>
      <c r="J27" s="206" t="s">
        <v>55</v>
      </c>
    </row>
    <row r="28" spans="1:10" x14ac:dyDescent="0.2">
      <c r="A28" s="44"/>
      <c r="B28" s="59" t="s">
        <v>96</v>
      </c>
      <c r="C28" s="26" t="s">
        <v>58</v>
      </c>
      <c r="D28" s="26"/>
      <c r="E28" s="160" t="s">
        <v>97</v>
      </c>
      <c r="F28" s="382" t="s">
        <v>562</v>
      </c>
      <c r="G28" s="356" t="s">
        <v>494</v>
      </c>
      <c r="H28" s="132" t="s">
        <v>55</v>
      </c>
      <c r="I28" s="132" t="s">
        <v>55</v>
      </c>
      <c r="J28" s="206" t="s">
        <v>55</v>
      </c>
    </row>
    <row r="29" spans="1:10" ht="25.5" x14ac:dyDescent="0.2">
      <c r="A29" s="44"/>
      <c r="B29" s="59" t="s">
        <v>98</v>
      </c>
      <c r="C29" s="26" t="s">
        <v>93</v>
      </c>
      <c r="D29" s="26" t="s">
        <v>94</v>
      </c>
      <c r="E29" s="160" t="s">
        <v>99</v>
      </c>
      <c r="F29" s="379" t="s">
        <v>563</v>
      </c>
      <c r="G29" s="350" t="s">
        <v>507</v>
      </c>
      <c r="H29" s="132"/>
      <c r="I29" s="132" t="s">
        <v>55</v>
      </c>
      <c r="J29" s="206" t="s">
        <v>55</v>
      </c>
    </row>
    <row r="30" spans="1:10" ht="25.5" x14ac:dyDescent="0.2">
      <c r="A30" s="44"/>
      <c r="B30" s="59" t="s">
        <v>100</v>
      </c>
      <c r="C30" s="26" t="s">
        <v>101</v>
      </c>
      <c r="D30" s="26" t="s">
        <v>53</v>
      </c>
      <c r="E30" s="160" t="s">
        <v>102</v>
      </c>
      <c r="F30" s="379" t="s">
        <v>577</v>
      </c>
      <c r="G30" s="356" t="s">
        <v>494</v>
      </c>
      <c r="H30" s="130"/>
      <c r="I30" s="130" t="s">
        <v>55</v>
      </c>
      <c r="J30" s="173" t="s">
        <v>55</v>
      </c>
    </row>
    <row r="31" spans="1:10" ht="25.5" x14ac:dyDescent="0.2">
      <c r="A31" s="44"/>
      <c r="B31" s="59" t="s">
        <v>76</v>
      </c>
      <c r="C31" s="26" t="s">
        <v>58</v>
      </c>
      <c r="D31" s="26" t="s">
        <v>53</v>
      </c>
      <c r="E31" s="160" t="s">
        <v>77</v>
      </c>
      <c r="F31" s="379" t="s">
        <v>500</v>
      </c>
      <c r="G31" s="356" t="s">
        <v>494</v>
      </c>
      <c r="H31" s="130"/>
      <c r="I31" s="130" t="s">
        <v>55</v>
      </c>
      <c r="J31" s="173" t="s">
        <v>55</v>
      </c>
    </row>
    <row r="32" spans="1:10" ht="13.5" thickBot="1" x14ac:dyDescent="0.25">
      <c r="A32" s="199"/>
      <c r="B32" s="139" t="s">
        <v>78</v>
      </c>
      <c r="C32" s="140" t="s">
        <v>58</v>
      </c>
      <c r="D32" s="140" t="s">
        <v>53</v>
      </c>
      <c r="E32" s="175" t="s">
        <v>79</v>
      </c>
      <c r="F32" s="383" t="s">
        <v>502</v>
      </c>
      <c r="G32" s="351" t="s">
        <v>491</v>
      </c>
      <c r="H32" s="177" t="s">
        <v>55</v>
      </c>
      <c r="I32" s="177" t="s">
        <v>55</v>
      </c>
      <c r="J32" s="178" t="s">
        <v>55</v>
      </c>
    </row>
    <row r="33" spans="1:10" ht="13.5" thickBot="1" x14ac:dyDescent="0.25">
      <c r="A33" s="60"/>
      <c r="B33" s="10"/>
      <c r="C33" s="12"/>
      <c r="D33" s="12"/>
      <c r="E33" s="161"/>
      <c r="F33" s="375"/>
      <c r="G33" s="161"/>
      <c r="H33" s="131"/>
      <c r="I33" s="131"/>
      <c r="J33" s="228"/>
    </row>
    <row r="34" spans="1:10" ht="13.5" thickBot="1" x14ac:dyDescent="0.25">
      <c r="A34" s="200" t="s">
        <v>440</v>
      </c>
      <c r="B34" s="201" t="s">
        <v>441</v>
      </c>
      <c r="C34" s="202" t="s">
        <v>58</v>
      </c>
      <c r="D34" s="202" t="s">
        <v>53</v>
      </c>
      <c r="E34" s="203" t="s">
        <v>443</v>
      </c>
      <c r="F34" s="384" t="s">
        <v>564</v>
      </c>
      <c r="G34" s="355" t="s">
        <v>494</v>
      </c>
      <c r="H34" s="204" t="s">
        <v>55</v>
      </c>
      <c r="I34" s="204" t="s">
        <v>55</v>
      </c>
      <c r="J34" s="205" t="s">
        <v>55</v>
      </c>
    </row>
    <row r="35" spans="1:10" ht="13.5" thickBot="1" x14ac:dyDescent="0.25">
      <c r="A35" s="60"/>
      <c r="B35" s="10"/>
      <c r="C35" s="12"/>
      <c r="D35" s="12"/>
      <c r="E35" s="161"/>
      <c r="F35" s="375"/>
      <c r="G35" s="161"/>
      <c r="H35" s="131"/>
      <c r="I35" s="131"/>
      <c r="J35" s="228"/>
    </row>
    <row r="36" spans="1:10" x14ac:dyDescent="0.2">
      <c r="A36" s="193" t="s">
        <v>452</v>
      </c>
      <c r="B36" s="194" t="s">
        <v>453</v>
      </c>
      <c r="C36" s="195" t="s">
        <v>58</v>
      </c>
      <c r="D36" s="195" t="s">
        <v>53</v>
      </c>
      <c r="E36" s="196" t="s">
        <v>75</v>
      </c>
      <c r="F36" s="378" t="s">
        <v>568</v>
      </c>
      <c r="G36" s="355" t="s">
        <v>494</v>
      </c>
      <c r="H36" s="197"/>
      <c r="I36" s="197" t="s">
        <v>55</v>
      </c>
      <c r="J36" s="198" t="s">
        <v>55</v>
      </c>
    </row>
    <row r="37" spans="1:10" x14ac:dyDescent="0.2">
      <c r="A37" s="333"/>
      <c r="B37" s="291" t="s">
        <v>458</v>
      </c>
      <c r="C37" s="26" t="s">
        <v>93</v>
      </c>
      <c r="D37" s="26" t="s">
        <v>144</v>
      </c>
      <c r="E37" s="293">
        <v>1.9</v>
      </c>
      <c r="F37" s="385" t="s">
        <v>569</v>
      </c>
      <c r="G37" s="350" t="s">
        <v>507</v>
      </c>
      <c r="H37" s="334"/>
      <c r="I37" s="334" t="s">
        <v>55</v>
      </c>
      <c r="J37" s="335" t="s">
        <v>55</v>
      </c>
    </row>
    <row r="38" spans="1:10" x14ac:dyDescent="0.2">
      <c r="A38" s="333"/>
      <c r="B38" s="291" t="s">
        <v>486</v>
      </c>
      <c r="C38" s="26" t="s">
        <v>58</v>
      </c>
      <c r="D38" s="26" t="s">
        <v>53</v>
      </c>
      <c r="E38" s="293" t="s">
        <v>585</v>
      </c>
      <c r="F38" s="385" t="s">
        <v>570</v>
      </c>
      <c r="G38" s="356" t="s">
        <v>494</v>
      </c>
      <c r="H38" s="334"/>
      <c r="I38" s="334" t="s">
        <v>55</v>
      </c>
      <c r="J38" s="335" t="s">
        <v>55</v>
      </c>
    </row>
    <row r="39" spans="1:10" ht="25.5" x14ac:dyDescent="0.2">
      <c r="A39" s="333"/>
      <c r="B39" s="407" t="s">
        <v>590</v>
      </c>
      <c r="C39" s="26" t="s">
        <v>93</v>
      </c>
      <c r="D39" s="26" t="s">
        <v>94</v>
      </c>
      <c r="E39" s="293">
        <v>16</v>
      </c>
      <c r="F39" s="385" t="s">
        <v>571</v>
      </c>
      <c r="G39" s="350" t="s">
        <v>507</v>
      </c>
      <c r="H39" s="334"/>
      <c r="I39" s="334"/>
      <c r="J39" s="335" t="s">
        <v>55</v>
      </c>
    </row>
    <row r="40" spans="1:10" x14ac:dyDescent="0.2">
      <c r="A40" s="333"/>
      <c r="B40" s="291" t="s">
        <v>456</v>
      </c>
      <c r="C40" s="26" t="s">
        <v>58</v>
      </c>
      <c r="D40" s="26" t="s">
        <v>53</v>
      </c>
      <c r="E40" s="293" t="s">
        <v>586</v>
      </c>
      <c r="F40" s="385" t="s">
        <v>572</v>
      </c>
      <c r="G40" s="356" t="s">
        <v>494</v>
      </c>
      <c r="H40" s="334"/>
      <c r="I40" s="334" t="s">
        <v>55</v>
      </c>
      <c r="J40" s="335" t="s">
        <v>55</v>
      </c>
    </row>
    <row r="41" spans="1:10" ht="25.5" x14ac:dyDescent="0.2">
      <c r="A41" s="333"/>
      <c r="B41" s="407" t="s">
        <v>591</v>
      </c>
      <c r="C41" s="26" t="s">
        <v>93</v>
      </c>
      <c r="D41" s="26" t="s">
        <v>592</v>
      </c>
      <c r="E41" s="293">
        <v>8</v>
      </c>
      <c r="F41" s="385" t="s">
        <v>593</v>
      </c>
      <c r="G41" s="350" t="s">
        <v>507</v>
      </c>
      <c r="H41" s="334"/>
      <c r="I41" s="334"/>
      <c r="J41" s="335" t="s">
        <v>55</v>
      </c>
    </row>
    <row r="42" spans="1:10" ht="13.15" customHeight="1" x14ac:dyDescent="0.2">
      <c r="A42" s="44"/>
      <c r="B42" s="59" t="s">
        <v>457</v>
      </c>
      <c r="C42" s="26" t="s">
        <v>93</v>
      </c>
      <c r="D42" s="26" t="s">
        <v>454</v>
      </c>
      <c r="E42" s="160">
        <v>250</v>
      </c>
      <c r="F42" s="382" t="s">
        <v>573</v>
      </c>
      <c r="G42" s="350" t="s">
        <v>507</v>
      </c>
      <c r="H42" s="132"/>
      <c r="I42" s="132" t="s">
        <v>55</v>
      </c>
      <c r="J42" s="206" t="s">
        <v>55</v>
      </c>
    </row>
    <row r="43" spans="1:10" ht="13.15" customHeight="1" x14ac:dyDescent="0.2">
      <c r="A43" s="44"/>
      <c r="B43" s="59" t="s">
        <v>594</v>
      </c>
      <c r="C43" s="26" t="s">
        <v>93</v>
      </c>
      <c r="D43" s="26" t="s">
        <v>454</v>
      </c>
      <c r="E43" s="160">
        <v>80</v>
      </c>
      <c r="F43" s="382" t="s">
        <v>595</v>
      </c>
      <c r="G43" s="350" t="s">
        <v>507</v>
      </c>
      <c r="H43" s="132"/>
      <c r="I43" s="132"/>
      <c r="J43" s="206" t="s">
        <v>55</v>
      </c>
    </row>
    <row r="44" spans="1:10" x14ac:dyDescent="0.2">
      <c r="A44" s="44"/>
      <c r="B44" s="59" t="s">
        <v>596</v>
      </c>
      <c r="C44" s="26" t="s">
        <v>58</v>
      </c>
      <c r="D44" s="26" t="s">
        <v>53</v>
      </c>
      <c r="E44" s="160" t="s">
        <v>587</v>
      </c>
      <c r="F44" s="385" t="s">
        <v>570</v>
      </c>
      <c r="G44" s="356" t="s">
        <v>494</v>
      </c>
      <c r="H44" s="132"/>
      <c r="I44" s="132"/>
      <c r="J44" s="206" t="s">
        <v>55</v>
      </c>
    </row>
    <row r="45" spans="1:10" ht="25.5" x14ac:dyDescent="0.2">
      <c r="A45" s="44"/>
      <c r="B45" s="59" t="s">
        <v>92</v>
      </c>
      <c r="C45" s="26" t="s">
        <v>93</v>
      </c>
      <c r="D45" s="26" t="s">
        <v>94</v>
      </c>
      <c r="E45" s="160" t="s">
        <v>588</v>
      </c>
      <c r="F45" s="386" t="s">
        <v>574</v>
      </c>
      <c r="G45" s="350" t="s">
        <v>507</v>
      </c>
      <c r="H45" s="132"/>
      <c r="I45" s="132"/>
      <c r="J45" s="206" t="s">
        <v>55</v>
      </c>
    </row>
    <row r="46" spans="1:10" x14ac:dyDescent="0.2">
      <c r="A46" s="332"/>
      <c r="B46" s="59" t="s">
        <v>597</v>
      </c>
      <c r="C46" s="26" t="s">
        <v>58</v>
      </c>
      <c r="D46" s="26" t="s">
        <v>53</v>
      </c>
      <c r="E46" s="160" t="s">
        <v>589</v>
      </c>
      <c r="F46" s="382" t="s">
        <v>575</v>
      </c>
      <c r="G46" s="356" t="s">
        <v>494</v>
      </c>
      <c r="H46" s="130"/>
      <c r="I46" s="130" t="s">
        <v>55</v>
      </c>
      <c r="J46" s="173" t="s">
        <v>55</v>
      </c>
    </row>
    <row r="47" spans="1:10" x14ac:dyDescent="0.2">
      <c r="A47" s="331"/>
      <c r="B47" s="59" t="s">
        <v>576</v>
      </c>
      <c r="C47" s="26" t="s">
        <v>93</v>
      </c>
      <c r="D47" s="26" t="s">
        <v>592</v>
      </c>
      <c r="E47" s="160">
        <v>10</v>
      </c>
      <c r="F47" s="385" t="s">
        <v>598</v>
      </c>
      <c r="G47" s="350" t="s">
        <v>507</v>
      </c>
      <c r="H47" s="130"/>
      <c r="I47" s="130"/>
      <c r="J47" s="173" t="s">
        <v>55</v>
      </c>
    </row>
    <row r="48" spans="1:10" ht="25.5" x14ac:dyDescent="0.2">
      <c r="A48" s="44"/>
      <c r="B48" s="59" t="s">
        <v>100</v>
      </c>
      <c r="C48" s="26" t="s">
        <v>101</v>
      </c>
      <c r="D48" s="26" t="s">
        <v>53</v>
      </c>
      <c r="E48" s="160" t="s">
        <v>455</v>
      </c>
      <c r="F48" s="379" t="s">
        <v>577</v>
      </c>
      <c r="G48" s="356" t="s">
        <v>494</v>
      </c>
      <c r="H48" s="130"/>
      <c r="I48" s="130" t="s">
        <v>55</v>
      </c>
      <c r="J48" s="173" t="s">
        <v>55</v>
      </c>
    </row>
    <row r="49" spans="1:10" ht="13.5" thickBot="1" x14ac:dyDescent="0.25">
      <c r="A49" s="60"/>
      <c r="B49" s="10"/>
      <c r="C49" s="12"/>
      <c r="D49" s="12"/>
      <c r="E49" s="161"/>
      <c r="F49" s="375"/>
      <c r="G49" s="161"/>
      <c r="H49" s="131"/>
      <c r="I49" s="131"/>
      <c r="J49" s="228"/>
    </row>
    <row r="50" spans="1:10" x14ac:dyDescent="0.2">
      <c r="A50" s="193" t="s">
        <v>459</v>
      </c>
      <c r="B50" s="194" t="s">
        <v>460</v>
      </c>
      <c r="C50" s="195" t="s">
        <v>58</v>
      </c>
      <c r="D50" s="195" t="s">
        <v>53</v>
      </c>
      <c r="E50" s="196" t="s">
        <v>75</v>
      </c>
      <c r="F50" s="378" t="s">
        <v>579</v>
      </c>
      <c r="G50" s="355" t="s">
        <v>494</v>
      </c>
      <c r="H50" s="197" t="s">
        <v>55</v>
      </c>
      <c r="I50" s="197" t="s">
        <v>55</v>
      </c>
      <c r="J50" s="198" t="s">
        <v>55</v>
      </c>
    </row>
    <row r="51" spans="1:10" x14ac:dyDescent="0.2">
      <c r="A51" s="333"/>
      <c r="B51" s="291" t="s">
        <v>462</v>
      </c>
      <c r="C51" s="26" t="s">
        <v>93</v>
      </c>
      <c r="D51" s="26" t="s">
        <v>466</v>
      </c>
      <c r="E51" s="293" t="s">
        <v>469</v>
      </c>
      <c r="F51" s="385" t="s">
        <v>580</v>
      </c>
      <c r="G51" s="350" t="s">
        <v>507</v>
      </c>
      <c r="H51" s="334"/>
      <c r="I51" s="334"/>
      <c r="J51" s="335"/>
    </row>
    <row r="52" spans="1:10" x14ac:dyDescent="0.2">
      <c r="A52" s="333"/>
      <c r="B52" s="291" t="s">
        <v>463</v>
      </c>
      <c r="C52" s="26" t="s">
        <v>93</v>
      </c>
      <c r="D52" s="26" t="s">
        <v>149</v>
      </c>
      <c r="E52" s="293" t="s">
        <v>465</v>
      </c>
      <c r="F52" s="385" t="s">
        <v>578</v>
      </c>
      <c r="G52" s="350" t="s">
        <v>507</v>
      </c>
      <c r="H52" s="334"/>
      <c r="I52" s="334"/>
      <c r="J52" s="335"/>
    </row>
    <row r="53" spans="1:10" x14ac:dyDescent="0.2">
      <c r="A53" s="333"/>
      <c r="B53" s="291" t="s">
        <v>464</v>
      </c>
      <c r="C53" s="26" t="s">
        <v>93</v>
      </c>
      <c r="D53" s="26" t="s">
        <v>466</v>
      </c>
      <c r="E53" s="293" t="s">
        <v>467</v>
      </c>
      <c r="F53" s="385" t="s">
        <v>581</v>
      </c>
      <c r="G53" s="350" t="s">
        <v>507</v>
      </c>
      <c r="H53" s="334"/>
      <c r="I53" s="334"/>
      <c r="J53" s="335"/>
    </row>
    <row r="54" spans="1:10" ht="15.6" customHeight="1" x14ac:dyDescent="0.2">
      <c r="A54" s="331"/>
      <c r="B54" s="291" t="s">
        <v>461</v>
      </c>
      <c r="C54" s="26" t="s">
        <v>93</v>
      </c>
      <c r="D54" s="26" t="s">
        <v>94</v>
      </c>
      <c r="E54" s="293" t="s">
        <v>468</v>
      </c>
      <c r="F54" s="385" t="s">
        <v>582</v>
      </c>
      <c r="G54" s="350" t="s">
        <v>507</v>
      </c>
      <c r="H54" s="334"/>
      <c r="I54" s="334"/>
      <c r="J54" s="335"/>
    </row>
    <row r="55" spans="1:10" ht="13.5" thickBot="1" x14ac:dyDescent="0.25">
      <c r="A55" s="60"/>
      <c r="B55" s="10"/>
      <c r="C55" s="12"/>
      <c r="D55" s="12"/>
      <c r="E55" s="162"/>
      <c r="F55" s="162"/>
      <c r="G55" s="162"/>
      <c r="H55" s="131"/>
      <c r="I55" s="131"/>
      <c r="J55" s="228"/>
    </row>
    <row r="56" spans="1:10" x14ac:dyDescent="0.2">
      <c r="A56" s="207" t="s">
        <v>103</v>
      </c>
      <c r="B56" s="208" t="s">
        <v>104</v>
      </c>
      <c r="C56" s="209" t="s">
        <v>58</v>
      </c>
      <c r="D56" s="209" t="s">
        <v>53</v>
      </c>
      <c r="E56" s="210" t="s">
        <v>105</v>
      </c>
      <c r="F56" s="387" t="s">
        <v>565</v>
      </c>
      <c r="G56" s="358" t="s">
        <v>494</v>
      </c>
      <c r="H56" s="211" t="s">
        <v>55</v>
      </c>
      <c r="I56" s="211" t="s">
        <v>55</v>
      </c>
      <c r="J56" s="212" t="s">
        <v>55</v>
      </c>
    </row>
    <row r="57" spans="1:10" s="81" customFormat="1" x14ac:dyDescent="0.2">
      <c r="A57" s="42"/>
      <c r="B57" s="59" t="s">
        <v>106</v>
      </c>
      <c r="C57" s="26" t="s">
        <v>58</v>
      </c>
      <c r="D57" s="26" t="s">
        <v>53</v>
      </c>
      <c r="E57" s="160" t="s">
        <v>107</v>
      </c>
      <c r="F57" s="388" t="s">
        <v>566</v>
      </c>
      <c r="G57" s="359" t="s">
        <v>494</v>
      </c>
      <c r="H57" s="130" t="s">
        <v>55</v>
      </c>
      <c r="I57" s="130" t="s">
        <v>55</v>
      </c>
      <c r="J57" s="173" t="s">
        <v>55</v>
      </c>
    </row>
    <row r="58" spans="1:10" s="81" customFormat="1" x14ac:dyDescent="0.2">
      <c r="A58" s="42"/>
      <c r="B58" s="59" t="s">
        <v>108</v>
      </c>
      <c r="C58" s="26" t="s">
        <v>58</v>
      </c>
      <c r="D58" s="26" t="s">
        <v>53</v>
      </c>
      <c r="E58" s="160" t="s">
        <v>109</v>
      </c>
      <c r="F58" s="388" t="s">
        <v>567</v>
      </c>
      <c r="G58" s="359" t="s">
        <v>494</v>
      </c>
      <c r="H58" s="130" t="s">
        <v>55</v>
      </c>
      <c r="I58" s="130" t="s">
        <v>55</v>
      </c>
      <c r="J58" s="173" t="s">
        <v>55</v>
      </c>
    </row>
    <row r="59" spans="1:10" x14ac:dyDescent="0.2">
      <c r="A59" s="42"/>
      <c r="B59" s="59" t="s">
        <v>110</v>
      </c>
      <c r="C59" s="26" t="s">
        <v>58</v>
      </c>
      <c r="D59" s="26" t="s">
        <v>53</v>
      </c>
      <c r="E59" s="160" t="s">
        <v>111</v>
      </c>
      <c r="F59" s="388" t="s">
        <v>511</v>
      </c>
      <c r="G59" s="359" t="s">
        <v>512</v>
      </c>
      <c r="H59" s="130" t="s">
        <v>55</v>
      </c>
      <c r="I59" s="130" t="s">
        <v>55</v>
      </c>
      <c r="J59" s="173" t="s">
        <v>55</v>
      </c>
    </row>
    <row r="60" spans="1:10" x14ac:dyDescent="0.2">
      <c r="A60" s="42"/>
      <c r="B60" s="59" t="s">
        <v>112</v>
      </c>
      <c r="C60" s="26" t="s">
        <v>58</v>
      </c>
      <c r="D60" s="26" t="s">
        <v>53</v>
      </c>
      <c r="E60" s="160" t="s">
        <v>113</v>
      </c>
      <c r="F60" s="388" t="s">
        <v>513</v>
      </c>
      <c r="G60" s="359" t="s">
        <v>494</v>
      </c>
      <c r="H60" s="130" t="s">
        <v>55</v>
      </c>
      <c r="I60" s="130" t="s">
        <v>55</v>
      </c>
      <c r="J60" s="173" t="s">
        <v>55</v>
      </c>
    </row>
    <row r="61" spans="1:10" x14ac:dyDescent="0.2">
      <c r="A61" s="42"/>
      <c r="B61" s="59" t="s">
        <v>114</v>
      </c>
      <c r="C61" s="26" t="s">
        <v>115</v>
      </c>
      <c r="D61" s="26" t="s">
        <v>116</v>
      </c>
      <c r="E61" s="160">
        <v>0.12</v>
      </c>
      <c r="F61" s="388" t="s">
        <v>514</v>
      </c>
      <c r="G61" s="359" t="s">
        <v>494</v>
      </c>
      <c r="H61" s="130" t="s">
        <v>55</v>
      </c>
      <c r="I61" s="130" t="s">
        <v>55</v>
      </c>
      <c r="J61" s="173" t="s">
        <v>55</v>
      </c>
    </row>
    <row r="62" spans="1:10" x14ac:dyDescent="0.2">
      <c r="A62" s="42"/>
      <c r="B62" s="59" t="s">
        <v>117</v>
      </c>
      <c r="C62" s="26" t="s">
        <v>115</v>
      </c>
      <c r="D62" s="26" t="s">
        <v>116</v>
      </c>
      <c r="E62" s="160">
        <v>0.12</v>
      </c>
      <c r="F62" s="388" t="s">
        <v>515</v>
      </c>
      <c r="G62" s="359" t="s">
        <v>494</v>
      </c>
      <c r="H62" s="130" t="s">
        <v>55</v>
      </c>
      <c r="I62" s="130" t="s">
        <v>55</v>
      </c>
      <c r="J62" s="173" t="s">
        <v>55</v>
      </c>
    </row>
    <row r="63" spans="1:10" x14ac:dyDescent="0.2">
      <c r="A63" s="42"/>
      <c r="B63" s="59" t="s">
        <v>419</v>
      </c>
      <c r="C63" s="26" t="s">
        <v>58</v>
      </c>
      <c r="D63" s="26" t="s">
        <v>53</v>
      </c>
      <c r="E63" s="160" t="s">
        <v>119</v>
      </c>
      <c r="F63" s="388" t="s">
        <v>516</v>
      </c>
      <c r="G63" s="359" t="s">
        <v>494</v>
      </c>
      <c r="H63" s="130" t="s">
        <v>55</v>
      </c>
      <c r="I63" s="130" t="s">
        <v>55</v>
      </c>
      <c r="J63" s="173" t="s">
        <v>55</v>
      </c>
    </row>
    <row r="64" spans="1:10" ht="25.5" x14ac:dyDescent="0.2">
      <c r="A64" s="42"/>
      <c r="B64" s="59" t="s">
        <v>120</v>
      </c>
      <c r="C64" s="26" t="s">
        <v>58</v>
      </c>
      <c r="D64" s="26" t="s">
        <v>53</v>
      </c>
      <c r="E64" s="160" t="s">
        <v>121</v>
      </c>
      <c r="F64" s="389" t="s">
        <v>517</v>
      </c>
      <c r="G64" s="360" t="s">
        <v>494</v>
      </c>
      <c r="H64" s="130" t="s">
        <v>55</v>
      </c>
      <c r="I64" s="130" t="s">
        <v>55</v>
      </c>
      <c r="J64" s="173" t="s">
        <v>55</v>
      </c>
    </row>
    <row r="65" spans="1:10" ht="25.5" x14ac:dyDescent="0.2">
      <c r="A65" s="42"/>
      <c r="B65" s="407" t="s">
        <v>421</v>
      </c>
      <c r="C65" s="292" t="s">
        <v>58</v>
      </c>
      <c r="D65" s="292" t="s">
        <v>53</v>
      </c>
      <c r="E65" s="293" t="s">
        <v>424</v>
      </c>
      <c r="F65" s="390" t="s">
        <v>518</v>
      </c>
      <c r="G65" s="361" t="s">
        <v>494</v>
      </c>
      <c r="H65" s="294" t="s">
        <v>55</v>
      </c>
      <c r="I65" s="294" t="s">
        <v>55</v>
      </c>
      <c r="J65" s="295" t="s">
        <v>55</v>
      </c>
    </row>
    <row r="66" spans="1:10" x14ac:dyDescent="0.2">
      <c r="A66" s="42"/>
      <c r="B66" s="59" t="s">
        <v>425</v>
      </c>
      <c r="C66" s="26" t="s">
        <v>58</v>
      </c>
      <c r="D66" s="26" t="s">
        <v>53</v>
      </c>
      <c r="E66" s="160" t="s">
        <v>423</v>
      </c>
      <c r="F66" s="390" t="s">
        <v>519</v>
      </c>
      <c r="G66" s="361" t="s">
        <v>494</v>
      </c>
      <c r="H66" s="130" t="s">
        <v>55</v>
      </c>
      <c r="I66" s="130" t="s">
        <v>55</v>
      </c>
      <c r="J66" s="173" t="s">
        <v>55</v>
      </c>
    </row>
    <row r="67" spans="1:10" ht="13.5" thickBot="1" x14ac:dyDescent="0.25">
      <c r="A67" s="213"/>
      <c r="B67" s="139" t="s">
        <v>420</v>
      </c>
      <c r="C67" s="140" t="s">
        <v>58</v>
      </c>
      <c r="D67" s="140" t="s">
        <v>53</v>
      </c>
      <c r="E67" s="175" t="s">
        <v>422</v>
      </c>
      <c r="F67" s="391" t="s">
        <v>520</v>
      </c>
      <c r="G67" s="362" t="s">
        <v>494</v>
      </c>
      <c r="H67" s="177" t="s">
        <v>55</v>
      </c>
      <c r="I67" s="177" t="s">
        <v>55</v>
      </c>
      <c r="J67" s="178" t="s">
        <v>55</v>
      </c>
    </row>
    <row r="68" spans="1:10" ht="13.5" thickBot="1" x14ac:dyDescent="0.25">
      <c r="A68" s="60"/>
      <c r="B68" s="10"/>
      <c r="C68" s="12"/>
      <c r="D68" s="12"/>
      <c r="E68" s="161"/>
      <c r="F68" s="375"/>
      <c r="G68" s="161"/>
      <c r="H68" s="131"/>
      <c r="I68" s="131"/>
      <c r="J68" s="228"/>
    </row>
    <row r="69" spans="1:10" x14ac:dyDescent="0.2">
      <c r="A69" s="207" t="s">
        <v>122</v>
      </c>
      <c r="B69" s="208" t="s">
        <v>123</v>
      </c>
      <c r="C69" s="209" t="s">
        <v>58</v>
      </c>
      <c r="D69" s="209" t="s">
        <v>53</v>
      </c>
      <c r="E69" s="210" t="s">
        <v>124</v>
      </c>
      <c r="F69" s="392" t="s">
        <v>521</v>
      </c>
      <c r="G69" s="358" t="s">
        <v>494</v>
      </c>
      <c r="H69" s="211" t="s">
        <v>55</v>
      </c>
      <c r="I69" s="211" t="s">
        <v>55</v>
      </c>
      <c r="J69" s="212" t="s">
        <v>55</v>
      </c>
    </row>
    <row r="70" spans="1:10" x14ac:dyDescent="0.2">
      <c r="A70" s="42"/>
      <c r="B70" s="59" t="s">
        <v>110</v>
      </c>
      <c r="C70" s="26" t="s">
        <v>58</v>
      </c>
      <c r="D70" s="26" t="s">
        <v>53</v>
      </c>
      <c r="E70" s="160" t="s">
        <v>111</v>
      </c>
      <c r="F70" s="388" t="s">
        <v>511</v>
      </c>
      <c r="G70" s="359" t="s">
        <v>512</v>
      </c>
      <c r="H70" s="130" t="s">
        <v>55</v>
      </c>
      <c r="I70" s="130" t="s">
        <v>55</v>
      </c>
      <c r="J70" s="173" t="s">
        <v>55</v>
      </c>
    </row>
    <row r="71" spans="1:10" x14ac:dyDescent="0.2">
      <c r="A71" s="42"/>
      <c r="B71" s="59" t="s">
        <v>114</v>
      </c>
      <c r="C71" s="26" t="s">
        <v>115</v>
      </c>
      <c r="D71" s="26" t="s">
        <v>116</v>
      </c>
      <c r="E71" s="160">
        <v>0.12</v>
      </c>
      <c r="F71" s="388" t="s">
        <v>514</v>
      </c>
      <c r="G71" s="359" t="s">
        <v>494</v>
      </c>
      <c r="H71" s="130" t="s">
        <v>55</v>
      </c>
      <c r="I71" s="130" t="s">
        <v>55</v>
      </c>
      <c r="J71" s="173" t="s">
        <v>55</v>
      </c>
    </row>
    <row r="72" spans="1:10" x14ac:dyDescent="0.2">
      <c r="A72" s="42"/>
      <c r="B72" s="59" t="s">
        <v>117</v>
      </c>
      <c r="C72" s="26" t="s">
        <v>115</v>
      </c>
      <c r="D72" s="26" t="s">
        <v>116</v>
      </c>
      <c r="E72" s="160">
        <v>0.12</v>
      </c>
      <c r="F72" s="388" t="s">
        <v>515</v>
      </c>
      <c r="G72" s="359" t="s">
        <v>494</v>
      </c>
      <c r="H72" s="130" t="s">
        <v>55</v>
      </c>
      <c r="I72" s="130" t="s">
        <v>55</v>
      </c>
      <c r="J72" s="173" t="s">
        <v>55</v>
      </c>
    </row>
    <row r="73" spans="1:10" x14ac:dyDescent="0.2">
      <c r="A73" s="42"/>
      <c r="B73" s="59" t="s">
        <v>419</v>
      </c>
      <c r="C73" s="26" t="s">
        <v>58</v>
      </c>
      <c r="D73" s="26" t="s">
        <v>53</v>
      </c>
      <c r="E73" s="160" t="s">
        <v>119</v>
      </c>
      <c r="F73" s="388" t="s">
        <v>516</v>
      </c>
      <c r="G73" s="359" t="s">
        <v>494</v>
      </c>
      <c r="H73" s="130" t="s">
        <v>55</v>
      </c>
      <c r="I73" s="130" t="s">
        <v>55</v>
      </c>
      <c r="J73" s="173" t="s">
        <v>55</v>
      </c>
    </row>
    <row r="74" spans="1:10" ht="25.5" x14ac:dyDescent="0.2">
      <c r="A74" s="42"/>
      <c r="B74" s="59" t="s">
        <v>120</v>
      </c>
      <c r="C74" s="26" t="s">
        <v>58</v>
      </c>
      <c r="D74" s="26" t="s">
        <v>53</v>
      </c>
      <c r="E74" s="160" t="s">
        <v>121</v>
      </c>
      <c r="F74" s="389" t="s">
        <v>517</v>
      </c>
      <c r="G74" s="360" t="s">
        <v>494</v>
      </c>
      <c r="H74" s="130" t="s">
        <v>55</v>
      </c>
      <c r="I74" s="130" t="s">
        <v>55</v>
      </c>
      <c r="J74" s="173" t="s">
        <v>55</v>
      </c>
    </row>
    <row r="75" spans="1:10" ht="25.5" x14ac:dyDescent="0.2">
      <c r="A75" s="42"/>
      <c r="B75" s="250" t="s">
        <v>421</v>
      </c>
      <c r="C75" s="26" t="s">
        <v>58</v>
      </c>
      <c r="D75" s="26" t="s">
        <v>53</v>
      </c>
      <c r="E75" s="160" t="s">
        <v>424</v>
      </c>
      <c r="F75" s="390" t="s">
        <v>518</v>
      </c>
      <c r="G75" s="361" t="s">
        <v>494</v>
      </c>
      <c r="H75" s="130" t="s">
        <v>55</v>
      </c>
      <c r="I75" s="130" t="s">
        <v>55</v>
      </c>
      <c r="J75" s="173" t="s">
        <v>55</v>
      </c>
    </row>
    <row r="76" spans="1:10" x14ac:dyDescent="0.2">
      <c r="A76" s="42"/>
      <c r="B76" s="59" t="s">
        <v>425</v>
      </c>
      <c r="C76" s="26" t="s">
        <v>58</v>
      </c>
      <c r="D76" s="26" t="s">
        <v>53</v>
      </c>
      <c r="E76" s="160" t="s">
        <v>423</v>
      </c>
      <c r="F76" s="390" t="s">
        <v>519</v>
      </c>
      <c r="G76" s="361" t="s">
        <v>494</v>
      </c>
      <c r="H76" s="130" t="s">
        <v>55</v>
      </c>
      <c r="I76" s="130" t="s">
        <v>55</v>
      </c>
      <c r="J76" s="173" t="s">
        <v>55</v>
      </c>
    </row>
    <row r="77" spans="1:10" ht="13.5" thickBot="1" x14ac:dyDescent="0.25">
      <c r="A77" s="213"/>
      <c r="B77" s="139" t="s">
        <v>420</v>
      </c>
      <c r="C77" s="140" t="s">
        <v>58</v>
      </c>
      <c r="D77" s="140" t="s">
        <v>53</v>
      </c>
      <c r="E77" s="175" t="s">
        <v>422</v>
      </c>
      <c r="F77" s="391" t="s">
        <v>520</v>
      </c>
      <c r="G77" s="362" t="s">
        <v>494</v>
      </c>
      <c r="H77" s="177" t="s">
        <v>55</v>
      </c>
      <c r="I77" s="177" t="s">
        <v>55</v>
      </c>
      <c r="J77" s="178" t="s">
        <v>55</v>
      </c>
    </row>
    <row r="78" spans="1:10" ht="13.5" thickBot="1" x14ac:dyDescent="0.25">
      <c r="A78" s="60"/>
      <c r="B78" s="10"/>
      <c r="C78" s="12"/>
      <c r="D78" s="12"/>
      <c r="E78" s="161"/>
      <c r="F78" s="375"/>
      <c r="G78" s="161"/>
      <c r="H78" s="131"/>
      <c r="I78" s="131"/>
      <c r="J78" s="228"/>
    </row>
    <row r="79" spans="1:10" x14ac:dyDescent="0.2">
      <c r="A79" s="207" t="s">
        <v>125</v>
      </c>
      <c r="B79" s="208" t="s">
        <v>123</v>
      </c>
      <c r="C79" s="209" t="s">
        <v>58</v>
      </c>
      <c r="D79" s="209" t="s">
        <v>53</v>
      </c>
      <c r="E79" s="210" t="s">
        <v>124</v>
      </c>
      <c r="F79" s="392" t="s">
        <v>521</v>
      </c>
      <c r="G79" s="358" t="s">
        <v>494</v>
      </c>
      <c r="H79" s="211" t="s">
        <v>55</v>
      </c>
      <c r="I79" s="211" t="s">
        <v>55</v>
      </c>
      <c r="J79" s="212" t="s">
        <v>55</v>
      </c>
    </row>
    <row r="80" spans="1:10" x14ac:dyDescent="0.2">
      <c r="A80" s="42"/>
      <c r="B80" s="59" t="s">
        <v>110</v>
      </c>
      <c r="C80" s="26" t="s">
        <v>58</v>
      </c>
      <c r="D80" s="26" t="s">
        <v>53</v>
      </c>
      <c r="E80" s="160" t="s">
        <v>111</v>
      </c>
      <c r="F80" s="388" t="s">
        <v>511</v>
      </c>
      <c r="G80" s="359" t="s">
        <v>512</v>
      </c>
      <c r="H80" s="130" t="s">
        <v>55</v>
      </c>
      <c r="I80" s="130" t="s">
        <v>55</v>
      </c>
      <c r="J80" s="173" t="s">
        <v>55</v>
      </c>
    </row>
    <row r="81" spans="1:10" x14ac:dyDescent="0.2">
      <c r="A81" s="42"/>
      <c r="B81" s="59" t="s">
        <v>114</v>
      </c>
      <c r="C81" s="26" t="s">
        <v>115</v>
      </c>
      <c r="D81" s="26" t="s">
        <v>116</v>
      </c>
      <c r="E81" s="160">
        <v>0.12</v>
      </c>
      <c r="F81" s="388" t="s">
        <v>514</v>
      </c>
      <c r="G81" s="359" t="s">
        <v>494</v>
      </c>
      <c r="H81" s="130" t="s">
        <v>55</v>
      </c>
      <c r="I81" s="130" t="s">
        <v>55</v>
      </c>
      <c r="J81" s="173" t="s">
        <v>55</v>
      </c>
    </row>
    <row r="82" spans="1:10" x14ac:dyDescent="0.2">
      <c r="A82" s="42"/>
      <c r="B82" s="59" t="s">
        <v>117</v>
      </c>
      <c r="C82" s="26" t="s">
        <v>115</v>
      </c>
      <c r="D82" s="26" t="s">
        <v>116</v>
      </c>
      <c r="E82" s="160">
        <v>0.12</v>
      </c>
      <c r="F82" s="388" t="s">
        <v>515</v>
      </c>
      <c r="G82" s="359" t="s">
        <v>494</v>
      </c>
      <c r="H82" s="130" t="s">
        <v>55</v>
      </c>
      <c r="I82" s="130" t="s">
        <v>55</v>
      </c>
      <c r="J82" s="173" t="s">
        <v>55</v>
      </c>
    </row>
    <row r="83" spans="1:10" x14ac:dyDescent="0.2">
      <c r="A83" s="42"/>
      <c r="B83" s="59" t="s">
        <v>126</v>
      </c>
      <c r="C83" s="26" t="s">
        <v>58</v>
      </c>
      <c r="D83" s="26" t="s">
        <v>53</v>
      </c>
      <c r="E83" s="160" t="s">
        <v>127</v>
      </c>
      <c r="F83" s="388" t="s">
        <v>516</v>
      </c>
      <c r="G83" s="359" t="s">
        <v>494</v>
      </c>
      <c r="H83" s="130" t="s">
        <v>55</v>
      </c>
      <c r="I83" s="130" t="s">
        <v>55</v>
      </c>
      <c r="J83" s="173" t="s">
        <v>55</v>
      </c>
    </row>
    <row r="84" spans="1:10" x14ac:dyDescent="0.2">
      <c r="A84" s="42"/>
      <c r="B84" s="59" t="s">
        <v>419</v>
      </c>
      <c r="C84" s="26" t="s">
        <v>58</v>
      </c>
      <c r="D84" s="26" t="s">
        <v>53</v>
      </c>
      <c r="E84" s="160" t="s">
        <v>119</v>
      </c>
      <c r="F84" s="389" t="s">
        <v>517</v>
      </c>
      <c r="G84" s="360" t="s">
        <v>494</v>
      </c>
      <c r="H84" s="130" t="s">
        <v>55</v>
      </c>
      <c r="I84" s="130" t="s">
        <v>55</v>
      </c>
      <c r="J84" s="173" t="s">
        <v>55</v>
      </c>
    </row>
    <row r="85" spans="1:10" ht="25.5" x14ac:dyDescent="0.2">
      <c r="A85" s="42"/>
      <c r="B85" s="59" t="s">
        <v>120</v>
      </c>
      <c r="C85" s="26" t="s">
        <v>58</v>
      </c>
      <c r="D85" s="26" t="s">
        <v>53</v>
      </c>
      <c r="E85" s="160" t="s">
        <v>121</v>
      </c>
      <c r="F85" s="390" t="s">
        <v>518</v>
      </c>
      <c r="G85" s="361" t="s">
        <v>494</v>
      </c>
      <c r="H85" s="130" t="s">
        <v>55</v>
      </c>
      <c r="I85" s="130" t="s">
        <v>55</v>
      </c>
      <c r="J85" s="173" t="s">
        <v>55</v>
      </c>
    </row>
    <row r="86" spans="1:10" ht="25.5" x14ac:dyDescent="0.2">
      <c r="A86" s="42"/>
      <c r="B86" s="250" t="s">
        <v>421</v>
      </c>
      <c r="C86" s="26" t="s">
        <v>58</v>
      </c>
      <c r="D86" s="26" t="s">
        <v>53</v>
      </c>
      <c r="E86" s="160" t="s">
        <v>424</v>
      </c>
      <c r="F86" s="390" t="s">
        <v>518</v>
      </c>
      <c r="G86" s="361" t="s">
        <v>494</v>
      </c>
      <c r="H86" s="130" t="s">
        <v>55</v>
      </c>
      <c r="I86" s="130" t="s">
        <v>55</v>
      </c>
      <c r="J86" s="173" t="s">
        <v>55</v>
      </c>
    </row>
    <row r="87" spans="1:10" x14ac:dyDescent="0.2">
      <c r="A87" s="42"/>
      <c r="B87" s="59" t="s">
        <v>425</v>
      </c>
      <c r="C87" s="26" t="s">
        <v>58</v>
      </c>
      <c r="D87" s="26" t="s">
        <v>53</v>
      </c>
      <c r="E87" s="160" t="s">
        <v>423</v>
      </c>
      <c r="F87" s="390" t="s">
        <v>519</v>
      </c>
      <c r="G87" s="361" t="s">
        <v>494</v>
      </c>
      <c r="H87" s="130" t="s">
        <v>55</v>
      </c>
      <c r="I87" s="130" t="s">
        <v>55</v>
      </c>
      <c r="J87" s="173" t="s">
        <v>55</v>
      </c>
    </row>
    <row r="88" spans="1:10" ht="13.5" thickBot="1" x14ac:dyDescent="0.25">
      <c r="A88" s="213"/>
      <c r="B88" s="296" t="s">
        <v>420</v>
      </c>
      <c r="C88" s="297" t="s">
        <v>58</v>
      </c>
      <c r="D88" s="297" t="s">
        <v>53</v>
      </c>
      <c r="E88" s="298" t="s">
        <v>422</v>
      </c>
      <c r="F88" s="391" t="s">
        <v>520</v>
      </c>
      <c r="G88" s="362" t="s">
        <v>494</v>
      </c>
      <c r="H88" s="299" t="s">
        <v>55</v>
      </c>
      <c r="I88" s="299" t="s">
        <v>55</v>
      </c>
      <c r="J88" s="300" t="s">
        <v>55</v>
      </c>
    </row>
    <row r="89" spans="1:10" ht="13.5" thickBot="1" x14ac:dyDescent="0.25">
      <c r="A89" s="60"/>
      <c r="B89" s="10"/>
      <c r="C89" s="12"/>
      <c r="D89" s="12"/>
      <c r="E89" s="162"/>
      <c r="F89" s="162"/>
      <c r="G89" s="162"/>
      <c r="H89" s="131"/>
      <c r="I89" s="131"/>
      <c r="J89" s="228"/>
    </row>
    <row r="90" spans="1:10" x14ac:dyDescent="0.2">
      <c r="A90" s="207" t="s">
        <v>128</v>
      </c>
      <c r="B90" s="208" t="s">
        <v>129</v>
      </c>
      <c r="C90" s="209" t="s">
        <v>58</v>
      </c>
      <c r="D90" s="209" t="s">
        <v>53</v>
      </c>
      <c r="E90" s="210" t="s">
        <v>130</v>
      </c>
      <c r="F90" s="392" t="s">
        <v>522</v>
      </c>
      <c r="G90" s="358" t="s">
        <v>494</v>
      </c>
      <c r="H90" s="211" t="s">
        <v>55</v>
      </c>
      <c r="I90" s="211" t="s">
        <v>55</v>
      </c>
      <c r="J90" s="212" t="s">
        <v>55</v>
      </c>
    </row>
    <row r="91" spans="1:10" x14ac:dyDescent="0.2">
      <c r="A91" s="42"/>
      <c r="B91" s="59" t="s">
        <v>123</v>
      </c>
      <c r="C91" s="26" t="s">
        <v>58</v>
      </c>
      <c r="D91" s="26" t="s">
        <v>53</v>
      </c>
      <c r="E91" s="160" t="s">
        <v>124</v>
      </c>
      <c r="F91" s="388" t="s">
        <v>521</v>
      </c>
      <c r="G91" s="359" t="s">
        <v>494</v>
      </c>
      <c r="H91" s="130" t="s">
        <v>55</v>
      </c>
      <c r="I91" s="130" t="s">
        <v>55</v>
      </c>
      <c r="J91" s="173" t="s">
        <v>55</v>
      </c>
    </row>
    <row r="92" spans="1:10" x14ac:dyDescent="0.2">
      <c r="A92" s="42"/>
      <c r="B92" s="59" t="s">
        <v>110</v>
      </c>
      <c r="C92" s="26" t="s">
        <v>58</v>
      </c>
      <c r="D92" s="26" t="s">
        <v>53</v>
      </c>
      <c r="E92" s="160" t="s">
        <v>111</v>
      </c>
      <c r="F92" s="388" t="s">
        <v>511</v>
      </c>
      <c r="G92" s="359" t="s">
        <v>512</v>
      </c>
      <c r="H92" s="130" t="s">
        <v>55</v>
      </c>
      <c r="I92" s="130" t="s">
        <v>55</v>
      </c>
      <c r="J92" s="173" t="s">
        <v>55</v>
      </c>
    </row>
    <row r="93" spans="1:10" x14ac:dyDescent="0.2">
      <c r="A93" s="42"/>
      <c r="B93" s="59" t="s">
        <v>114</v>
      </c>
      <c r="C93" s="26" t="s">
        <v>115</v>
      </c>
      <c r="D93" s="26" t="s">
        <v>116</v>
      </c>
      <c r="E93" s="160">
        <v>0.12</v>
      </c>
      <c r="F93" s="388" t="s">
        <v>514</v>
      </c>
      <c r="G93" s="359" t="s">
        <v>494</v>
      </c>
      <c r="H93" s="130" t="s">
        <v>55</v>
      </c>
      <c r="I93" s="130" t="s">
        <v>55</v>
      </c>
      <c r="J93" s="173" t="s">
        <v>55</v>
      </c>
    </row>
    <row r="94" spans="1:10" x14ac:dyDescent="0.2">
      <c r="A94" s="42"/>
      <c r="B94" s="59" t="s">
        <v>117</v>
      </c>
      <c r="C94" s="26" t="s">
        <v>115</v>
      </c>
      <c r="D94" s="26" t="s">
        <v>116</v>
      </c>
      <c r="E94" s="160">
        <v>0.12</v>
      </c>
      <c r="F94" s="388" t="s">
        <v>515</v>
      </c>
      <c r="G94" s="359" t="s">
        <v>494</v>
      </c>
      <c r="H94" s="130" t="s">
        <v>55</v>
      </c>
      <c r="I94" s="130" t="s">
        <v>55</v>
      </c>
      <c r="J94" s="173" t="s">
        <v>55</v>
      </c>
    </row>
    <row r="95" spans="1:10" x14ac:dyDescent="0.2">
      <c r="A95" s="42"/>
      <c r="B95" s="59" t="s">
        <v>419</v>
      </c>
      <c r="C95" s="26" t="s">
        <v>58</v>
      </c>
      <c r="D95" s="26" t="s">
        <v>53</v>
      </c>
      <c r="E95" s="160" t="s">
        <v>131</v>
      </c>
      <c r="F95" s="389" t="s">
        <v>517</v>
      </c>
      <c r="G95" s="360" t="s">
        <v>494</v>
      </c>
      <c r="H95" s="130" t="s">
        <v>55</v>
      </c>
      <c r="I95" s="130" t="s">
        <v>55</v>
      </c>
      <c r="J95" s="173" t="s">
        <v>55</v>
      </c>
    </row>
    <row r="96" spans="1:10" ht="25.5" x14ac:dyDescent="0.2">
      <c r="A96" s="42"/>
      <c r="B96" s="59" t="s">
        <v>120</v>
      </c>
      <c r="C96" s="26" t="s">
        <v>58</v>
      </c>
      <c r="D96" s="26" t="s">
        <v>53</v>
      </c>
      <c r="E96" s="160" t="s">
        <v>121</v>
      </c>
      <c r="F96" s="390" t="s">
        <v>518</v>
      </c>
      <c r="G96" s="361" t="s">
        <v>494</v>
      </c>
      <c r="H96" s="130" t="s">
        <v>55</v>
      </c>
      <c r="I96" s="130" t="s">
        <v>55</v>
      </c>
      <c r="J96" s="173" t="s">
        <v>55</v>
      </c>
    </row>
    <row r="97" spans="1:10" ht="25.5" x14ac:dyDescent="0.2">
      <c r="A97" s="42"/>
      <c r="B97" s="250" t="s">
        <v>421</v>
      </c>
      <c r="C97" s="26" t="s">
        <v>58</v>
      </c>
      <c r="D97" s="26" t="s">
        <v>53</v>
      </c>
      <c r="E97" s="160" t="s">
        <v>424</v>
      </c>
      <c r="F97" s="390" t="s">
        <v>518</v>
      </c>
      <c r="G97" s="361" t="s">
        <v>494</v>
      </c>
      <c r="H97" s="130" t="s">
        <v>55</v>
      </c>
      <c r="I97" s="130" t="s">
        <v>55</v>
      </c>
      <c r="J97" s="173" t="s">
        <v>55</v>
      </c>
    </row>
    <row r="98" spans="1:10" x14ac:dyDescent="0.2">
      <c r="A98" s="42"/>
      <c r="B98" s="59" t="s">
        <v>425</v>
      </c>
      <c r="C98" s="26" t="s">
        <v>58</v>
      </c>
      <c r="D98" s="26" t="s">
        <v>53</v>
      </c>
      <c r="E98" s="160" t="s">
        <v>423</v>
      </c>
      <c r="F98" s="390" t="s">
        <v>519</v>
      </c>
      <c r="G98" s="361" t="s">
        <v>494</v>
      </c>
      <c r="H98" s="130" t="s">
        <v>55</v>
      </c>
      <c r="I98" s="130" t="s">
        <v>55</v>
      </c>
      <c r="J98" s="173" t="s">
        <v>55</v>
      </c>
    </row>
    <row r="99" spans="1:10" ht="13.5" thickBot="1" x14ac:dyDescent="0.25">
      <c r="A99" s="213"/>
      <c r="B99" s="296" t="s">
        <v>420</v>
      </c>
      <c r="C99" s="297" t="s">
        <v>58</v>
      </c>
      <c r="D99" s="297" t="s">
        <v>53</v>
      </c>
      <c r="E99" s="298" t="s">
        <v>422</v>
      </c>
      <c r="F99" s="391" t="s">
        <v>520</v>
      </c>
      <c r="G99" s="362" t="s">
        <v>494</v>
      </c>
      <c r="H99" s="299" t="s">
        <v>55</v>
      </c>
      <c r="I99" s="299" t="s">
        <v>55</v>
      </c>
      <c r="J99" s="300" t="s">
        <v>55</v>
      </c>
    </row>
    <row r="100" spans="1:10" ht="13.5" thickBot="1" x14ac:dyDescent="0.25">
      <c r="A100" s="60"/>
      <c r="B100" s="10"/>
      <c r="C100" s="12"/>
      <c r="D100" s="12"/>
      <c r="E100" s="161"/>
      <c r="F100" s="375"/>
      <c r="G100" s="161"/>
      <c r="H100" s="131"/>
      <c r="I100" s="131"/>
      <c r="J100" s="228"/>
    </row>
    <row r="101" spans="1:10" x14ac:dyDescent="0.2">
      <c r="A101" s="207" t="s">
        <v>132</v>
      </c>
      <c r="B101" s="208" t="s">
        <v>118</v>
      </c>
      <c r="C101" s="209" t="s">
        <v>58</v>
      </c>
      <c r="D101" s="209" t="s">
        <v>53</v>
      </c>
      <c r="E101" s="210" t="s">
        <v>426</v>
      </c>
      <c r="F101" s="387" t="s">
        <v>516</v>
      </c>
      <c r="G101" s="358" t="s">
        <v>494</v>
      </c>
      <c r="H101" s="211" t="s">
        <v>55</v>
      </c>
      <c r="I101" s="211" t="s">
        <v>55</v>
      </c>
      <c r="J101" s="212" t="s">
        <v>55</v>
      </c>
    </row>
    <row r="102" spans="1:10" x14ac:dyDescent="0.2">
      <c r="A102" s="42"/>
      <c r="B102" s="59" t="s">
        <v>133</v>
      </c>
      <c r="C102" s="26" t="s">
        <v>58</v>
      </c>
      <c r="D102" s="26" t="s">
        <v>53</v>
      </c>
      <c r="E102" s="160" t="s">
        <v>134</v>
      </c>
      <c r="F102" s="382" t="s">
        <v>523</v>
      </c>
      <c r="G102" s="361" t="s">
        <v>524</v>
      </c>
      <c r="H102" s="130" t="s">
        <v>55</v>
      </c>
      <c r="I102" s="130" t="s">
        <v>55</v>
      </c>
      <c r="J102" s="173" t="s">
        <v>55</v>
      </c>
    </row>
    <row r="103" spans="1:10" x14ac:dyDescent="0.2">
      <c r="A103" s="42"/>
      <c r="B103" s="59" t="s">
        <v>135</v>
      </c>
      <c r="C103" s="26" t="s">
        <v>58</v>
      </c>
      <c r="D103" s="26" t="s">
        <v>53</v>
      </c>
      <c r="E103" s="160" t="s">
        <v>134</v>
      </c>
      <c r="F103" s="382" t="s">
        <v>525</v>
      </c>
      <c r="G103" s="361" t="s">
        <v>524</v>
      </c>
      <c r="H103" s="130" t="s">
        <v>55</v>
      </c>
      <c r="I103" s="130" t="s">
        <v>55</v>
      </c>
      <c r="J103" s="173" t="s">
        <v>55</v>
      </c>
    </row>
    <row r="104" spans="1:10" x14ac:dyDescent="0.2">
      <c r="A104" s="42"/>
      <c r="B104" s="59" t="s">
        <v>136</v>
      </c>
      <c r="C104" s="26" t="s">
        <v>58</v>
      </c>
      <c r="D104" s="26" t="s">
        <v>53</v>
      </c>
      <c r="E104" s="160" t="s">
        <v>134</v>
      </c>
      <c r="F104" s="382" t="s">
        <v>526</v>
      </c>
      <c r="G104" s="361" t="s">
        <v>524</v>
      </c>
      <c r="H104" s="130" t="s">
        <v>55</v>
      </c>
      <c r="I104" s="130" t="s">
        <v>55</v>
      </c>
      <c r="J104" s="173" t="s">
        <v>55</v>
      </c>
    </row>
    <row r="105" spans="1:10" x14ac:dyDescent="0.2">
      <c r="A105" s="42"/>
      <c r="B105" s="59" t="s">
        <v>137</v>
      </c>
      <c r="C105" s="26" t="s">
        <v>58</v>
      </c>
      <c r="D105" s="26" t="s">
        <v>53</v>
      </c>
      <c r="E105" s="160" t="s">
        <v>134</v>
      </c>
      <c r="F105" s="382" t="s">
        <v>527</v>
      </c>
      <c r="G105" s="361" t="s">
        <v>524</v>
      </c>
      <c r="H105" s="130" t="s">
        <v>55</v>
      </c>
      <c r="I105" s="130" t="s">
        <v>55</v>
      </c>
      <c r="J105" s="173" t="s">
        <v>55</v>
      </c>
    </row>
    <row r="106" spans="1:10" x14ac:dyDescent="0.2">
      <c r="A106" s="42"/>
      <c r="B106" s="59" t="s">
        <v>138</v>
      </c>
      <c r="C106" s="26" t="s">
        <v>58</v>
      </c>
      <c r="D106" s="26" t="s">
        <v>53</v>
      </c>
      <c r="E106" s="160" t="s">
        <v>134</v>
      </c>
      <c r="F106" s="382" t="s">
        <v>528</v>
      </c>
      <c r="G106" s="361" t="s">
        <v>524</v>
      </c>
      <c r="H106" s="130" t="s">
        <v>55</v>
      </c>
      <c r="I106" s="130" t="s">
        <v>55</v>
      </c>
      <c r="J106" s="173" t="s">
        <v>55</v>
      </c>
    </row>
    <row r="107" spans="1:10" ht="13.5" thickBot="1" x14ac:dyDescent="0.25">
      <c r="A107" s="213"/>
      <c r="B107" s="139" t="s">
        <v>139</v>
      </c>
      <c r="C107" s="140" t="s">
        <v>58</v>
      </c>
      <c r="D107" s="140" t="s">
        <v>53</v>
      </c>
      <c r="E107" s="175" t="s">
        <v>134</v>
      </c>
      <c r="F107" s="393" t="s">
        <v>529</v>
      </c>
      <c r="G107" s="362" t="s">
        <v>524</v>
      </c>
      <c r="H107" s="177" t="s">
        <v>55</v>
      </c>
      <c r="I107" s="177" t="s">
        <v>55</v>
      </c>
      <c r="J107" s="178" t="s">
        <v>55</v>
      </c>
    </row>
    <row r="108" spans="1:10" ht="13.5" thickBot="1" x14ac:dyDescent="0.25">
      <c r="A108" s="60"/>
      <c r="B108" s="10"/>
      <c r="C108" s="12"/>
      <c r="D108" s="12"/>
      <c r="E108" s="161"/>
      <c r="F108" s="375"/>
      <c r="G108" s="161"/>
      <c r="H108" s="131"/>
      <c r="I108" s="131"/>
      <c r="J108" s="228"/>
    </row>
    <row r="109" spans="1:10" x14ac:dyDescent="0.2">
      <c r="A109" s="207" t="s">
        <v>140</v>
      </c>
      <c r="B109" s="208" t="s">
        <v>104</v>
      </c>
      <c r="C109" s="209" t="s">
        <v>58</v>
      </c>
      <c r="D109" s="209" t="s">
        <v>53</v>
      </c>
      <c r="E109" s="210" t="s">
        <v>105</v>
      </c>
      <c r="F109" s="387" t="s">
        <v>508</v>
      </c>
      <c r="G109" s="358" t="s">
        <v>494</v>
      </c>
      <c r="H109" s="214" t="s">
        <v>55</v>
      </c>
      <c r="I109" s="214" t="s">
        <v>55</v>
      </c>
      <c r="J109" s="215" t="s">
        <v>55</v>
      </c>
    </row>
    <row r="110" spans="1:10" x14ac:dyDescent="0.2">
      <c r="A110" s="42"/>
      <c r="B110" s="59" t="s">
        <v>106</v>
      </c>
      <c r="C110" s="26" t="s">
        <v>58</v>
      </c>
      <c r="D110" s="26" t="s">
        <v>53</v>
      </c>
      <c r="E110" s="160" t="s">
        <v>107</v>
      </c>
      <c r="F110" s="388" t="s">
        <v>509</v>
      </c>
      <c r="G110" s="359" t="s">
        <v>494</v>
      </c>
      <c r="H110" s="130" t="s">
        <v>55</v>
      </c>
      <c r="I110" s="130" t="s">
        <v>55</v>
      </c>
      <c r="J110" s="173" t="s">
        <v>55</v>
      </c>
    </row>
    <row r="111" spans="1:10" x14ac:dyDescent="0.2">
      <c r="A111" s="42"/>
      <c r="B111" s="59" t="s">
        <v>108</v>
      </c>
      <c r="C111" s="26" t="s">
        <v>58</v>
      </c>
      <c r="D111" s="26" t="s">
        <v>53</v>
      </c>
      <c r="E111" s="160" t="s">
        <v>109</v>
      </c>
      <c r="F111" s="388" t="s">
        <v>510</v>
      </c>
      <c r="G111" s="359" t="s">
        <v>494</v>
      </c>
      <c r="H111" s="130" t="s">
        <v>55</v>
      </c>
      <c r="I111" s="130" t="s">
        <v>55</v>
      </c>
      <c r="J111" s="173" t="s">
        <v>55</v>
      </c>
    </row>
    <row r="112" spans="1:10" x14ac:dyDescent="0.2">
      <c r="A112" s="301"/>
      <c r="B112" s="302" t="s">
        <v>429</v>
      </c>
      <c r="C112" s="26" t="s">
        <v>115</v>
      </c>
      <c r="D112" s="26" t="s">
        <v>116</v>
      </c>
      <c r="E112" s="160" t="s">
        <v>430</v>
      </c>
      <c r="F112" s="382" t="s">
        <v>530</v>
      </c>
      <c r="G112" s="359" t="s">
        <v>494</v>
      </c>
      <c r="H112" s="304" t="s">
        <v>55</v>
      </c>
      <c r="I112" s="304" t="s">
        <v>55</v>
      </c>
      <c r="J112" s="305" t="s">
        <v>55</v>
      </c>
    </row>
    <row r="113" spans="1:10" x14ac:dyDescent="0.2">
      <c r="A113" s="301"/>
      <c r="B113" s="302" t="s">
        <v>431</v>
      </c>
      <c r="C113" s="26" t="s">
        <v>58</v>
      </c>
      <c r="D113" s="26" t="s">
        <v>53</v>
      </c>
      <c r="E113" s="303" t="s">
        <v>433</v>
      </c>
      <c r="F113" s="386" t="s">
        <v>531</v>
      </c>
      <c r="G113" s="359" t="s">
        <v>494</v>
      </c>
      <c r="H113" s="304" t="s">
        <v>55</v>
      </c>
      <c r="I113" s="304" t="s">
        <v>55</v>
      </c>
      <c r="J113" s="305" t="s">
        <v>55</v>
      </c>
    </row>
    <row r="114" spans="1:10" ht="26.25" thickBot="1" x14ac:dyDescent="0.25">
      <c r="A114" s="213"/>
      <c r="B114" s="139" t="s">
        <v>141</v>
      </c>
      <c r="C114" s="140" t="s">
        <v>58</v>
      </c>
      <c r="D114" s="140" t="s">
        <v>53</v>
      </c>
      <c r="E114" s="175" t="s">
        <v>432</v>
      </c>
      <c r="F114" s="393" t="s">
        <v>532</v>
      </c>
      <c r="G114" s="363" t="s">
        <v>494</v>
      </c>
      <c r="H114" s="177" t="s">
        <v>55</v>
      </c>
      <c r="I114" s="177" t="s">
        <v>55</v>
      </c>
      <c r="J114" s="178" t="s">
        <v>55</v>
      </c>
    </row>
    <row r="115" spans="1:10" ht="13.5" thickBot="1" x14ac:dyDescent="0.25">
      <c r="A115" s="60"/>
      <c r="B115" s="10"/>
      <c r="C115" s="12"/>
      <c r="D115" s="12"/>
      <c r="E115" s="161"/>
      <c r="F115" s="375"/>
      <c r="G115" s="161"/>
      <c r="H115" s="131"/>
      <c r="I115" s="131"/>
      <c r="J115" s="228"/>
    </row>
    <row r="116" spans="1:10" x14ac:dyDescent="0.2">
      <c r="A116" s="207" t="s">
        <v>428</v>
      </c>
      <c r="B116" s="208" t="s">
        <v>104</v>
      </c>
      <c r="C116" s="209" t="s">
        <v>58</v>
      </c>
      <c r="D116" s="209" t="s">
        <v>53</v>
      </c>
      <c r="E116" s="210" t="s">
        <v>105</v>
      </c>
      <c r="F116" s="387" t="s">
        <v>508</v>
      </c>
      <c r="G116" s="358" t="s">
        <v>494</v>
      </c>
      <c r="H116" s="214" t="s">
        <v>55</v>
      </c>
      <c r="I116" s="214" t="s">
        <v>55</v>
      </c>
      <c r="J116" s="215" t="s">
        <v>55</v>
      </c>
    </row>
    <row r="117" spans="1:10" x14ac:dyDescent="0.2">
      <c r="A117" s="42"/>
      <c r="B117" s="59" t="s">
        <v>106</v>
      </c>
      <c r="C117" s="26" t="s">
        <v>58</v>
      </c>
      <c r="D117" s="26" t="s">
        <v>53</v>
      </c>
      <c r="E117" s="160" t="s">
        <v>107</v>
      </c>
      <c r="F117" s="388" t="s">
        <v>509</v>
      </c>
      <c r="G117" s="359" t="s">
        <v>494</v>
      </c>
      <c r="H117" s="130" t="s">
        <v>55</v>
      </c>
      <c r="I117" s="130" t="s">
        <v>55</v>
      </c>
      <c r="J117" s="173" t="s">
        <v>55</v>
      </c>
    </row>
    <row r="118" spans="1:10" x14ac:dyDescent="0.2">
      <c r="A118" s="42"/>
      <c r="B118" s="59" t="s">
        <v>108</v>
      </c>
      <c r="C118" s="26" t="s">
        <v>58</v>
      </c>
      <c r="D118" s="26" t="s">
        <v>53</v>
      </c>
      <c r="E118" s="160" t="s">
        <v>427</v>
      </c>
      <c r="F118" s="388" t="s">
        <v>510</v>
      </c>
      <c r="G118" s="359" t="s">
        <v>494</v>
      </c>
      <c r="H118" s="130" t="s">
        <v>55</v>
      </c>
      <c r="I118" s="130" t="s">
        <v>55</v>
      </c>
      <c r="J118" s="173" t="s">
        <v>55</v>
      </c>
    </row>
    <row r="119" spans="1:10" ht="26.25" thickBot="1" x14ac:dyDescent="0.25">
      <c r="A119" s="213"/>
      <c r="B119" s="139" t="s">
        <v>141</v>
      </c>
      <c r="C119" s="140" t="s">
        <v>58</v>
      </c>
      <c r="D119" s="140" t="s">
        <v>53</v>
      </c>
      <c r="E119" s="175" t="s">
        <v>434</v>
      </c>
      <c r="F119" s="393" t="s">
        <v>532</v>
      </c>
      <c r="G119" s="363" t="s">
        <v>494</v>
      </c>
      <c r="H119" s="177" t="s">
        <v>55</v>
      </c>
      <c r="I119" s="177" t="s">
        <v>55</v>
      </c>
      <c r="J119" s="178" t="s">
        <v>55</v>
      </c>
    </row>
    <row r="120" spans="1:10" ht="13.5" thickBot="1" x14ac:dyDescent="0.25">
      <c r="A120" s="60"/>
      <c r="B120" s="10"/>
      <c r="C120" s="12"/>
      <c r="D120" s="12"/>
      <c r="E120" s="161"/>
      <c r="F120" s="375"/>
      <c r="G120" s="161"/>
      <c r="H120" s="131"/>
      <c r="I120" s="131"/>
      <c r="J120" s="228"/>
    </row>
    <row r="121" spans="1:10" x14ac:dyDescent="0.2">
      <c r="A121" s="216" t="s">
        <v>142</v>
      </c>
      <c r="B121" s="217" t="s">
        <v>143</v>
      </c>
      <c r="C121" s="218" t="s">
        <v>115</v>
      </c>
      <c r="D121" s="218" t="s">
        <v>144</v>
      </c>
      <c r="E121" s="219" t="s">
        <v>145</v>
      </c>
      <c r="F121" s="394" t="s">
        <v>533</v>
      </c>
      <c r="G121" s="364" t="s">
        <v>534</v>
      </c>
      <c r="H121" s="220" t="s">
        <v>55</v>
      </c>
      <c r="I121" s="220" t="s">
        <v>55</v>
      </c>
      <c r="J121" s="221" t="s">
        <v>55</v>
      </c>
    </row>
    <row r="122" spans="1:10" ht="13.5" thickBot="1" x14ac:dyDescent="0.25">
      <c r="A122" s="87"/>
      <c r="B122" s="139" t="s">
        <v>60</v>
      </c>
      <c r="C122" s="140" t="s">
        <v>61</v>
      </c>
      <c r="D122" s="140" t="s">
        <v>53</v>
      </c>
      <c r="E122" s="175" t="s">
        <v>146</v>
      </c>
      <c r="F122" s="395" t="s">
        <v>535</v>
      </c>
      <c r="G122" s="363" t="s">
        <v>536</v>
      </c>
      <c r="H122" s="177" t="s">
        <v>55</v>
      </c>
      <c r="I122" s="177" t="s">
        <v>55</v>
      </c>
      <c r="J122" s="178" t="s">
        <v>55</v>
      </c>
    </row>
    <row r="123" spans="1:10" ht="13.5" thickBot="1" x14ac:dyDescent="0.25">
      <c r="A123" s="60"/>
      <c r="B123" s="10"/>
      <c r="C123" s="12"/>
      <c r="D123" s="12"/>
      <c r="E123" s="161"/>
      <c r="F123" s="375"/>
      <c r="G123" s="161"/>
      <c r="H123" s="131"/>
      <c r="I123" s="131"/>
      <c r="J123" s="228"/>
    </row>
    <row r="124" spans="1:10" x14ac:dyDescent="0.2">
      <c r="A124" s="216" t="s">
        <v>147</v>
      </c>
      <c r="B124" s="217" t="s">
        <v>148</v>
      </c>
      <c r="C124" s="218" t="s">
        <v>115</v>
      </c>
      <c r="D124" s="218" t="s">
        <v>149</v>
      </c>
      <c r="E124" s="219" t="s">
        <v>150</v>
      </c>
      <c r="F124" s="396" t="s">
        <v>537</v>
      </c>
      <c r="G124" s="364" t="s">
        <v>538</v>
      </c>
      <c r="H124" s="220" t="s">
        <v>55</v>
      </c>
      <c r="I124" s="220" t="s">
        <v>55</v>
      </c>
      <c r="J124" s="221" t="s">
        <v>55</v>
      </c>
    </row>
    <row r="125" spans="1:10" ht="28.15" customHeight="1" thickBot="1" x14ac:dyDescent="0.25">
      <c r="A125" s="87"/>
      <c r="B125" s="139" t="s">
        <v>60</v>
      </c>
      <c r="C125" s="140" t="s">
        <v>61</v>
      </c>
      <c r="D125" s="140" t="s">
        <v>53</v>
      </c>
      <c r="E125" s="175" t="s">
        <v>151</v>
      </c>
      <c r="F125" s="395" t="s">
        <v>539</v>
      </c>
      <c r="G125" s="363" t="s">
        <v>540</v>
      </c>
      <c r="H125" s="177" t="s">
        <v>55</v>
      </c>
      <c r="I125" s="177" t="s">
        <v>55</v>
      </c>
      <c r="J125" s="178" t="s">
        <v>55</v>
      </c>
    </row>
    <row r="126" spans="1:10" ht="13.5" thickBot="1" x14ac:dyDescent="0.25">
      <c r="A126" s="60"/>
      <c r="B126" s="10"/>
      <c r="C126" s="12"/>
      <c r="D126" s="12"/>
      <c r="E126" s="161"/>
      <c r="F126" s="375"/>
      <c r="G126" s="161"/>
      <c r="H126" s="131"/>
      <c r="I126" s="131"/>
      <c r="J126" s="228"/>
    </row>
    <row r="127" spans="1:10" x14ac:dyDescent="0.2">
      <c r="A127" s="216" t="s">
        <v>152</v>
      </c>
      <c r="B127" s="217" t="s">
        <v>153</v>
      </c>
      <c r="C127" s="218" t="s">
        <v>115</v>
      </c>
      <c r="D127" s="218" t="s">
        <v>154</v>
      </c>
      <c r="E127" s="219" t="s">
        <v>155</v>
      </c>
      <c r="F127" s="396" t="s">
        <v>541</v>
      </c>
      <c r="G127" s="364" t="s">
        <v>542</v>
      </c>
      <c r="H127" s="220" t="s">
        <v>55</v>
      </c>
      <c r="I127" s="220" t="s">
        <v>55</v>
      </c>
      <c r="J127" s="221" t="s">
        <v>55</v>
      </c>
    </row>
    <row r="128" spans="1:10" ht="13.5" thickBot="1" x14ac:dyDescent="0.25">
      <c r="A128" s="87"/>
      <c r="B128" s="139" t="s">
        <v>60</v>
      </c>
      <c r="C128" s="140" t="s">
        <v>61</v>
      </c>
      <c r="D128" s="140" t="s">
        <v>53</v>
      </c>
      <c r="E128" s="175" t="s">
        <v>156</v>
      </c>
      <c r="F128" s="395" t="s">
        <v>543</v>
      </c>
      <c r="G128" s="363" t="s">
        <v>544</v>
      </c>
      <c r="H128" s="177" t="s">
        <v>55</v>
      </c>
      <c r="I128" s="177" t="s">
        <v>55</v>
      </c>
      <c r="J128" s="178" t="s">
        <v>55</v>
      </c>
    </row>
    <row r="129" spans="1:10" ht="13.5" thickBot="1" x14ac:dyDescent="0.25">
      <c r="A129" s="60"/>
      <c r="B129" s="10"/>
      <c r="C129" s="12"/>
      <c r="D129" s="12"/>
      <c r="E129" s="161"/>
      <c r="F129" s="375"/>
      <c r="G129" s="161"/>
      <c r="H129" s="131"/>
      <c r="I129" s="131"/>
      <c r="J129" s="228"/>
    </row>
    <row r="130" spans="1:10" x14ac:dyDescent="0.2">
      <c r="A130" s="216" t="s">
        <v>157</v>
      </c>
      <c r="B130" s="217" t="s">
        <v>158</v>
      </c>
      <c r="C130" s="218" t="s">
        <v>159</v>
      </c>
      <c r="D130" s="218" t="s">
        <v>160</v>
      </c>
      <c r="E130" s="219" t="s">
        <v>161</v>
      </c>
      <c r="F130" s="396" t="s">
        <v>545</v>
      </c>
      <c r="G130" s="364" t="s">
        <v>546</v>
      </c>
      <c r="H130" s="220" t="s">
        <v>55</v>
      </c>
      <c r="I130" s="220" t="s">
        <v>55</v>
      </c>
      <c r="J130" s="221" t="s">
        <v>55</v>
      </c>
    </row>
    <row r="131" spans="1:10" ht="13.5" thickBot="1" x14ac:dyDescent="0.25">
      <c r="A131" s="87"/>
      <c r="B131" s="139" t="s">
        <v>60</v>
      </c>
      <c r="C131" s="140" t="s">
        <v>61</v>
      </c>
      <c r="D131" s="140" t="s">
        <v>53</v>
      </c>
      <c r="E131" s="175" t="s">
        <v>162</v>
      </c>
      <c r="F131" s="395" t="s">
        <v>547</v>
      </c>
      <c r="G131" s="363" t="s">
        <v>548</v>
      </c>
      <c r="H131" s="177" t="s">
        <v>55</v>
      </c>
      <c r="I131" s="177" t="s">
        <v>55</v>
      </c>
      <c r="J131" s="178" t="s">
        <v>55</v>
      </c>
    </row>
    <row r="132" spans="1:10" ht="13.5" thickBot="1" x14ac:dyDescent="0.25">
      <c r="A132" s="60"/>
      <c r="B132" s="10"/>
      <c r="C132" s="12"/>
      <c r="D132" s="12"/>
      <c r="E132" s="161"/>
      <c r="F132" s="375"/>
      <c r="G132" s="161"/>
      <c r="H132" s="131"/>
      <c r="I132" s="131"/>
      <c r="J132" s="228"/>
    </row>
    <row r="133" spans="1:10" x14ac:dyDescent="0.2">
      <c r="A133" s="216" t="s">
        <v>163</v>
      </c>
      <c r="B133" s="217" t="s">
        <v>164</v>
      </c>
      <c r="C133" s="218" t="s">
        <v>159</v>
      </c>
      <c r="D133" s="218" t="s">
        <v>165</v>
      </c>
      <c r="E133" s="219" t="s">
        <v>166</v>
      </c>
      <c r="F133" s="396" t="s">
        <v>549</v>
      </c>
      <c r="G133" s="365" t="s">
        <v>167</v>
      </c>
      <c r="H133" s="220" t="s">
        <v>55</v>
      </c>
      <c r="I133" s="220" t="s">
        <v>55</v>
      </c>
      <c r="J133" s="221" t="s">
        <v>55</v>
      </c>
    </row>
    <row r="134" spans="1:10" ht="13.5" thickBot="1" x14ac:dyDescent="0.25">
      <c r="A134" s="87"/>
      <c r="B134" s="139" t="s">
        <v>60</v>
      </c>
      <c r="C134" s="140" t="s">
        <v>61</v>
      </c>
      <c r="D134" s="140" t="s">
        <v>53</v>
      </c>
      <c r="E134" s="175" t="s">
        <v>168</v>
      </c>
      <c r="F134" s="395" t="s">
        <v>550</v>
      </c>
      <c r="G134" s="363" t="s">
        <v>551</v>
      </c>
      <c r="H134" s="177" t="s">
        <v>55</v>
      </c>
      <c r="I134" s="177" t="s">
        <v>55</v>
      </c>
      <c r="J134" s="178" t="s">
        <v>55</v>
      </c>
    </row>
    <row r="135" spans="1:10" ht="13.5" thickBot="1" x14ac:dyDescent="0.25">
      <c r="A135" s="86"/>
      <c r="B135" s="80"/>
      <c r="C135" s="80"/>
      <c r="D135" s="80"/>
      <c r="E135" s="162"/>
      <c r="F135" s="162"/>
      <c r="G135" s="162"/>
      <c r="H135" s="131"/>
      <c r="I135" s="131"/>
      <c r="J135" s="228"/>
    </row>
    <row r="136" spans="1:10" s="81" customFormat="1" ht="13.5" thickBot="1" x14ac:dyDescent="0.25">
      <c r="A136" s="222" t="s">
        <v>169</v>
      </c>
      <c r="B136" s="223" t="s">
        <v>170</v>
      </c>
      <c r="C136" s="224" t="s">
        <v>115</v>
      </c>
      <c r="D136" s="224" t="s">
        <v>144</v>
      </c>
      <c r="E136" s="225" t="s">
        <v>145</v>
      </c>
      <c r="F136" s="397" t="s">
        <v>552</v>
      </c>
      <c r="G136" s="366" t="s">
        <v>534</v>
      </c>
      <c r="H136" s="226" t="s">
        <v>55</v>
      </c>
      <c r="I136" s="226" t="s">
        <v>55</v>
      </c>
      <c r="J136" s="227" t="s">
        <v>55</v>
      </c>
    </row>
    <row r="151" spans="15:15" x14ac:dyDescent="0.2">
      <c r="O151" s="24"/>
    </row>
  </sheetData>
  <customSheetViews>
    <customSheetView guid="{AB1236E0-E570-486A-97AB-60CD61444729}" scale="70" showPageBreaks="1" showGridLines="0" fitToPage="1" printArea="1" view="pageBreakPreview">
      <selection activeCell="C29" sqref="C29"/>
      <colBreaks count="1" manualBreakCount="1">
        <brk id="7" max="1048575" man="1"/>
      </colBreaks>
      <pageMargins left="0.70866141732283472" right="0.70866141732283472" top="0.78740157480314965" bottom="0.78740157480314965" header="0.31496062992125984" footer="0.31496062992125984"/>
      <pageSetup paperSize="8" scale="80" fitToHeight="0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cale="70" showPageBreaks="1" showGridLines="0" fitToPage="1" printArea="1" view="pageBreakPreview" topLeftCell="A107">
      <selection activeCell="A136" sqref="A136:J137"/>
      <colBreaks count="1" manualBreakCount="1">
        <brk id="7" max="1048575" man="1"/>
      </colBreaks>
      <pageMargins left="0.7" right="0.7" top="0.78740157499999996" bottom="0.78740157499999996" header="0.3" footer="0.3"/>
      <pageSetup paperSize="9" scale="54" fitToHeight="0" orientation="landscape" r:id="rId2"/>
    </customSheetView>
    <customSheetView guid="{61E27717-2BF5-45F7-9E5B-A95857D7D2C0}" scale="85" showPageBreaks="1" showGridLines="0" fitToPage="1" view="pageBreakPreview" topLeftCell="A58">
      <selection activeCell="B72" sqref="B72"/>
      <colBreaks count="1" manualBreakCount="1">
        <brk id="7" max="1048575" man="1"/>
      </colBreaks>
      <pageMargins left="0.70866141732283472" right="0.70866141732283472" top="0.78740157480314965" bottom="0.78740157480314965" header="0.31496062992125984" footer="0.31496062992125984"/>
      <pageSetup paperSize="9" scale="59" fitToHeight="0" orientation="landscape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cale="130" showPageBreaks="1" showGridLines="0" fitToPage="1" view="pageBreakPreview">
      <selection activeCell="F34" sqref="F34"/>
      <colBreaks count="1" manualBreakCount="1">
        <brk id="7" max="1048575" man="1"/>
      </colBreaks>
      <pageMargins left="0.7" right="0.7" top="0.78740157499999996" bottom="0.78740157499999996" header="0.3" footer="0.3"/>
      <pageSetup paperSize="9" scale="59" fitToHeight="0" orientation="landscape" r:id="rId4"/>
    </customSheetView>
    <customSheetView guid="{A1EC23F7-DCEE-4EEF-9544-C148F7F5160B}" scale="110" showPageBreaks="1" showGridLines="0" fitToPage="1" view="pageBreakPreview">
      <selection activeCell="B27" sqref="B27"/>
      <colBreaks count="1" manualBreakCount="1">
        <brk id="7" max="1048575" man="1"/>
      </colBreaks>
      <pageMargins left="0.7" right="0.7" top="0.78740157499999996" bottom="0.78740157499999996" header="0.3" footer="0.3"/>
      <pageSetup paperSize="9" scale="58" fitToHeight="0" orientation="landscape" r:id="rId5"/>
    </customSheetView>
    <customSheetView guid="{00561EA5-3DD2-4503-8B25-07450EBB6906}" scale="70" showPageBreaks="1" showGridLines="0" fitToPage="1" printArea="1" view="pageBreakPreview" topLeftCell="A7">
      <selection activeCell="C29" sqref="C29"/>
      <colBreaks count="1" manualBreakCount="1">
        <brk id="7" max="1048575" man="1"/>
      </colBreaks>
      <pageMargins left="0.70866141732283472" right="0.70866141732283472" top="0.78740157480314965" bottom="0.78740157480314965" header="0.31496062992125984" footer="0.31496062992125984"/>
      <pageSetup paperSize="8" scale="57" fitToHeight="0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pageMargins left="0.70866141732283472" right="0.70866141732283472" top="0.78740157480314965" bottom="0.78740157480314965" header="0.31496062992125984" footer="0.31496062992125984"/>
  <pageSetup paperSize="8" scale="80" fitToHeight="0" orientation="landscape" r:id="rId7"/>
  <headerFooter>
    <oddHeader>&amp;RPříloha č.1 Datový standard pro silniční stavby DÚR, DSP, PDPS</oddHeader>
    <oddFooter>&amp;R&amp;P/&amp;N</oddFooter>
  </headerFooter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5"/>
  <sheetViews>
    <sheetView view="pageBreakPreview" zoomScale="85" zoomScaleNormal="100" zoomScaleSheetLayoutView="85" workbookViewId="0">
      <selection activeCell="E2" sqref="E2"/>
    </sheetView>
  </sheetViews>
  <sheetFormatPr defaultRowHeight="12.75" x14ac:dyDescent="0.2"/>
  <cols>
    <col min="1" max="1" width="19.7109375" customWidth="1"/>
    <col min="5" max="5" width="25.5703125" customWidth="1"/>
    <col min="12" max="12" width="24.28515625" customWidth="1"/>
    <col min="14" max="14" width="23.42578125" customWidth="1"/>
    <col min="16" max="16" width="23" customWidth="1"/>
    <col min="18" max="18" width="20.5703125" customWidth="1"/>
  </cols>
  <sheetData>
    <row r="1" spans="1:21" ht="13.5" thickBot="1" x14ac:dyDescent="0.25">
      <c r="A1" s="22" t="str">
        <f ca="1">MID(CELL("filename",A1),FIND("]",CELL("filename",A1))+1,LEN(CELL("filename",A1))-FIND("]",CELL("filename",A1)))</f>
        <v>000 Stávající stav</v>
      </c>
      <c r="B1" s="114"/>
      <c r="C1" s="114"/>
      <c r="D1" s="114"/>
      <c r="E1" s="6"/>
      <c r="F1" s="6"/>
      <c r="G1" s="6"/>
      <c r="H1" s="6"/>
      <c r="I1" s="6"/>
      <c r="J1" s="6"/>
      <c r="K1" s="6"/>
      <c r="L1" s="1"/>
      <c r="M1" s="1"/>
      <c r="N1" s="1"/>
      <c r="O1" s="1"/>
      <c r="P1" s="1"/>
      <c r="Q1" s="52"/>
      <c r="R1" s="52"/>
      <c r="S1" s="52"/>
      <c r="T1" s="52"/>
      <c r="U1" s="52"/>
    </row>
    <row r="2" spans="1:21" ht="30" x14ac:dyDescent="0.2">
      <c r="A2" s="408" t="s">
        <v>171</v>
      </c>
      <c r="B2" s="403" t="s">
        <v>416</v>
      </c>
      <c r="C2" s="403" t="s">
        <v>49</v>
      </c>
      <c r="D2" s="403" t="s">
        <v>2</v>
      </c>
      <c r="E2" s="401" t="s">
        <v>172</v>
      </c>
      <c r="F2" s="401" t="s">
        <v>173</v>
      </c>
      <c r="G2" s="398"/>
      <c r="H2" s="398"/>
      <c r="I2" s="398"/>
      <c r="J2" s="398"/>
      <c r="K2" s="398"/>
      <c r="L2" s="398"/>
      <c r="M2" s="398" t="s">
        <v>174</v>
      </c>
      <c r="N2" s="398"/>
      <c r="O2" s="398"/>
      <c r="P2" s="398"/>
      <c r="Q2" s="398"/>
      <c r="R2" s="398"/>
      <c r="S2" s="398" t="s">
        <v>175</v>
      </c>
      <c r="T2" s="398"/>
      <c r="U2" s="399"/>
    </row>
    <row r="3" spans="1:21" ht="15.75" thickBot="1" x14ac:dyDescent="0.25">
      <c r="A3" s="400"/>
      <c r="B3" s="404"/>
      <c r="C3" s="404"/>
      <c r="D3" s="404"/>
      <c r="E3" s="402"/>
      <c r="F3" s="229" t="s">
        <v>33</v>
      </c>
      <c r="G3" s="230" t="s">
        <v>35</v>
      </c>
      <c r="H3" s="231" t="s">
        <v>37</v>
      </c>
      <c r="I3" s="232" t="s">
        <v>39</v>
      </c>
      <c r="J3" s="233" t="s">
        <v>41</v>
      </c>
      <c r="K3" s="234" t="s">
        <v>43</v>
      </c>
      <c r="L3" s="405" t="s">
        <v>176</v>
      </c>
      <c r="M3" s="405" t="s">
        <v>416</v>
      </c>
      <c r="N3" s="235" t="s">
        <v>177</v>
      </c>
      <c r="O3" s="405" t="s">
        <v>49</v>
      </c>
      <c r="P3" s="235" t="s">
        <v>177</v>
      </c>
      <c r="Q3" s="405" t="s">
        <v>2</v>
      </c>
      <c r="R3" s="235" t="s">
        <v>177</v>
      </c>
      <c r="S3" s="405" t="s">
        <v>416</v>
      </c>
      <c r="T3" s="405" t="s">
        <v>49</v>
      </c>
      <c r="U3" s="290" t="s">
        <v>2</v>
      </c>
    </row>
    <row r="4" spans="1:21" x14ac:dyDescent="0.2">
      <c r="A4" s="236" t="s">
        <v>437</v>
      </c>
      <c r="B4" s="4" t="s">
        <v>55</v>
      </c>
      <c r="C4" s="4" t="s">
        <v>55</v>
      </c>
      <c r="D4" s="4" t="s">
        <v>55</v>
      </c>
      <c r="E4" s="59" t="s">
        <v>439</v>
      </c>
      <c r="F4" s="89" t="s">
        <v>194</v>
      </c>
      <c r="G4" s="89" t="s">
        <v>442</v>
      </c>
      <c r="H4" s="89" t="s">
        <v>194</v>
      </c>
      <c r="I4" s="89" t="s">
        <v>194</v>
      </c>
      <c r="J4" s="89" t="s">
        <v>185</v>
      </c>
      <c r="K4" s="89" t="s">
        <v>194</v>
      </c>
      <c r="L4" s="51" t="str">
        <f t="shared" ref="L4:L5" si="0">IF(F4 &lt;&gt; "","I" &amp; F4,"") &amp; IF(G4 &lt;&gt; "","+S" &amp; G4,"") &amp; IF(H4 &lt;&gt; "","+E" &amp; H4,"") &amp; IF(I4 &lt;&gt; "","+Z" &amp; I4,"") &amp; IF(J4 &lt;&gt; "","+M" &amp; J4,"") &amp; IF(K4 &lt;&gt; "","+F" &amp; K4,"")</f>
        <v>I1+S5+E1+Z1+M2+F1</v>
      </c>
      <c r="M4" s="54" t="str">
        <f t="shared" ref="M4:M5" si="1">IF(B4="x",Q4,0)</f>
        <v>3DPovrch</v>
      </c>
      <c r="N4" s="54" t="str">
        <f t="shared" ref="N4:N5" si="2">IF(B4="x",R4,0)</f>
        <v>IfTriangulatedFaceSet</v>
      </c>
      <c r="O4" s="54" t="str">
        <f t="shared" ref="O4:O5" si="3">IF(C4="x",Q4,0)</f>
        <v>3DPovrch</v>
      </c>
      <c r="P4" s="54" t="str">
        <f t="shared" ref="P4:P5" si="4">IF(C4="x",R4,0)</f>
        <v>IfTriangulatedFaceSet</v>
      </c>
      <c r="Q4" s="54" t="s">
        <v>196</v>
      </c>
      <c r="R4" s="54" t="s">
        <v>197</v>
      </c>
      <c r="S4" s="54" t="s">
        <v>198</v>
      </c>
      <c r="T4" s="26" t="s">
        <v>199</v>
      </c>
      <c r="U4" s="91" t="s">
        <v>199</v>
      </c>
    </row>
    <row r="5" spans="1:21" ht="13.5" thickBot="1" x14ac:dyDescent="0.25">
      <c r="A5" s="237"/>
      <c r="B5" s="118" t="s">
        <v>55</v>
      </c>
      <c r="C5" s="118" t="s">
        <v>55</v>
      </c>
      <c r="D5" s="118" t="s">
        <v>55</v>
      </c>
      <c r="E5" s="139" t="s">
        <v>438</v>
      </c>
      <c r="F5" s="94" t="s">
        <v>194</v>
      </c>
      <c r="G5" s="94" t="s">
        <v>442</v>
      </c>
      <c r="H5" s="94" t="s">
        <v>194</v>
      </c>
      <c r="I5" s="94" t="s">
        <v>194</v>
      </c>
      <c r="J5" s="94" t="s">
        <v>185</v>
      </c>
      <c r="K5" s="94" t="s">
        <v>194</v>
      </c>
      <c r="L5" s="28" t="str">
        <f t="shared" si="0"/>
        <v>I1+S5+E1+Z1+M2+F1</v>
      </c>
      <c r="M5" s="55" t="str">
        <f t="shared" si="1"/>
        <v>3DPovrch</v>
      </c>
      <c r="N5" s="55" t="str">
        <f t="shared" si="2"/>
        <v>IfTriangulatedFaceSet</v>
      </c>
      <c r="O5" s="55" t="str">
        <f t="shared" si="3"/>
        <v>3DPovrch</v>
      </c>
      <c r="P5" s="55" t="str">
        <f t="shared" si="4"/>
        <v>IfTriangulatedFaceSet</v>
      </c>
      <c r="Q5" s="55" t="s">
        <v>196</v>
      </c>
      <c r="R5" s="55" t="s">
        <v>197</v>
      </c>
      <c r="S5" s="55" t="s">
        <v>198</v>
      </c>
      <c r="T5" s="140" t="s">
        <v>199</v>
      </c>
      <c r="U5" s="92" t="s">
        <v>199</v>
      </c>
    </row>
  </sheetData>
  <customSheetViews>
    <customSheetView guid="{AB1236E0-E570-486A-97AB-60CD61444729}" scale="85" showPageBreaks="1" fitToPage="1" view="pageBreakPreview">
      <selection activeCell="E2" sqref="E2"/>
      <pageMargins left="0.70866141732283472" right="0.70866141732283472" top="0.78740157480314965" bottom="0.78740157480314965" header="0.31496062992125984" footer="0.31496062992125984"/>
      <pageSetup paperSize="8" scale="71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>
      <selection activeCell="B17" sqref="B17"/>
      <pageMargins left="0.7" right="0.7" top="0.78740157499999996" bottom="0.78740157499999996" header="0.3" footer="0.3"/>
    </customSheetView>
    <customSheetView guid="{0C86C7F8-57F7-404D-86E0-342A7907E28D}">
      <selection activeCell="A4" sqref="A4"/>
      <pageMargins left="0.7" right="0.7" top="0.78740157499999996" bottom="0.78740157499999996" header="0.3" footer="0.3"/>
    </customSheetView>
    <customSheetView guid="{A1EC23F7-DCEE-4EEF-9544-C148F7F5160B}">
      <selection activeCell="A4" sqref="A4"/>
      <pageMargins left="0.7" right="0.7" top="0.78740157499999996" bottom="0.78740157499999996" header="0.3" footer="0.3"/>
    </customSheetView>
    <customSheetView guid="{00561EA5-3DD2-4503-8B25-07450EBB6906}" scale="85" showPageBreaks="1" fitToPage="1" view="pageBreakPreview">
      <selection activeCell="E2" sqref="E2"/>
      <pageMargins left="0.70866141732283472" right="0.70866141732283472" top="0.78740157480314965" bottom="0.78740157480314965" header="0.31496062992125984" footer="0.31496062992125984"/>
      <pageSetup paperSize="8" scale="52" orientation="landscape" r:id="rId2"/>
      <headerFooter>
        <oddHeader>&amp;RPříloha č.1 Datový standard pro silniční stavby DÚR, DSP, PDPS</oddHeader>
        <oddFooter>&amp;R&amp;P/&amp;N</oddFooter>
      </headerFooter>
    </customSheetView>
  </customSheetViews>
  <pageMargins left="0.70866141732283472" right="0.70866141732283472" top="0.78740157480314965" bottom="0.78740157480314965" header="0.31496062992125984" footer="0.31496062992125984"/>
  <pageSetup paperSize="8" scale="71" orientation="landscape" r:id="rId3"/>
  <headerFooter>
    <oddHeader>&amp;RPříloha č.1 Datový standard pro silniční stavby DÚR, DSP, PDPS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105"/>
  <sheetViews>
    <sheetView showGridLines="0" view="pageBreakPreview" zoomScale="70" zoomScaleNormal="75" zoomScaleSheetLayoutView="70" workbookViewId="0">
      <selection activeCell="L35" sqref="L35"/>
    </sheetView>
  </sheetViews>
  <sheetFormatPr defaultColWidth="9.28515625" defaultRowHeight="12.75" x14ac:dyDescent="0.2"/>
  <cols>
    <col min="1" max="1" width="25.7109375" style="22" customWidth="1"/>
    <col min="2" max="4" width="5" style="114" customWidth="1"/>
    <col min="5" max="5" width="28.7109375" style="6" customWidth="1"/>
    <col min="6" max="11" width="5.7109375" style="6" customWidth="1"/>
    <col min="12" max="12" width="30.7109375" style="1" customWidth="1"/>
    <col min="13" max="13" width="12.7109375" style="1" customWidth="1"/>
    <col min="14" max="14" width="24.7109375" style="1" customWidth="1"/>
    <col min="15" max="15" width="12.7109375" style="1" customWidth="1"/>
    <col min="16" max="16" width="24.7109375" style="1" customWidth="1"/>
    <col min="17" max="17" width="12.7109375" style="3" customWidth="1"/>
    <col min="18" max="18" width="24.7109375" style="3" customWidth="1"/>
    <col min="19" max="20" width="9.7109375" style="52" customWidth="1"/>
    <col min="21" max="21" width="9.7109375" style="3" customWidth="1"/>
    <col min="22" max="16384" width="9.28515625" style="3"/>
  </cols>
  <sheetData>
    <row r="1" spans="1:21" s="52" customFormat="1" ht="13.5" thickBot="1" x14ac:dyDescent="0.25">
      <c r="A1" s="22" t="str">
        <f ca="1">MID(CELL("filename",A1),FIND("]",CELL("filename",A1))+1,LEN(CELL("filename",A1))-FIND("]",CELL("filename",A1)))</f>
        <v>100 Objekty pozem. komunikací</v>
      </c>
      <c r="B1" s="114"/>
      <c r="C1" s="114"/>
      <c r="D1" s="114"/>
      <c r="E1" s="6"/>
      <c r="F1" s="6"/>
      <c r="G1" s="6"/>
      <c r="H1" s="6"/>
      <c r="I1" s="6"/>
      <c r="J1" s="6"/>
      <c r="K1" s="6"/>
      <c r="L1" s="1"/>
      <c r="M1" s="1"/>
      <c r="N1" s="1"/>
      <c r="O1" s="1"/>
      <c r="P1" s="1"/>
    </row>
    <row r="2" spans="1:21" s="27" customFormat="1" ht="15" x14ac:dyDescent="0.25">
      <c r="A2" s="419" t="s">
        <v>171</v>
      </c>
      <c r="B2" s="423" t="s">
        <v>416</v>
      </c>
      <c r="C2" s="423" t="s">
        <v>49</v>
      </c>
      <c r="D2" s="423" t="s">
        <v>2</v>
      </c>
      <c r="E2" s="421" t="s">
        <v>172</v>
      </c>
      <c r="F2" s="417" t="s">
        <v>173</v>
      </c>
      <c r="G2" s="417"/>
      <c r="H2" s="417"/>
      <c r="I2" s="417"/>
      <c r="J2" s="417"/>
      <c r="K2" s="417"/>
      <c r="L2" s="417"/>
      <c r="M2" s="417" t="s">
        <v>174</v>
      </c>
      <c r="N2" s="417"/>
      <c r="O2" s="417"/>
      <c r="P2" s="417"/>
      <c r="Q2" s="417"/>
      <c r="R2" s="417"/>
      <c r="S2" s="417" t="s">
        <v>175</v>
      </c>
      <c r="T2" s="417"/>
      <c r="U2" s="418"/>
    </row>
    <row r="3" spans="1:21" s="27" customFormat="1" ht="26.25" customHeight="1" thickBot="1" x14ac:dyDescent="0.3">
      <c r="A3" s="420"/>
      <c r="B3" s="424"/>
      <c r="C3" s="424"/>
      <c r="D3" s="424"/>
      <c r="E3" s="422"/>
      <c r="F3" s="229" t="s">
        <v>33</v>
      </c>
      <c r="G3" s="230" t="s">
        <v>35</v>
      </c>
      <c r="H3" s="231" t="s">
        <v>37</v>
      </c>
      <c r="I3" s="232" t="s">
        <v>39</v>
      </c>
      <c r="J3" s="233" t="s">
        <v>41</v>
      </c>
      <c r="K3" s="234" t="s">
        <v>43</v>
      </c>
      <c r="L3" s="405" t="s">
        <v>176</v>
      </c>
      <c r="M3" s="405" t="s">
        <v>416</v>
      </c>
      <c r="N3" s="235" t="s">
        <v>177</v>
      </c>
      <c r="O3" s="405" t="s">
        <v>49</v>
      </c>
      <c r="P3" s="235" t="s">
        <v>177</v>
      </c>
      <c r="Q3" s="405" t="s">
        <v>2</v>
      </c>
      <c r="R3" s="235" t="s">
        <v>177</v>
      </c>
      <c r="S3" s="405" t="s">
        <v>416</v>
      </c>
      <c r="T3" s="405" t="s">
        <v>49</v>
      </c>
      <c r="U3" s="290" t="s">
        <v>2</v>
      </c>
    </row>
    <row r="4" spans="1:21" s="27" customFormat="1" ht="15" customHeight="1" x14ac:dyDescent="0.25">
      <c r="A4" s="115" t="s">
        <v>178</v>
      </c>
      <c r="B4" s="116" t="s">
        <v>55</v>
      </c>
      <c r="C4" s="116" t="s">
        <v>55</v>
      </c>
      <c r="D4" s="116" t="s">
        <v>55</v>
      </c>
      <c r="E4" s="137" t="s">
        <v>179</v>
      </c>
      <c r="F4" s="93" t="s">
        <v>180</v>
      </c>
      <c r="G4" s="93"/>
      <c r="H4" s="93">
        <v>1</v>
      </c>
      <c r="I4" s="93"/>
      <c r="J4" s="93"/>
      <c r="K4" s="93">
        <v>1</v>
      </c>
      <c r="L4" s="62" t="str">
        <f t="shared" ref="L4:L5" si="0">IF(F4 &lt;&gt; "","I" &amp; F4,"") &amp; IF(G4 &lt;&gt; "","+S" &amp; G4,"") &amp; IF(H4 &lt;&gt; "","+E" &amp; H4,"") &amp; IF(I4 &lt;&gt; "","+Z" &amp; I4,"") &amp; IF(J4 &lt;&gt; "","+M" &amp; J4,"") &amp; IF(K4 &lt;&gt; "","+F" &amp; K4,"")</f>
        <v>I4+E1+F1</v>
      </c>
      <c r="M4" s="63" t="str">
        <f>IF(B4="x",Q4,0)</f>
        <v>Osa</v>
      </c>
      <c r="N4" s="63" t="str">
        <f>IF(B4="x",R4,0)</f>
        <v>IfcAlignment2DHorizontal</v>
      </c>
      <c r="O4" s="63" t="str">
        <f>IF(C4="x",Q4,0)</f>
        <v>Osa</v>
      </c>
      <c r="P4" s="63" t="str">
        <f>IF(C4="x",R4,0)</f>
        <v>IfcAlignment2DHorizontal</v>
      </c>
      <c r="Q4" s="63" t="s">
        <v>181</v>
      </c>
      <c r="R4" s="63" t="s">
        <v>182</v>
      </c>
      <c r="S4" s="63" t="s">
        <v>183</v>
      </c>
      <c r="T4" s="138" t="s">
        <v>183</v>
      </c>
      <c r="U4" s="95" t="s">
        <v>183</v>
      </c>
    </row>
    <row r="5" spans="1:21" s="76" customFormat="1" ht="14.1" customHeight="1" x14ac:dyDescent="0.25">
      <c r="A5" s="236"/>
      <c r="B5" s="4" t="s">
        <v>55</v>
      </c>
      <c r="C5" s="4" t="s">
        <v>55</v>
      </c>
      <c r="D5" s="4" t="s">
        <v>55</v>
      </c>
      <c r="E5" s="59" t="s">
        <v>184</v>
      </c>
      <c r="F5" s="89" t="s">
        <v>185</v>
      </c>
      <c r="G5" s="89"/>
      <c r="H5" s="89">
        <v>1</v>
      </c>
      <c r="I5" s="89"/>
      <c r="J5" s="89"/>
      <c r="K5" s="89">
        <v>1</v>
      </c>
      <c r="L5" s="51" t="str">
        <f t="shared" si="0"/>
        <v>I2+E1+F1</v>
      </c>
      <c r="M5" s="54" t="str">
        <f t="shared" ref="M5" si="1">IF(B5="x",Q5,0)</f>
        <v>Niveleta</v>
      </c>
      <c r="N5" s="54" t="str">
        <f t="shared" ref="N5" si="2">IF(B5="x",R5,0)</f>
        <v>IfcAlignment2DVertical</v>
      </c>
      <c r="O5" s="54" t="str">
        <f t="shared" ref="O5" si="3">IF(C5="x",Q5,0)</f>
        <v>Niveleta</v>
      </c>
      <c r="P5" s="54" t="str">
        <f t="shared" ref="P5" si="4">IF(C5="x",R5,0)</f>
        <v>IfcAlignment2DVertical</v>
      </c>
      <c r="Q5" s="54" t="s">
        <v>186</v>
      </c>
      <c r="R5" s="54" t="s">
        <v>187</v>
      </c>
      <c r="S5" s="54" t="s">
        <v>183</v>
      </c>
      <c r="T5" s="26" t="s">
        <v>183</v>
      </c>
      <c r="U5" s="91" t="s">
        <v>183</v>
      </c>
    </row>
    <row r="6" spans="1:21" s="76" customFormat="1" ht="14.1" customHeight="1" thickBot="1" x14ac:dyDescent="0.3">
      <c r="A6" s="237"/>
      <c r="B6" s="118" t="s">
        <v>55</v>
      </c>
      <c r="C6" s="118" t="s">
        <v>55</v>
      </c>
      <c r="D6" s="118" t="s">
        <v>55</v>
      </c>
      <c r="E6" s="139" t="s">
        <v>178</v>
      </c>
      <c r="F6" s="94" t="s">
        <v>185</v>
      </c>
      <c r="G6" s="94"/>
      <c r="H6" s="94">
        <v>1</v>
      </c>
      <c r="I6" s="94"/>
      <c r="J6" s="94"/>
      <c r="K6" s="94">
        <v>1</v>
      </c>
      <c r="L6" s="28" t="str">
        <f t="shared" ref="L6:L19" si="5">IF(F6 &lt;&gt; "","I" &amp; F6,"") &amp; IF(G6 &lt;&gt; "","+S" &amp; G6,"") &amp; IF(H6 &lt;&gt; "","+E" &amp; H6,"") &amp; IF(I6 &lt;&gt; "","+Z" &amp; I6,"") &amp; IF(J6 &lt;&gt; "","+M" &amp; J6,"") &amp; IF(K6 &lt;&gt; "","+F" &amp; K6,"")</f>
        <v>I2+E1+F1</v>
      </c>
      <c r="M6" s="55" t="s">
        <v>188</v>
      </c>
      <c r="N6" s="55" t="str">
        <f t="shared" ref="N6:N52" si="6">IF(B6="x",R6,0)</f>
        <v>IfcAlignment</v>
      </c>
      <c r="O6" s="55" t="str">
        <f t="shared" ref="O6:O52" si="7">IF(C6="x",Q6,0)</f>
        <v>Niveleta</v>
      </c>
      <c r="P6" s="55" t="str">
        <f t="shared" ref="P6:P52" si="8">IF(C6="x",R6,0)</f>
        <v>IfcAlignment</v>
      </c>
      <c r="Q6" s="55" t="s">
        <v>186</v>
      </c>
      <c r="R6" s="55" t="s">
        <v>189</v>
      </c>
      <c r="S6" s="55" t="s">
        <v>190</v>
      </c>
      <c r="T6" s="140" t="s">
        <v>191</v>
      </c>
      <c r="U6" s="92" t="s">
        <v>191</v>
      </c>
    </row>
    <row r="7" spans="1:21" s="76" customFormat="1" ht="14.1" customHeight="1" x14ac:dyDescent="0.25">
      <c r="A7" s="115" t="s">
        <v>192</v>
      </c>
      <c r="B7" s="116" t="s">
        <v>55</v>
      </c>
      <c r="C7" s="116" t="s">
        <v>55</v>
      </c>
      <c r="D7" s="116" t="s">
        <v>55</v>
      </c>
      <c r="E7" s="137" t="s">
        <v>193</v>
      </c>
      <c r="F7" s="93" t="s">
        <v>194</v>
      </c>
      <c r="G7" s="93">
        <v>3</v>
      </c>
      <c r="H7" s="93" t="s">
        <v>194</v>
      </c>
      <c r="I7" s="93" t="s">
        <v>194</v>
      </c>
      <c r="J7" s="93" t="s">
        <v>195</v>
      </c>
      <c r="K7" s="93" t="s">
        <v>194</v>
      </c>
      <c r="L7" s="62" t="str">
        <f t="shared" si="5"/>
        <v>I1+S3+E1+Z1+M3+F1</v>
      </c>
      <c r="M7" s="63" t="str">
        <f t="shared" ref="M7:M52" si="9">IF(B7="x",Q7,0)</f>
        <v>3DPovrch</v>
      </c>
      <c r="N7" s="63" t="str">
        <f t="shared" si="6"/>
        <v>IfTriangulatedFaceSet</v>
      </c>
      <c r="O7" s="63" t="str">
        <f t="shared" si="7"/>
        <v>3DPovrch</v>
      </c>
      <c r="P7" s="63" t="str">
        <f t="shared" si="8"/>
        <v>IfTriangulatedFaceSet</v>
      </c>
      <c r="Q7" s="63" t="s">
        <v>196</v>
      </c>
      <c r="R7" s="63" t="s">
        <v>197</v>
      </c>
      <c r="S7" s="63" t="s">
        <v>198</v>
      </c>
      <c r="T7" s="138" t="s">
        <v>199</v>
      </c>
      <c r="U7" s="95" t="s">
        <v>199</v>
      </c>
    </row>
    <row r="8" spans="1:21" s="76" customFormat="1" ht="14.1" customHeight="1" x14ac:dyDescent="0.25">
      <c r="A8" s="236"/>
      <c r="B8" s="4" t="s">
        <v>55</v>
      </c>
      <c r="C8" s="4" t="s">
        <v>55</v>
      </c>
      <c r="D8" s="4" t="s">
        <v>55</v>
      </c>
      <c r="E8" s="59" t="s">
        <v>200</v>
      </c>
      <c r="F8" s="89" t="s">
        <v>194</v>
      </c>
      <c r="G8" s="89">
        <v>1</v>
      </c>
      <c r="H8" s="89" t="s">
        <v>194</v>
      </c>
      <c r="I8" s="89" t="s">
        <v>194</v>
      </c>
      <c r="J8" s="89" t="s">
        <v>195</v>
      </c>
      <c r="K8" s="89" t="s">
        <v>194</v>
      </c>
      <c r="L8" s="51" t="str">
        <f t="shared" si="5"/>
        <v>I1+S1+E1+Z1+M3+F1</v>
      </c>
      <c r="M8" s="54" t="str">
        <f t="shared" si="9"/>
        <v>3DPovrch</v>
      </c>
      <c r="N8" s="54" t="str">
        <f t="shared" si="6"/>
        <v>IfTriangulatedFaceSet</v>
      </c>
      <c r="O8" s="54" t="str">
        <f t="shared" si="7"/>
        <v>3DPovrch</v>
      </c>
      <c r="P8" s="54" t="str">
        <f t="shared" si="8"/>
        <v>IfTriangulatedFaceSet</v>
      </c>
      <c r="Q8" s="54" t="s">
        <v>196</v>
      </c>
      <c r="R8" s="54" t="s">
        <v>197</v>
      </c>
      <c r="S8" s="54" t="s">
        <v>198</v>
      </c>
      <c r="T8" s="26" t="s">
        <v>199</v>
      </c>
      <c r="U8" s="91" t="s">
        <v>199</v>
      </c>
    </row>
    <row r="9" spans="1:21" s="76" customFormat="1" ht="14.1" customHeight="1" x14ac:dyDescent="0.25">
      <c r="A9" s="236"/>
      <c r="B9" s="4">
        <v>0</v>
      </c>
      <c r="C9" s="4" t="s">
        <v>55</v>
      </c>
      <c r="D9" s="4" t="s">
        <v>55</v>
      </c>
      <c r="E9" s="59" t="s">
        <v>201</v>
      </c>
      <c r="F9" s="89" t="s">
        <v>194</v>
      </c>
      <c r="G9" s="89">
        <v>1</v>
      </c>
      <c r="H9" s="89" t="s">
        <v>194</v>
      </c>
      <c r="I9" s="89" t="s">
        <v>194</v>
      </c>
      <c r="J9" s="89" t="s">
        <v>195</v>
      </c>
      <c r="K9" s="89" t="s">
        <v>194</v>
      </c>
      <c r="L9" s="51" t="str">
        <f t="shared" si="5"/>
        <v>I1+S1+E1+Z1+M3+F1</v>
      </c>
      <c r="M9" s="54">
        <f t="shared" si="9"/>
        <v>0</v>
      </c>
      <c r="N9" s="54">
        <f t="shared" si="6"/>
        <v>0</v>
      </c>
      <c r="O9" s="54" t="str">
        <f t="shared" si="7"/>
        <v>3DPovrch</v>
      </c>
      <c r="P9" s="54" t="str">
        <f t="shared" si="8"/>
        <v>IfTriangulatedFaceSet</v>
      </c>
      <c r="Q9" s="54" t="s">
        <v>196</v>
      </c>
      <c r="R9" s="54" t="s">
        <v>197</v>
      </c>
      <c r="S9" s="54"/>
      <c r="T9" s="26" t="s">
        <v>199</v>
      </c>
      <c r="U9" s="91" t="s">
        <v>199</v>
      </c>
    </row>
    <row r="10" spans="1:21" s="76" customFormat="1" ht="14.1" customHeight="1" x14ac:dyDescent="0.25">
      <c r="A10" s="236"/>
      <c r="B10" s="4" t="s">
        <v>55</v>
      </c>
      <c r="C10" s="4" t="s">
        <v>55</v>
      </c>
      <c r="D10" s="4" t="s">
        <v>55</v>
      </c>
      <c r="E10" s="59" t="s">
        <v>202</v>
      </c>
      <c r="F10" s="89" t="s">
        <v>194</v>
      </c>
      <c r="G10" s="89">
        <v>3</v>
      </c>
      <c r="H10" s="89" t="s">
        <v>194</v>
      </c>
      <c r="I10" s="89" t="s">
        <v>194</v>
      </c>
      <c r="J10" s="89" t="s">
        <v>195</v>
      </c>
      <c r="K10" s="89" t="s">
        <v>194</v>
      </c>
      <c r="L10" s="51" t="str">
        <f t="shared" si="5"/>
        <v>I1+S3+E1+Z1+M3+F1</v>
      </c>
      <c r="M10" s="54" t="str">
        <f t="shared" si="9"/>
        <v>3DTěleso</v>
      </c>
      <c r="N10" s="54" t="str">
        <f t="shared" si="6"/>
        <v>IfcSolidModel</v>
      </c>
      <c r="O10" s="54" t="str">
        <f t="shared" si="7"/>
        <v>3DTěleso</v>
      </c>
      <c r="P10" s="54" t="str">
        <f t="shared" si="8"/>
        <v>IfcSolidModel</v>
      </c>
      <c r="Q10" s="54" t="s">
        <v>203</v>
      </c>
      <c r="R10" s="54" t="s">
        <v>204</v>
      </c>
      <c r="S10" s="54" t="s">
        <v>198</v>
      </c>
      <c r="T10" s="26" t="s">
        <v>205</v>
      </c>
      <c r="U10" s="91" t="s">
        <v>205</v>
      </c>
    </row>
    <row r="11" spans="1:21" s="76" customFormat="1" ht="14.1" customHeight="1" x14ac:dyDescent="0.25">
      <c r="A11" s="236"/>
      <c r="B11" s="4" t="s">
        <v>55</v>
      </c>
      <c r="C11" s="4" t="s">
        <v>55</v>
      </c>
      <c r="D11" s="4" t="s">
        <v>55</v>
      </c>
      <c r="E11" s="59" t="s">
        <v>206</v>
      </c>
      <c r="F11" s="89" t="s">
        <v>194</v>
      </c>
      <c r="G11" s="89">
        <v>1</v>
      </c>
      <c r="H11" s="89" t="s">
        <v>194</v>
      </c>
      <c r="I11" s="89" t="s">
        <v>194</v>
      </c>
      <c r="J11" s="89" t="s">
        <v>195</v>
      </c>
      <c r="K11" s="89" t="s">
        <v>194</v>
      </c>
      <c r="L11" s="51" t="str">
        <f t="shared" si="5"/>
        <v>I1+S1+E1+Z1+M3+F1</v>
      </c>
      <c r="M11" s="54" t="str">
        <f t="shared" si="9"/>
        <v>3DTěleso</v>
      </c>
      <c r="N11" s="54" t="str">
        <f t="shared" si="6"/>
        <v>IfcSolidModel</v>
      </c>
      <c r="O11" s="54" t="str">
        <f t="shared" si="7"/>
        <v>3DTěleso</v>
      </c>
      <c r="P11" s="54" t="str">
        <f t="shared" si="8"/>
        <v>IfcSolidModel</v>
      </c>
      <c r="Q11" s="54" t="s">
        <v>203</v>
      </c>
      <c r="R11" s="54" t="s">
        <v>204</v>
      </c>
      <c r="S11" s="54" t="s">
        <v>198</v>
      </c>
      <c r="T11" s="26" t="s">
        <v>207</v>
      </c>
      <c r="U11" s="91" t="s">
        <v>207</v>
      </c>
    </row>
    <row r="12" spans="1:21" s="76" customFormat="1" ht="14.1" customHeight="1" x14ac:dyDescent="0.25">
      <c r="A12" s="236"/>
      <c r="B12" s="4">
        <v>0</v>
      </c>
      <c r="C12" s="4">
        <v>0</v>
      </c>
      <c r="D12" s="4" t="s">
        <v>55</v>
      </c>
      <c r="E12" s="59" t="s">
        <v>208</v>
      </c>
      <c r="F12" s="89" t="s">
        <v>194</v>
      </c>
      <c r="G12" s="89">
        <v>1</v>
      </c>
      <c r="H12" s="89" t="s">
        <v>194</v>
      </c>
      <c r="I12" s="89" t="s">
        <v>194</v>
      </c>
      <c r="J12" s="89" t="s">
        <v>195</v>
      </c>
      <c r="K12" s="89" t="s">
        <v>194</v>
      </c>
      <c r="L12" s="51" t="str">
        <f t="shared" si="5"/>
        <v>I1+S1+E1+Z1+M3+F1</v>
      </c>
      <c r="M12" s="54">
        <f t="shared" si="9"/>
        <v>0</v>
      </c>
      <c r="N12" s="54">
        <f t="shared" si="6"/>
        <v>0</v>
      </c>
      <c r="O12" s="54">
        <f t="shared" si="7"/>
        <v>0</v>
      </c>
      <c r="P12" s="54">
        <f t="shared" si="8"/>
        <v>0</v>
      </c>
      <c r="Q12" s="54" t="s">
        <v>203</v>
      </c>
      <c r="R12" s="54" t="s">
        <v>204</v>
      </c>
      <c r="S12" s="54"/>
      <c r="T12" s="26"/>
      <c r="U12" s="91" t="s">
        <v>207</v>
      </c>
    </row>
    <row r="13" spans="1:21" s="76" customFormat="1" ht="25.5" x14ac:dyDescent="0.25">
      <c r="A13" s="236"/>
      <c r="B13" s="4">
        <v>0</v>
      </c>
      <c r="C13" s="4" t="s">
        <v>55</v>
      </c>
      <c r="D13" s="4" t="s">
        <v>55</v>
      </c>
      <c r="E13" s="250" t="s">
        <v>604</v>
      </c>
      <c r="F13" s="89" t="s">
        <v>194</v>
      </c>
      <c r="G13" s="89">
        <v>1</v>
      </c>
      <c r="H13" s="89" t="s">
        <v>194</v>
      </c>
      <c r="I13" s="89" t="s">
        <v>194</v>
      </c>
      <c r="J13" s="89" t="s">
        <v>209</v>
      </c>
      <c r="K13" s="89" t="s">
        <v>194</v>
      </c>
      <c r="L13" s="51" t="str">
        <f t="shared" si="5"/>
        <v>I1+S1+E1+Z1+M2;3+F1</v>
      </c>
      <c r="M13" s="54">
        <f t="shared" si="9"/>
        <v>0</v>
      </c>
      <c r="N13" s="54">
        <f t="shared" si="6"/>
        <v>0</v>
      </c>
      <c r="O13" s="54" t="str">
        <f t="shared" si="7"/>
        <v>3DTěleso</v>
      </c>
      <c r="P13" s="54" t="str">
        <f t="shared" si="8"/>
        <v>IfcSolidModel</v>
      </c>
      <c r="Q13" s="54" t="s">
        <v>203</v>
      </c>
      <c r="R13" s="54" t="s">
        <v>204</v>
      </c>
      <c r="S13" s="54"/>
      <c r="T13" s="26" t="s">
        <v>199</v>
      </c>
      <c r="U13" s="91" t="s">
        <v>199</v>
      </c>
    </row>
    <row r="14" spans="1:21" s="76" customFormat="1" ht="14.1" customHeight="1" x14ac:dyDescent="0.25">
      <c r="A14" s="236"/>
      <c r="B14" s="4" t="s">
        <v>55</v>
      </c>
      <c r="C14" s="4" t="s">
        <v>55</v>
      </c>
      <c r="D14" s="4" t="s">
        <v>55</v>
      </c>
      <c r="E14" s="59" t="s">
        <v>210</v>
      </c>
      <c r="F14" s="89" t="s">
        <v>194</v>
      </c>
      <c r="G14" s="89">
        <v>1</v>
      </c>
      <c r="H14" s="89" t="s">
        <v>194</v>
      </c>
      <c r="I14" s="89" t="s">
        <v>194</v>
      </c>
      <c r="J14" s="89" t="s">
        <v>195</v>
      </c>
      <c r="K14" s="89" t="s">
        <v>194</v>
      </c>
      <c r="L14" s="51" t="str">
        <f t="shared" si="5"/>
        <v>I1+S1+E1+Z1+M3+F1</v>
      </c>
      <c r="M14" s="54" t="str">
        <f t="shared" si="9"/>
        <v>3DTěleso</v>
      </c>
      <c r="N14" s="54" t="str">
        <f t="shared" si="6"/>
        <v>IfcSolidModel</v>
      </c>
      <c r="O14" s="54" t="str">
        <f t="shared" si="7"/>
        <v>3DTěleso</v>
      </c>
      <c r="P14" s="54" t="str">
        <f t="shared" si="8"/>
        <v>IfcSolidModel</v>
      </c>
      <c r="Q14" s="54" t="s">
        <v>203</v>
      </c>
      <c r="R14" s="54" t="s">
        <v>204</v>
      </c>
      <c r="S14" s="54" t="s">
        <v>199</v>
      </c>
      <c r="T14" s="26" t="s">
        <v>199</v>
      </c>
      <c r="U14" s="91" t="s">
        <v>199</v>
      </c>
    </row>
    <row r="15" spans="1:21" s="76" customFormat="1" ht="14.1" customHeight="1" thickBot="1" x14ac:dyDescent="0.3">
      <c r="A15" s="237"/>
      <c r="B15" s="118" t="s">
        <v>55</v>
      </c>
      <c r="C15" s="118" t="s">
        <v>55</v>
      </c>
      <c r="D15" s="118" t="s">
        <v>55</v>
      </c>
      <c r="E15" s="139" t="s">
        <v>211</v>
      </c>
      <c r="F15" s="94" t="s">
        <v>194</v>
      </c>
      <c r="G15" s="94">
        <v>1</v>
      </c>
      <c r="H15" s="94" t="s">
        <v>194</v>
      </c>
      <c r="I15" s="94" t="s">
        <v>194</v>
      </c>
      <c r="J15" s="94" t="s">
        <v>185</v>
      </c>
      <c r="K15" s="94" t="s">
        <v>194</v>
      </c>
      <c r="L15" s="28" t="str">
        <f t="shared" si="5"/>
        <v>I1+S1+E1+Z1+M2+F1</v>
      </c>
      <c r="M15" s="55" t="str">
        <f t="shared" si="9"/>
        <v>3DTěleso</v>
      </c>
      <c r="N15" s="55" t="str">
        <f t="shared" si="6"/>
        <v>IfcTriangulatedFaceSet</v>
      </c>
      <c r="O15" s="55" t="str">
        <f t="shared" si="7"/>
        <v>3DTěleso</v>
      </c>
      <c r="P15" s="55" t="str">
        <f t="shared" si="8"/>
        <v>IfcTriangulatedFaceSet</v>
      </c>
      <c r="Q15" s="55" t="s">
        <v>203</v>
      </c>
      <c r="R15" s="55" t="s">
        <v>212</v>
      </c>
      <c r="S15" s="55" t="s">
        <v>198</v>
      </c>
      <c r="T15" s="140" t="s">
        <v>213</v>
      </c>
      <c r="U15" s="92" t="s">
        <v>213</v>
      </c>
    </row>
    <row r="16" spans="1:21" s="77" customFormat="1" ht="14.1" customHeight="1" x14ac:dyDescent="0.2">
      <c r="A16" s="115" t="s">
        <v>214</v>
      </c>
      <c r="B16" s="116" t="s">
        <v>55</v>
      </c>
      <c r="C16" s="116" t="s">
        <v>55</v>
      </c>
      <c r="D16" s="116" t="s">
        <v>55</v>
      </c>
      <c r="E16" s="137" t="s">
        <v>215</v>
      </c>
      <c r="F16" s="93" t="s">
        <v>194</v>
      </c>
      <c r="G16" s="93">
        <v>1</v>
      </c>
      <c r="H16" s="93" t="s">
        <v>194</v>
      </c>
      <c r="I16" s="93" t="s">
        <v>194</v>
      </c>
      <c r="J16" s="93" t="s">
        <v>185</v>
      </c>
      <c r="K16" s="93" t="s">
        <v>194</v>
      </c>
      <c r="L16" s="62" t="str">
        <f t="shared" si="5"/>
        <v>I1+S1+E1+Z1+M2+F1</v>
      </c>
      <c r="M16" s="63" t="str">
        <f t="shared" si="9"/>
        <v>3DTěleso</v>
      </c>
      <c r="N16" s="63" t="str">
        <f t="shared" si="6"/>
        <v>IfcTriangulatedFaceSet</v>
      </c>
      <c r="O16" s="63" t="str">
        <f t="shared" si="7"/>
        <v>3DTěleso</v>
      </c>
      <c r="P16" s="63" t="str">
        <f t="shared" si="8"/>
        <v>IfcTriangulatedFaceSet</v>
      </c>
      <c r="Q16" s="63" t="s">
        <v>203</v>
      </c>
      <c r="R16" s="63" t="s">
        <v>212</v>
      </c>
      <c r="S16" s="63" t="s">
        <v>198</v>
      </c>
      <c r="T16" s="138" t="s">
        <v>216</v>
      </c>
      <c r="U16" s="95" t="s">
        <v>216</v>
      </c>
    </row>
    <row r="17" spans="1:21" s="77" customFormat="1" ht="14.1" customHeight="1" x14ac:dyDescent="0.2">
      <c r="A17" s="236"/>
      <c r="B17" s="4">
        <v>0</v>
      </c>
      <c r="C17" s="4" t="s">
        <v>55</v>
      </c>
      <c r="D17" s="4" t="s">
        <v>55</v>
      </c>
      <c r="E17" s="59" t="s">
        <v>217</v>
      </c>
      <c r="F17" s="89" t="s">
        <v>194</v>
      </c>
      <c r="G17" s="89">
        <v>2</v>
      </c>
      <c r="H17" s="89" t="s">
        <v>194</v>
      </c>
      <c r="I17" s="89" t="s">
        <v>194</v>
      </c>
      <c r="J17" s="89" t="s">
        <v>218</v>
      </c>
      <c r="K17" s="89" t="s">
        <v>194</v>
      </c>
      <c r="L17" s="51" t="str">
        <f t="shared" si="5"/>
        <v>I1+S2+E1+Z1+M1;2+F1</v>
      </c>
      <c r="M17" s="54">
        <f t="shared" si="9"/>
        <v>0</v>
      </c>
      <c r="N17" s="54">
        <f t="shared" si="6"/>
        <v>0</v>
      </c>
      <c r="O17" s="54" t="str">
        <f t="shared" si="7"/>
        <v>3DTěleso</v>
      </c>
      <c r="P17" s="54" t="str">
        <f t="shared" si="8"/>
        <v>IfcSolidModel</v>
      </c>
      <c r="Q17" s="54" t="s">
        <v>203</v>
      </c>
      <c r="R17" s="54" t="s">
        <v>204</v>
      </c>
      <c r="S17" s="54"/>
      <c r="T17" s="238" t="s">
        <v>216</v>
      </c>
      <c r="U17" s="96" t="s">
        <v>216</v>
      </c>
    </row>
    <row r="18" spans="1:21" s="78" customFormat="1" ht="14.1" customHeight="1" x14ac:dyDescent="0.2">
      <c r="A18" s="236"/>
      <c r="B18" s="4">
        <v>0</v>
      </c>
      <c r="C18" s="4" t="s">
        <v>55</v>
      </c>
      <c r="D18" s="4" t="s">
        <v>55</v>
      </c>
      <c r="E18" s="59" t="s">
        <v>219</v>
      </c>
      <c r="F18" s="89" t="s">
        <v>194</v>
      </c>
      <c r="G18" s="89">
        <v>2</v>
      </c>
      <c r="H18" s="89" t="s">
        <v>194</v>
      </c>
      <c r="I18" s="89" t="s">
        <v>194</v>
      </c>
      <c r="J18" s="89" t="s">
        <v>194</v>
      </c>
      <c r="K18" s="89" t="s">
        <v>194</v>
      </c>
      <c r="L18" s="51" t="str">
        <f t="shared" si="5"/>
        <v>I1+S2+E1+Z1+M1+F1</v>
      </c>
      <c r="M18" s="54">
        <f t="shared" si="9"/>
        <v>0</v>
      </c>
      <c r="N18" s="54">
        <f t="shared" si="6"/>
        <v>0</v>
      </c>
      <c r="O18" s="54" t="str">
        <f t="shared" si="7"/>
        <v>3DTěleso</v>
      </c>
      <c r="P18" s="54" t="str">
        <f t="shared" si="8"/>
        <v>IfcSolidModel</v>
      </c>
      <c r="Q18" s="54" t="s">
        <v>203</v>
      </c>
      <c r="R18" s="54" t="s">
        <v>204</v>
      </c>
      <c r="S18" s="54"/>
      <c r="T18" s="238" t="s">
        <v>220</v>
      </c>
      <c r="U18" s="96" t="s">
        <v>220</v>
      </c>
    </row>
    <row r="19" spans="1:21" s="78" customFormat="1" ht="14.1" customHeight="1" x14ac:dyDescent="0.2">
      <c r="A19" s="236"/>
      <c r="B19" s="4">
        <v>0</v>
      </c>
      <c r="C19" s="4" t="s">
        <v>55</v>
      </c>
      <c r="D19" s="4" t="s">
        <v>55</v>
      </c>
      <c r="E19" s="59" t="s">
        <v>221</v>
      </c>
      <c r="F19" s="89" t="s">
        <v>194</v>
      </c>
      <c r="G19" s="89" t="s">
        <v>194</v>
      </c>
      <c r="H19" s="89" t="s">
        <v>194</v>
      </c>
      <c r="I19" s="89" t="s">
        <v>194</v>
      </c>
      <c r="J19" s="89" t="s">
        <v>194</v>
      </c>
      <c r="K19" s="89" t="s">
        <v>194</v>
      </c>
      <c r="L19" s="51" t="str">
        <f t="shared" si="5"/>
        <v>I1+S1+E1+Z1+M1+F1</v>
      </c>
      <c r="M19" s="54">
        <f t="shared" si="9"/>
        <v>0</v>
      </c>
      <c r="N19" s="54">
        <f t="shared" si="6"/>
        <v>0</v>
      </c>
      <c r="O19" s="54" t="str">
        <f t="shared" si="7"/>
        <v>3DTěleso</v>
      </c>
      <c r="P19" s="54" t="str">
        <f t="shared" si="8"/>
        <v>IfcSolidModel</v>
      </c>
      <c r="Q19" s="54" t="s">
        <v>203</v>
      </c>
      <c r="R19" s="54" t="s">
        <v>204</v>
      </c>
      <c r="S19" s="54"/>
      <c r="T19" s="238" t="s">
        <v>220</v>
      </c>
      <c r="U19" s="96" t="s">
        <v>220</v>
      </c>
    </row>
    <row r="20" spans="1:21" s="78" customFormat="1" ht="14.1" customHeight="1" x14ac:dyDescent="0.2">
      <c r="A20" s="236"/>
      <c r="B20" s="4">
        <v>0</v>
      </c>
      <c r="C20" s="4" t="s">
        <v>55</v>
      </c>
      <c r="D20" s="4" t="s">
        <v>55</v>
      </c>
      <c r="E20" s="59" t="s">
        <v>222</v>
      </c>
      <c r="F20" s="89" t="s">
        <v>194</v>
      </c>
      <c r="G20" s="89">
        <v>1</v>
      </c>
      <c r="H20" s="89" t="s">
        <v>194</v>
      </c>
      <c r="I20" s="89" t="s">
        <v>194</v>
      </c>
      <c r="J20" s="89" t="s">
        <v>185</v>
      </c>
      <c r="K20" s="89" t="s">
        <v>194</v>
      </c>
      <c r="L20" s="51" t="str">
        <f>IF(F20 &lt;&gt; "","I" &amp; F20,"") &amp; IF(G20 &lt;&gt; "","+S" &amp; G20,"") &amp; IF(H20 &lt;&gt; "","+E" &amp; H20,"") &amp; IF(I20 &lt;&gt; "","+Z" &amp; I20,"") &amp; IF(J20 &lt;&gt; "","+M" &amp; J20,"") &amp; IF(K20 &lt;&gt; "","+F" &amp; K20,"")</f>
        <v>I1+S1+E1+Z1+M2+F1</v>
      </c>
      <c r="M20" s="54">
        <f t="shared" si="9"/>
        <v>0</v>
      </c>
      <c r="N20" s="54">
        <f t="shared" si="6"/>
        <v>0</v>
      </c>
      <c r="O20" s="54" t="str">
        <f t="shared" si="7"/>
        <v>3DTěleso</v>
      </c>
      <c r="P20" s="54" t="str">
        <f t="shared" si="8"/>
        <v>IfcTriangulatedFaceSet</v>
      </c>
      <c r="Q20" s="54" t="s">
        <v>203</v>
      </c>
      <c r="R20" s="54" t="s">
        <v>212</v>
      </c>
      <c r="S20" s="54"/>
      <c r="T20" s="238" t="s">
        <v>216</v>
      </c>
      <c r="U20" s="96" t="s">
        <v>216</v>
      </c>
    </row>
    <row r="21" spans="1:21" s="78" customFormat="1" ht="14.1" customHeight="1" x14ac:dyDescent="0.2">
      <c r="A21" s="236"/>
      <c r="B21" s="4">
        <v>0</v>
      </c>
      <c r="C21" s="4" t="s">
        <v>55</v>
      </c>
      <c r="D21" s="4" t="s">
        <v>55</v>
      </c>
      <c r="E21" s="59" t="s">
        <v>223</v>
      </c>
      <c r="F21" s="89" t="s">
        <v>194</v>
      </c>
      <c r="G21" s="89">
        <v>1</v>
      </c>
      <c r="H21" s="89" t="s">
        <v>194</v>
      </c>
      <c r="I21" s="89" t="s">
        <v>194</v>
      </c>
      <c r="J21" s="89" t="s">
        <v>185</v>
      </c>
      <c r="K21" s="89" t="s">
        <v>194</v>
      </c>
      <c r="L21" s="51" t="str">
        <f>IF(F21 &lt;&gt; "","I" &amp; F21,"") &amp; IF(G21 &lt;&gt; "","+S" &amp; G21,"") &amp; IF(H21 &lt;&gt; "","+E" &amp; H21,"") &amp; IF(I21 &lt;&gt; "","+Z" &amp; I21,"") &amp; IF(J21 &lt;&gt; "","+M" &amp; J21,"") &amp; IF(K21 &lt;&gt; "","+F" &amp; K21,"")</f>
        <v>I1+S1+E1+Z1+M2+F1</v>
      </c>
      <c r="M21" s="54">
        <f t="shared" si="9"/>
        <v>0</v>
      </c>
      <c r="N21" s="54">
        <f t="shared" si="6"/>
        <v>0</v>
      </c>
      <c r="O21" s="54" t="str">
        <f t="shared" si="7"/>
        <v>3DTěleso</v>
      </c>
      <c r="P21" s="54" t="str">
        <f t="shared" si="8"/>
        <v>IfcTriangulatedFaceSet</v>
      </c>
      <c r="Q21" s="54" t="s">
        <v>203</v>
      </c>
      <c r="R21" s="54" t="s">
        <v>212</v>
      </c>
      <c r="S21" s="54"/>
      <c r="T21" s="238" t="s">
        <v>216</v>
      </c>
      <c r="U21" s="96" t="s">
        <v>216</v>
      </c>
    </row>
    <row r="22" spans="1:21" s="78" customFormat="1" ht="14.1" customHeight="1" x14ac:dyDescent="0.2">
      <c r="A22" s="236"/>
      <c r="B22" s="4" t="s">
        <v>55</v>
      </c>
      <c r="C22" s="4" t="s">
        <v>55</v>
      </c>
      <c r="D22" s="4" t="s">
        <v>55</v>
      </c>
      <c r="E22" s="59" t="s">
        <v>224</v>
      </c>
      <c r="F22" s="89" t="s">
        <v>194</v>
      </c>
      <c r="G22" s="89">
        <v>2</v>
      </c>
      <c r="H22" s="89" t="s">
        <v>194</v>
      </c>
      <c r="I22" s="89" t="s">
        <v>194</v>
      </c>
      <c r="J22" s="89" t="s">
        <v>194</v>
      </c>
      <c r="K22" s="89" t="s">
        <v>194</v>
      </c>
      <c r="L22" s="51" t="str">
        <f>IF(F22 &lt;&gt; "","I" &amp; F22,"") &amp; IF(G22 &lt;&gt; "","+S" &amp; G22,"") &amp; IF(H22 &lt;&gt; "","+E" &amp; H22,"") &amp; IF(I22 &lt;&gt; "","+Z" &amp; I22,"") &amp; IF(J22 &lt;&gt; "","+M" &amp; J22,"") &amp; IF(K22 &lt;&gt; "","+F" &amp; K22,"")</f>
        <v>I1+S2+E1+Z1+M1+F1</v>
      </c>
      <c r="M22" s="54" t="str">
        <f t="shared" si="9"/>
        <v>3DTěleso</v>
      </c>
      <c r="N22" s="54" t="str">
        <f t="shared" si="6"/>
        <v>IfcSolidModel</v>
      </c>
      <c r="O22" s="54" t="str">
        <f t="shared" si="7"/>
        <v>3DTěleso</v>
      </c>
      <c r="P22" s="54" t="str">
        <f t="shared" si="8"/>
        <v>IfcSolidModel</v>
      </c>
      <c r="Q22" s="54" t="s">
        <v>203</v>
      </c>
      <c r="R22" s="54" t="s">
        <v>204</v>
      </c>
      <c r="S22" s="54" t="s">
        <v>225</v>
      </c>
      <c r="T22" s="238" t="s">
        <v>199</v>
      </c>
      <c r="U22" s="96" t="s">
        <v>199</v>
      </c>
    </row>
    <row r="23" spans="1:21" s="78" customFormat="1" ht="14.1" customHeight="1" thickBot="1" x14ac:dyDescent="0.25">
      <c r="A23" s="237"/>
      <c r="B23" s="118">
        <v>0</v>
      </c>
      <c r="C23" s="118">
        <v>0</v>
      </c>
      <c r="D23" s="118" t="s">
        <v>55</v>
      </c>
      <c r="E23" s="139" t="s">
        <v>226</v>
      </c>
      <c r="F23" s="94" t="s">
        <v>194</v>
      </c>
      <c r="G23" s="94">
        <v>2</v>
      </c>
      <c r="H23" s="94">
        <v>1</v>
      </c>
      <c r="I23" s="94">
        <v>1</v>
      </c>
      <c r="J23" s="94">
        <v>4</v>
      </c>
      <c r="K23" s="94">
        <v>1</v>
      </c>
      <c r="L23" s="28" t="str">
        <f>IF(F23 &lt;&gt; "","I" &amp; F23,"") &amp; IF(G23 &lt;&gt; "","+S" &amp; G23,"") &amp; IF(H23 &lt;&gt; "","+E" &amp; H23,"") &amp; IF(I23 &lt;&gt; "","+Z" &amp; I23,"") &amp; IF(J23 &lt;&gt; "","+M" &amp; J23,"") &amp; IF(K23 &lt;&gt; "","+F" &amp; K23,"")</f>
        <v>I1+S2+E1+Z1+M4+F1</v>
      </c>
      <c r="M23" s="55">
        <f t="shared" si="9"/>
        <v>0</v>
      </c>
      <c r="N23" s="55">
        <f t="shared" si="6"/>
        <v>0</v>
      </c>
      <c r="O23" s="55">
        <f t="shared" si="7"/>
        <v>0</v>
      </c>
      <c r="P23" s="55">
        <f t="shared" si="8"/>
        <v>0</v>
      </c>
      <c r="Q23" s="55" t="s">
        <v>203</v>
      </c>
      <c r="R23" s="55" t="s">
        <v>204</v>
      </c>
      <c r="S23" s="55"/>
      <c r="T23" s="239"/>
      <c r="U23" s="98" t="s">
        <v>199</v>
      </c>
    </row>
    <row r="24" spans="1:21" s="78" customFormat="1" ht="14.1" customHeight="1" x14ac:dyDescent="0.2">
      <c r="A24" s="115" t="s">
        <v>227</v>
      </c>
      <c r="B24" s="116" t="s">
        <v>55</v>
      </c>
      <c r="C24" s="116">
        <v>0</v>
      </c>
      <c r="D24" s="116">
        <v>0</v>
      </c>
      <c r="E24" s="137" t="s">
        <v>228</v>
      </c>
      <c r="F24" s="93" t="s">
        <v>194</v>
      </c>
      <c r="G24" s="93">
        <v>1</v>
      </c>
      <c r="H24" s="93" t="s">
        <v>194</v>
      </c>
      <c r="I24" s="93" t="s">
        <v>194</v>
      </c>
      <c r="J24" s="93" t="s">
        <v>229</v>
      </c>
      <c r="K24" s="93" t="s">
        <v>194</v>
      </c>
      <c r="L24" s="62" t="str">
        <f t="shared" ref="L24" si="10">IF(F24 &lt;&gt; "","I" &amp; F24,"") &amp; IF(G24 &lt;&gt; "","+S" &amp; G24,"") &amp; IF(H24 &lt;&gt; "","+E" &amp; H24,"") &amp; IF(I24 &lt;&gt; "","+Z" &amp; I24,"") &amp; IF(J24 &lt;&gt; "","+M" &amp; J24,"") &amp; IF(K24 &lt;&gt; "","+F" &amp; K24,"")</f>
        <v>I1+S1+E1+Z1+M3&amp;6+F1</v>
      </c>
      <c r="M24" s="63" t="s">
        <v>203</v>
      </c>
      <c r="N24" s="63" t="s">
        <v>204</v>
      </c>
      <c r="O24" s="63">
        <f>IF(C24="x",M24,0)</f>
        <v>0</v>
      </c>
      <c r="P24" s="63">
        <f>IF(C24="x",N24,0)</f>
        <v>0</v>
      </c>
      <c r="Q24" s="63">
        <v>0</v>
      </c>
      <c r="R24" s="63">
        <v>0</v>
      </c>
      <c r="S24" s="63" t="s">
        <v>199</v>
      </c>
      <c r="T24" s="138"/>
      <c r="U24" s="95"/>
    </row>
    <row r="25" spans="1:21" s="78" customFormat="1" ht="14.1" customHeight="1" x14ac:dyDescent="0.2">
      <c r="A25" s="240"/>
      <c r="B25" s="241">
        <v>0</v>
      </c>
      <c r="C25" s="241" t="s">
        <v>55</v>
      </c>
      <c r="D25" s="241" t="s">
        <v>55</v>
      </c>
      <c r="E25" s="242" t="s">
        <v>230</v>
      </c>
      <c r="F25" s="243" t="s">
        <v>194</v>
      </c>
      <c r="G25" s="243">
        <v>1</v>
      </c>
      <c r="H25" s="243" t="s">
        <v>194</v>
      </c>
      <c r="I25" s="243" t="s">
        <v>194</v>
      </c>
      <c r="J25" s="243" t="s">
        <v>229</v>
      </c>
      <c r="K25" s="243" t="s">
        <v>194</v>
      </c>
      <c r="L25" s="244" t="str">
        <f t="shared" ref="L25" si="11">IF(F25 &lt;&gt; "","I" &amp; F25,"") &amp; IF(G25 &lt;&gt; "","+S" &amp; G25,"") &amp; IF(H25 &lt;&gt; "","+E" &amp; H25,"") &amp; IF(I25 &lt;&gt; "","+Z" &amp; I25,"") &amp; IF(J25 &lt;&gt; "","+M" &amp; J25,"") &amp; IF(K25 &lt;&gt; "","+F" &amp; K25,"")</f>
        <v>I1+S1+E1+Z1+M3&amp;6+F1</v>
      </c>
      <c r="M25" s="245">
        <f t="shared" si="9"/>
        <v>0</v>
      </c>
      <c r="N25" s="245">
        <f t="shared" si="6"/>
        <v>0</v>
      </c>
      <c r="O25" s="245" t="str">
        <f t="shared" si="7"/>
        <v>3DTěleso</v>
      </c>
      <c r="P25" s="245" t="str">
        <f t="shared" si="8"/>
        <v>IfcSolidModel</v>
      </c>
      <c r="Q25" s="245" t="s">
        <v>203</v>
      </c>
      <c r="R25" s="245" t="s">
        <v>204</v>
      </c>
      <c r="S25" s="245"/>
      <c r="T25" s="246" t="s">
        <v>220</v>
      </c>
      <c r="U25" s="247" t="s">
        <v>220</v>
      </c>
    </row>
    <row r="26" spans="1:21" s="78" customFormat="1" ht="14.1" customHeight="1" x14ac:dyDescent="0.2">
      <c r="A26" s="236"/>
      <c r="B26" s="4">
        <v>0</v>
      </c>
      <c r="C26" s="4" t="s">
        <v>55</v>
      </c>
      <c r="D26" s="4" t="s">
        <v>55</v>
      </c>
      <c r="E26" s="59" t="s">
        <v>231</v>
      </c>
      <c r="F26" s="89" t="s">
        <v>194</v>
      </c>
      <c r="G26" s="89">
        <v>1</v>
      </c>
      <c r="H26" s="89" t="s">
        <v>194</v>
      </c>
      <c r="I26" s="89" t="s">
        <v>194</v>
      </c>
      <c r="J26" s="89" t="s">
        <v>185</v>
      </c>
      <c r="K26" s="89" t="s">
        <v>194</v>
      </c>
      <c r="L26" s="51" t="str">
        <f t="shared" ref="L26:L53" si="12">IF(F26 &lt;&gt; "","I" &amp; F26,"") &amp; IF(G26 &lt;&gt; "","+S" &amp; G26,"") &amp; IF(H26 &lt;&gt; "","+E" &amp; H26,"") &amp; IF(I26 &lt;&gt; "","+Z" &amp; I26,"") &amp; IF(J26 &lt;&gt; "","+M" &amp; J26,"") &amp; IF(K26 &lt;&gt; "","+F" &amp; K26,"")</f>
        <v>I1+S1+E1+Z1+M2+F1</v>
      </c>
      <c r="M26" s="54">
        <f t="shared" si="9"/>
        <v>0</v>
      </c>
      <c r="N26" s="54">
        <f t="shared" si="6"/>
        <v>0</v>
      </c>
      <c r="O26" s="54" t="str">
        <f t="shared" si="7"/>
        <v>3DPlocha</v>
      </c>
      <c r="P26" s="54" t="str">
        <f t="shared" si="8"/>
        <v>IfcTriangulatedFaceSet</v>
      </c>
      <c r="Q26" s="54" t="s">
        <v>232</v>
      </c>
      <c r="R26" s="54" t="s">
        <v>212</v>
      </c>
      <c r="S26" s="54"/>
      <c r="T26" s="238" t="s">
        <v>220</v>
      </c>
      <c r="U26" s="96" t="s">
        <v>220</v>
      </c>
    </row>
    <row r="27" spans="1:21" s="78" customFormat="1" ht="14.1" customHeight="1" x14ac:dyDescent="0.2">
      <c r="A27" s="236"/>
      <c r="B27" s="4">
        <v>0</v>
      </c>
      <c r="C27" s="4" t="s">
        <v>55</v>
      </c>
      <c r="D27" s="4" t="s">
        <v>55</v>
      </c>
      <c r="E27" s="59" t="s">
        <v>233</v>
      </c>
      <c r="F27" s="89" t="s">
        <v>194</v>
      </c>
      <c r="G27" s="89">
        <v>1</v>
      </c>
      <c r="H27" s="89" t="s">
        <v>194</v>
      </c>
      <c r="I27" s="89" t="s">
        <v>194</v>
      </c>
      <c r="J27" s="89" t="s">
        <v>229</v>
      </c>
      <c r="K27" s="89" t="s">
        <v>194</v>
      </c>
      <c r="L27" s="51" t="str">
        <f t="shared" si="12"/>
        <v>I1+S1+E1+Z1+M3&amp;6+F1</v>
      </c>
      <c r="M27" s="54">
        <f t="shared" si="9"/>
        <v>0</v>
      </c>
      <c r="N27" s="54">
        <f t="shared" si="6"/>
        <v>0</v>
      </c>
      <c r="O27" s="54" t="str">
        <f t="shared" si="7"/>
        <v>3DTěleso</v>
      </c>
      <c r="P27" s="54" t="str">
        <f t="shared" si="8"/>
        <v>IfcSolidModel</v>
      </c>
      <c r="Q27" s="54" t="s">
        <v>203</v>
      </c>
      <c r="R27" s="54" t="s">
        <v>204</v>
      </c>
      <c r="S27" s="54"/>
      <c r="T27" s="238" t="s">
        <v>220</v>
      </c>
      <c r="U27" s="96" t="s">
        <v>220</v>
      </c>
    </row>
    <row r="28" spans="1:21" s="78" customFormat="1" ht="14.1" customHeight="1" x14ac:dyDescent="0.2">
      <c r="A28" s="236"/>
      <c r="B28" s="4">
        <v>0</v>
      </c>
      <c r="C28" s="4" t="s">
        <v>55</v>
      </c>
      <c r="D28" s="4" t="s">
        <v>55</v>
      </c>
      <c r="E28" s="59" t="s">
        <v>234</v>
      </c>
      <c r="F28" s="89" t="s">
        <v>194</v>
      </c>
      <c r="G28" s="89">
        <v>1</v>
      </c>
      <c r="H28" s="89" t="s">
        <v>194</v>
      </c>
      <c r="I28" s="89" t="s">
        <v>194</v>
      </c>
      <c r="J28" s="89" t="s">
        <v>229</v>
      </c>
      <c r="K28" s="89" t="s">
        <v>194</v>
      </c>
      <c r="L28" s="51" t="str">
        <f t="shared" si="12"/>
        <v>I1+S1+E1+Z1+M3&amp;6+F1</v>
      </c>
      <c r="M28" s="54">
        <f t="shared" si="9"/>
        <v>0</v>
      </c>
      <c r="N28" s="54">
        <f t="shared" si="6"/>
        <v>0</v>
      </c>
      <c r="O28" s="54" t="str">
        <f t="shared" si="7"/>
        <v>3DTěleso</v>
      </c>
      <c r="P28" s="54" t="str">
        <f t="shared" si="8"/>
        <v>IfcSolidModel</v>
      </c>
      <c r="Q28" s="54" t="s">
        <v>203</v>
      </c>
      <c r="R28" s="54" t="s">
        <v>204</v>
      </c>
      <c r="S28" s="54"/>
      <c r="T28" s="238" t="s">
        <v>220</v>
      </c>
      <c r="U28" s="96" t="s">
        <v>220</v>
      </c>
    </row>
    <row r="29" spans="1:21" s="78" customFormat="1" ht="14.1" customHeight="1" x14ac:dyDescent="0.2">
      <c r="A29" s="236"/>
      <c r="B29" s="4">
        <v>0</v>
      </c>
      <c r="C29" s="4" t="s">
        <v>55</v>
      </c>
      <c r="D29" s="4" t="s">
        <v>55</v>
      </c>
      <c r="E29" s="59" t="s">
        <v>235</v>
      </c>
      <c r="F29" s="89" t="s">
        <v>194</v>
      </c>
      <c r="G29" s="89">
        <v>1</v>
      </c>
      <c r="H29" s="89" t="s">
        <v>194</v>
      </c>
      <c r="I29" s="89" t="s">
        <v>194</v>
      </c>
      <c r="J29" s="89" t="s">
        <v>229</v>
      </c>
      <c r="K29" s="89" t="s">
        <v>194</v>
      </c>
      <c r="L29" s="51" t="str">
        <f t="shared" si="12"/>
        <v>I1+S1+E1+Z1+M3&amp;6+F1</v>
      </c>
      <c r="M29" s="54">
        <f t="shared" si="9"/>
        <v>0</v>
      </c>
      <c r="N29" s="54">
        <f t="shared" si="6"/>
        <v>0</v>
      </c>
      <c r="O29" s="54" t="str">
        <f t="shared" si="7"/>
        <v>3DTěleso</v>
      </c>
      <c r="P29" s="54" t="str">
        <f t="shared" si="8"/>
        <v>IfcSolidModel</v>
      </c>
      <c r="Q29" s="54" t="s">
        <v>203</v>
      </c>
      <c r="R29" s="54" t="s">
        <v>204</v>
      </c>
      <c r="S29" s="54"/>
      <c r="T29" s="238" t="s">
        <v>220</v>
      </c>
      <c r="U29" s="96" t="s">
        <v>220</v>
      </c>
    </row>
    <row r="30" spans="1:21" s="78" customFormat="1" ht="14.1" customHeight="1" x14ac:dyDescent="0.2">
      <c r="A30" s="236"/>
      <c r="B30" s="4">
        <v>0</v>
      </c>
      <c r="C30" s="4" t="s">
        <v>55</v>
      </c>
      <c r="D30" s="4" t="s">
        <v>55</v>
      </c>
      <c r="E30" s="59" t="s">
        <v>236</v>
      </c>
      <c r="F30" s="89" t="s">
        <v>194</v>
      </c>
      <c r="G30" s="89">
        <v>1</v>
      </c>
      <c r="H30" s="89" t="s">
        <v>194</v>
      </c>
      <c r="I30" s="89" t="s">
        <v>194</v>
      </c>
      <c r="J30" s="89" t="s">
        <v>229</v>
      </c>
      <c r="K30" s="89" t="s">
        <v>194</v>
      </c>
      <c r="L30" s="51" t="str">
        <f t="shared" si="12"/>
        <v>I1+S1+E1+Z1+M3&amp;6+F1</v>
      </c>
      <c r="M30" s="54">
        <f t="shared" si="9"/>
        <v>0</v>
      </c>
      <c r="N30" s="54">
        <f t="shared" si="6"/>
        <v>0</v>
      </c>
      <c r="O30" s="54" t="str">
        <f t="shared" si="7"/>
        <v>3DTěleso</v>
      </c>
      <c r="P30" s="54" t="str">
        <f t="shared" si="8"/>
        <v>IfcSolidModel</v>
      </c>
      <c r="Q30" s="54" t="s">
        <v>203</v>
      </c>
      <c r="R30" s="54" t="s">
        <v>204</v>
      </c>
      <c r="S30" s="54"/>
      <c r="T30" s="238" t="s">
        <v>220</v>
      </c>
      <c r="U30" s="96" t="s">
        <v>220</v>
      </c>
    </row>
    <row r="31" spans="1:21" s="78" customFormat="1" ht="14.1" customHeight="1" x14ac:dyDescent="0.2">
      <c r="A31" s="236"/>
      <c r="B31" s="4">
        <v>0</v>
      </c>
      <c r="C31" s="4" t="s">
        <v>55</v>
      </c>
      <c r="D31" s="4" t="s">
        <v>55</v>
      </c>
      <c r="E31" s="248" t="s">
        <v>237</v>
      </c>
      <c r="F31" s="89" t="s">
        <v>194</v>
      </c>
      <c r="G31" s="89">
        <v>1</v>
      </c>
      <c r="H31" s="89" t="s">
        <v>194</v>
      </c>
      <c r="I31" s="89" t="s">
        <v>194</v>
      </c>
      <c r="J31" s="89" t="s">
        <v>229</v>
      </c>
      <c r="K31" s="89" t="s">
        <v>194</v>
      </c>
      <c r="L31" s="51" t="str">
        <f t="shared" si="12"/>
        <v>I1+S1+E1+Z1+M3&amp;6+F1</v>
      </c>
      <c r="M31" s="54">
        <f t="shared" si="9"/>
        <v>0</v>
      </c>
      <c r="N31" s="54">
        <f t="shared" si="6"/>
        <v>0</v>
      </c>
      <c r="O31" s="54" t="str">
        <f t="shared" si="7"/>
        <v>3DTěleso</v>
      </c>
      <c r="P31" s="54" t="str">
        <f t="shared" si="8"/>
        <v>IfcSolidModel</v>
      </c>
      <c r="Q31" s="54" t="s">
        <v>203</v>
      </c>
      <c r="R31" s="54" t="s">
        <v>204</v>
      </c>
      <c r="S31" s="54"/>
      <c r="T31" s="238" t="s">
        <v>220</v>
      </c>
      <c r="U31" s="96" t="s">
        <v>220</v>
      </c>
    </row>
    <row r="32" spans="1:21" s="78" customFormat="1" ht="14.1" customHeight="1" x14ac:dyDescent="0.2">
      <c r="A32" s="236"/>
      <c r="B32" s="4">
        <v>0</v>
      </c>
      <c r="C32" s="4">
        <v>0</v>
      </c>
      <c r="D32" s="4" t="s">
        <v>55</v>
      </c>
      <c r="E32" s="59" t="s">
        <v>238</v>
      </c>
      <c r="F32" s="89" t="s">
        <v>194</v>
      </c>
      <c r="G32" s="89">
        <v>1</v>
      </c>
      <c r="H32" s="89" t="s">
        <v>194</v>
      </c>
      <c r="I32" s="89" t="s">
        <v>194</v>
      </c>
      <c r="J32" s="89" t="s">
        <v>185</v>
      </c>
      <c r="K32" s="89" t="s">
        <v>194</v>
      </c>
      <c r="L32" s="51" t="str">
        <f t="shared" si="12"/>
        <v>I1+S1+E1+Z1+M2+F1</v>
      </c>
      <c r="M32" s="54">
        <f t="shared" si="9"/>
        <v>0</v>
      </c>
      <c r="N32" s="54">
        <f t="shared" si="6"/>
        <v>0</v>
      </c>
      <c r="O32" s="54">
        <f t="shared" si="7"/>
        <v>0</v>
      </c>
      <c r="P32" s="54">
        <f t="shared" si="8"/>
        <v>0</v>
      </c>
      <c r="Q32" s="54" t="s">
        <v>203</v>
      </c>
      <c r="R32" s="54" t="s">
        <v>212</v>
      </c>
      <c r="S32" s="54"/>
      <c r="T32" s="238"/>
      <c r="U32" s="96" t="s">
        <v>220</v>
      </c>
    </row>
    <row r="33" spans="1:21" s="78" customFormat="1" ht="14.1" customHeight="1" x14ac:dyDescent="0.2">
      <c r="A33" s="236"/>
      <c r="B33" s="4">
        <v>0</v>
      </c>
      <c r="C33" s="4">
        <v>0</v>
      </c>
      <c r="D33" s="4" t="s">
        <v>55</v>
      </c>
      <c r="E33" s="59" t="s">
        <v>239</v>
      </c>
      <c r="F33" s="89" t="s">
        <v>194</v>
      </c>
      <c r="G33" s="89">
        <v>1</v>
      </c>
      <c r="H33" s="89" t="s">
        <v>194</v>
      </c>
      <c r="I33" s="89" t="s">
        <v>194</v>
      </c>
      <c r="J33" s="89" t="s">
        <v>185</v>
      </c>
      <c r="K33" s="89" t="s">
        <v>194</v>
      </c>
      <c r="L33" s="51" t="str">
        <f t="shared" si="12"/>
        <v>I1+S1+E1+Z1+M2+F1</v>
      </c>
      <c r="M33" s="54">
        <f t="shared" si="9"/>
        <v>0</v>
      </c>
      <c r="N33" s="54">
        <f t="shared" si="6"/>
        <v>0</v>
      </c>
      <c r="O33" s="54">
        <f t="shared" si="7"/>
        <v>0</v>
      </c>
      <c r="P33" s="54">
        <f t="shared" si="8"/>
        <v>0</v>
      </c>
      <c r="Q33" s="54" t="s">
        <v>232</v>
      </c>
      <c r="R33" s="54" t="s">
        <v>212</v>
      </c>
      <c r="S33" s="54"/>
      <c r="T33" s="238"/>
      <c r="U33" s="96" t="s">
        <v>220</v>
      </c>
    </row>
    <row r="34" spans="1:21" s="78" customFormat="1" ht="14.1" customHeight="1" x14ac:dyDescent="0.2">
      <c r="A34" s="236"/>
      <c r="B34" s="4">
        <v>0</v>
      </c>
      <c r="C34" s="4">
        <v>0</v>
      </c>
      <c r="D34" s="4" t="s">
        <v>55</v>
      </c>
      <c r="E34" s="248" t="s">
        <v>240</v>
      </c>
      <c r="F34" s="89" t="s">
        <v>194</v>
      </c>
      <c r="G34" s="89">
        <v>1</v>
      </c>
      <c r="H34" s="89" t="s">
        <v>194</v>
      </c>
      <c r="I34" s="89" t="s">
        <v>194</v>
      </c>
      <c r="J34" s="89" t="s">
        <v>185</v>
      </c>
      <c r="K34" s="89" t="s">
        <v>194</v>
      </c>
      <c r="L34" s="51" t="str">
        <f t="shared" si="12"/>
        <v>I1+S1+E1+Z1+M2+F1</v>
      </c>
      <c r="M34" s="54">
        <f t="shared" si="9"/>
        <v>0</v>
      </c>
      <c r="N34" s="54">
        <f t="shared" si="6"/>
        <v>0</v>
      </c>
      <c r="O34" s="54">
        <f t="shared" si="7"/>
        <v>0</v>
      </c>
      <c r="P34" s="54">
        <f t="shared" si="8"/>
        <v>0</v>
      </c>
      <c r="Q34" s="54" t="s">
        <v>232</v>
      </c>
      <c r="R34" s="54" t="s">
        <v>212</v>
      </c>
      <c r="S34" s="54"/>
      <c r="T34" s="238"/>
      <c r="U34" s="96" t="s">
        <v>220</v>
      </c>
    </row>
    <row r="35" spans="1:21" s="78" customFormat="1" ht="14.1" customHeight="1" x14ac:dyDescent="0.2">
      <c r="A35" s="236"/>
      <c r="B35" s="4">
        <v>0</v>
      </c>
      <c r="C35" s="4" t="s">
        <v>55</v>
      </c>
      <c r="D35" s="4" t="s">
        <v>55</v>
      </c>
      <c r="E35" s="59" t="s">
        <v>241</v>
      </c>
      <c r="F35" s="89" t="s">
        <v>194</v>
      </c>
      <c r="G35" s="89">
        <v>1</v>
      </c>
      <c r="H35" s="89" t="s">
        <v>194</v>
      </c>
      <c r="I35" s="89" t="s">
        <v>194</v>
      </c>
      <c r="J35" s="89" t="s">
        <v>229</v>
      </c>
      <c r="K35" s="89" t="s">
        <v>194</v>
      </c>
      <c r="L35" s="51" t="str">
        <f t="shared" si="12"/>
        <v>I1+S1+E1+Z1+M3&amp;6+F1</v>
      </c>
      <c r="M35" s="54">
        <f t="shared" si="9"/>
        <v>0</v>
      </c>
      <c r="N35" s="54">
        <f t="shared" si="6"/>
        <v>0</v>
      </c>
      <c r="O35" s="54" t="str">
        <f t="shared" si="7"/>
        <v>3DTěleso</v>
      </c>
      <c r="P35" s="54" t="str">
        <f t="shared" si="8"/>
        <v>IfcSolidModel</v>
      </c>
      <c r="Q35" s="54" t="s">
        <v>203</v>
      </c>
      <c r="R35" s="54" t="s">
        <v>204</v>
      </c>
      <c r="S35" s="54"/>
      <c r="T35" s="238" t="s">
        <v>220</v>
      </c>
      <c r="U35" s="96" t="s">
        <v>220</v>
      </c>
    </row>
    <row r="36" spans="1:21" s="78" customFormat="1" ht="14.1" customHeight="1" x14ac:dyDescent="0.2">
      <c r="A36" s="236"/>
      <c r="B36" s="4">
        <v>0</v>
      </c>
      <c r="C36" s="4" t="s">
        <v>55</v>
      </c>
      <c r="D36" s="4" t="s">
        <v>55</v>
      </c>
      <c r="E36" s="59" t="s">
        <v>242</v>
      </c>
      <c r="F36" s="89" t="s">
        <v>194</v>
      </c>
      <c r="G36" s="89">
        <v>1</v>
      </c>
      <c r="H36" s="89" t="s">
        <v>194</v>
      </c>
      <c r="I36" s="89" t="s">
        <v>194</v>
      </c>
      <c r="J36" s="89" t="s">
        <v>229</v>
      </c>
      <c r="K36" s="89" t="s">
        <v>194</v>
      </c>
      <c r="L36" s="51" t="str">
        <f t="shared" si="12"/>
        <v>I1+S1+E1+Z1+M3&amp;6+F1</v>
      </c>
      <c r="M36" s="54">
        <f t="shared" si="9"/>
        <v>0</v>
      </c>
      <c r="N36" s="54">
        <f t="shared" si="6"/>
        <v>0</v>
      </c>
      <c r="O36" s="54" t="str">
        <f t="shared" si="7"/>
        <v>3DTěleso</v>
      </c>
      <c r="P36" s="54" t="str">
        <f t="shared" si="8"/>
        <v>IfcSolidModel</v>
      </c>
      <c r="Q36" s="54" t="s">
        <v>203</v>
      </c>
      <c r="R36" s="54" t="s">
        <v>204</v>
      </c>
      <c r="S36" s="54"/>
      <c r="T36" s="238" t="s">
        <v>220</v>
      </c>
      <c r="U36" s="96" t="s">
        <v>220</v>
      </c>
    </row>
    <row r="37" spans="1:21" s="78" customFormat="1" ht="25.5" x14ac:dyDescent="0.2">
      <c r="A37" s="236"/>
      <c r="B37" s="4">
        <v>0</v>
      </c>
      <c r="C37" s="4" t="s">
        <v>55</v>
      </c>
      <c r="D37" s="4" t="s">
        <v>55</v>
      </c>
      <c r="E37" s="250" t="s">
        <v>243</v>
      </c>
      <c r="F37" s="89" t="s">
        <v>194</v>
      </c>
      <c r="G37" s="89">
        <v>1</v>
      </c>
      <c r="H37" s="89" t="s">
        <v>194</v>
      </c>
      <c r="I37" s="89" t="s">
        <v>194</v>
      </c>
      <c r="J37" s="89" t="s">
        <v>229</v>
      </c>
      <c r="K37" s="89" t="s">
        <v>194</v>
      </c>
      <c r="L37" s="51" t="str">
        <f t="shared" si="12"/>
        <v>I1+S1+E1+Z1+M3&amp;6+F1</v>
      </c>
      <c r="M37" s="54">
        <f t="shared" si="9"/>
        <v>0</v>
      </c>
      <c r="N37" s="54">
        <f t="shared" si="6"/>
        <v>0</v>
      </c>
      <c r="O37" s="54" t="str">
        <f t="shared" si="7"/>
        <v>3DTěleso</v>
      </c>
      <c r="P37" s="54" t="str">
        <f t="shared" si="8"/>
        <v>IfcSolidModel</v>
      </c>
      <c r="Q37" s="54" t="s">
        <v>203</v>
      </c>
      <c r="R37" s="54" t="s">
        <v>204</v>
      </c>
      <c r="S37" s="54"/>
      <c r="T37" s="238" t="s">
        <v>220</v>
      </c>
      <c r="U37" s="96" t="s">
        <v>220</v>
      </c>
    </row>
    <row r="38" spans="1:21" s="78" customFormat="1" ht="14.1" customHeight="1" x14ac:dyDescent="0.2">
      <c r="A38" s="236"/>
      <c r="B38" s="4">
        <v>0</v>
      </c>
      <c r="C38" s="4">
        <v>0</v>
      </c>
      <c r="D38" s="4" t="s">
        <v>55</v>
      </c>
      <c r="E38" s="59" t="s">
        <v>244</v>
      </c>
      <c r="F38" s="89" t="s">
        <v>194</v>
      </c>
      <c r="G38" s="89">
        <v>1</v>
      </c>
      <c r="H38" s="89" t="s">
        <v>194</v>
      </c>
      <c r="I38" s="89" t="s">
        <v>194</v>
      </c>
      <c r="J38" s="89" t="s">
        <v>245</v>
      </c>
      <c r="K38" s="89" t="s">
        <v>194</v>
      </c>
      <c r="L38" s="51" t="str">
        <f t="shared" si="12"/>
        <v>I1+S1+E1+Z1+M1&amp;3+F1</v>
      </c>
      <c r="M38" s="54">
        <f t="shared" si="9"/>
        <v>0</v>
      </c>
      <c r="N38" s="54">
        <f t="shared" si="6"/>
        <v>0</v>
      </c>
      <c r="O38" s="54">
        <f t="shared" si="7"/>
        <v>0</v>
      </c>
      <c r="P38" s="54">
        <f t="shared" si="8"/>
        <v>0</v>
      </c>
      <c r="Q38" s="54" t="s">
        <v>203</v>
      </c>
      <c r="R38" s="54" t="s">
        <v>204</v>
      </c>
      <c r="S38" s="54"/>
      <c r="T38" s="135"/>
      <c r="U38" s="97" t="s">
        <v>220</v>
      </c>
    </row>
    <row r="39" spans="1:21" s="78" customFormat="1" ht="14.1" customHeight="1" x14ac:dyDescent="0.2">
      <c r="A39" s="236"/>
      <c r="B39" s="4">
        <v>0</v>
      </c>
      <c r="C39" s="4" t="s">
        <v>55</v>
      </c>
      <c r="D39" s="4" t="s">
        <v>55</v>
      </c>
      <c r="E39" s="248" t="s">
        <v>246</v>
      </c>
      <c r="F39" s="89" t="s">
        <v>194</v>
      </c>
      <c r="G39" s="89">
        <v>1</v>
      </c>
      <c r="H39" s="89" t="s">
        <v>194</v>
      </c>
      <c r="I39" s="89" t="s">
        <v>194</v>
      </c>
      <c r="J39" s="89" t="s">
        <v>185</v>
      </c>
      <c r="K39" s="89" t="s">
        <v>194</v>
      </c>
      <c r="L39" s="51" t="str">
        <f t="shared" si="12"/>
        <v>I1+S1+E1+Z1+M2+F1</v>
      </c>
      <c r="M39" s="54">
        <f t="shared" si="9"/>
        <v>0</v>
      </c>
      <c r="N39" s="54">
        <f t="shared" si="6"/>
        <v>0</v>
      </c>
      <c r="O39" s="54" t="str">
        <f t="shared" si="7"/>
        <v>3DPlocha</v>
      </c>
      <c r="P39" s="54" t="str">
        <f t="shared" si="8"/>
        <v>IfcTriangulatedFaceSet</v>
      </c>
      <c r="Q39" s="54" t="s">
        <v>232</v>
      </c>
      <c r="R39" s="54" t="s">
        <v>212</v>
      </c>
      <c r="S39" s="54"/>
      <c r="T39" s="238" t="s">
        <v>220</v>
      </c>
      <c r="U39" s="96" t="s">
        <v>220</v>
      </c>
    </row>
    <row r="40" spans="1:21" s="78" customFormat="1" ht="14.1" customHeight="1" x14ac:dyDescent="0.2">
      <c r="A40" s="236"/>
      <c r="B40" s="4">
        <v>0</v>
      </c>
      <c r="C40" s="4">
        <v>0</v>
      </c>
      <c r="D40" s="4" t="s">
        <v>55</v>
      </c>
      <c r="E40" s="248" t="s">
        <v>247</v>
      </c>
      <c r="F40" s="89" t="s">
        <v>194</v>
      </c>
      <c r="G40" s="89">
        <v>1</v>
      </c>
      <c r="H40" s="89" t="s">
        <v>194</v>
      </c>
      <c r="I40" s="89" t="s">
        <v>194</v>
      </c>
      <c r="J40" s="89" t="s">
        <v>185</v>
      </c>
      <c r="K40" s="89" t="s">
        <v>194</v>
      </c>
      <c r="L40" s="51" t="str">
        <f t="shared" si="12"/>
        <v>I1+S1+E1+Z1+M2+F1</v>
      </c>
      <c r="M40" s="54">
        <f t="shared" si="9"/>
        <v>0</v>
      </c>
      <c r="N40" s="54">
        <f t="shared" si="6"/>
        <v>0</v>
      </c>
      <c r="O40" s="54">
        <f t="shared" si="7"/>
        <v>0</v>
      </c>
      <c r="P40" s="54">
        <f t="shared" si="8"/>
        <v>0</v>
      </c>
      <c r="Q40" s="54" t="s">
        <v>232</v>
      </c>
      <c r="R40" s="54" t="s">
        <v>212</v>
      </c>
      <c r="S40" s="54"/>
      <c r="T40" s="238"/>
      <c r="U40" s="96" t="s">
        <v>220</v>
      </c>
    </row>
    <row r="41" spans="1:21" s="78" customFormat="1" ht="14.1" customHeight="1" x14ac:dyDescent="0.2">
      <c r="A41" s="236"/>
      <c r="B41" s="4" t="s">
        <v>55</v>
      </c>
      <c r="C41" s="4" t="s">
        <v>55</v>
      </c>
      <c r="D41" s="4" t="s">
        <v>55</v>
      </c>
      <c r="E41" s="59" t="s">
        <v>248</v>
      </c>
      <c r="F41" s="89" t="s">
        <v>194</v>
      </c>
      <c r="G41" s="89">
        <v>1</v>
      </c>
      <c r="H41" s="89" t="s">
        <v>194</v>
      </c>
      <c r="I41" s="89" t="s">
        <v>194</v>
      </c>
      <c r="J41" s="89" t="s">
        <v>195</v>
      </c>
      <c r="K41" s="89" t="s">
        <v>194</v>
      </c>
      <c r="L41" s="51" t="str">
        <f t="shared" si="12"/>
        <v>I1+S1+E1+Z1+M3+F1</v>
      </c>
      <c r="M41" s="54" t="str">
        <f t="shared" si="9"/>
        <v>3DTěleso</v>
      </c>
      <c r="N41" s="54" t="str">
        <f t="shared" si="6"/>
        <v>IfcSolidModel</v>
      </c>
      <c r="O41" s="54" t="str">
        <f t="shared" si="7"/>
        <v>3DTěleso</v>
      </c>
      <c r="P41" s="54" t="str">
        <f t="shared" si="8"/>
        <v>IfcSolidModel</v>
      </c>
      <c r="Q41" s="54" t="s">
        <v>203</v>
      </c>
      <c r="R41" s="54" t="s">
        <v>204</v>
      </c>
      <c r="S41" s="54" t="s">
        <v>199</v>
      </c>
      <c r="T41" s="238" t="s">
        <v>220</v>
      </c>
      <c r="U41" s="96" t="s">
        <v>220</v>
      </c>
    </row>
    <row r="42" spans="1:21" s="78" customFormat="1" ht="14.1" customHeight="1" x14ac:dyDescent="0.2">
      <c r="A42" s="236"/>
      <c r="B42" s="4" t="s">
        <v>55</v>
      </c>
      <c r="C42" s="4" t="s">
        <v>55</v>
      </c>
      <c r="D42" s="4" t="s">
        <v>55</v>
      </c>
      <c r="E42" s="59" t="s">
        <v>249</v>
      </c>
      <c r="F42" s="89" t="s">
        <v>194</v>
      </c>
      <c r="G42" s="89">
        <v>2</v>
      </c>
      <c r="H42" s="89" t="s">
        <v>194</v>
      </c>
      <c r="I42" s="89" t="s">
        <v>194</v>
      </c>
      <c r="J42" s="89" t="s">
        <v>194</v>
      </c>
      <c r="K42" s="89" t="s">
        <v>194</v>
      </c>
      <c r="L42" s="51" t="str">
        <f t="shared" si="12"/>
        <v>I1+S2+E1+Z1+M1+F1</v>
      </c>
      <c r="M42" s="54" t="str">
        <f t="shared" si="9"/>
        <v>3DTěleso</v>
      </c>
      <c r="N42" s="54" t="str">
        <f t="shared" si="6"/>
        <v>IfcSolidModel</v>
      </c>
      <c r="O42" s="54" t="str">
        <f t="shared" si="7"/>
        <v>3DTěleso</v>
      </c>
      <c r="P42" s="54" t="str">
        <f t="shared" si="8"/>
        <v>IfcSolidModel</v>
      </c>
      <c r="Q42" s="54" t="s">
        <v>203</v>
      </c>
      <c r="R42" s="54" t="s">
        <v>204</v>
      </c>
      <c r="S42" s="54" t="s">
        <v>199</v>
      </c>
      <c r="T42" s="238" t="s">
        <v>220</v>
      </c>
      <c r="U42" s="96" t="s">
        <v>220</v>
      </c>
    </row>
    <row r="43" spans="1:21" s="78" customFormat="1" ht="14.1" customHeight="1" thickBot="1" x14ac:dyDescent="0.25">
      <c r="A43" s="237"/>
      <c r="B43" s="118">
        <v>0</v>
      </c>
      <c r="C43" s="118" t="s">
        <v>55</v>
      </c>
      <c r="D43" s="118" t="s">
        <v>55</v>
      </c>
      <c r="E43" s="139" t="s">
        <v>250</v>
      </c>
      <c r="F43" s="94" t="s">
        <v>194</v>
      </c>
      <c r="G43" s="94">
        <v>2</v>
      </c>
      <c r="H43" s="94" t="s">
        <v>194</v>
      </c>
      <c r="I43" s="94" t="s">
        <v>194</v>
      </c>
      <c r="J43" s="94" t="s">
        <v>194</v>
      </c>
      <c r="K43" s="94" t="s">
        <v>194</v>
      </c>
      <c r="L43" s="28" t="str">
        <f t="shared" si="12"/>
        <v>I1+S2+E1+Z1+M1+F1</v>
      </c>
      <c r="M43" s="55">
        <f t="shared" si="9"/>
        <v>0</v>
      </c>
      <c r="N43" s="55">
        <f t="shared" si="6"/>
        <v>0</v>
      </c>
      <c r="O43" s="55" t="str">
        <f t="shared" si="7"/>
        <v>3DTěleso</v>
      </c>
      <c r="P43" s="55" t="str">
        <f t="shared" si="8"/>
        <v>IfcSolidModel</v>
      </c>
      <c r="Q43" s="55" t="s">
        <v>203</v>
      </c>
      <c r="R43" s="55" t="s">
        <v>204</v>
      </c>
      <c r="S43" s="55"/>
      <c r="T43" s="239" t="s">
        <v>220</v>
      </c>
      <c r="U43" s="98" t="s">
        <v>220</v>
      </c>
    </row>
    <row r="44" spans="1:21" s="78" customFormat="1" ht="14.1" customHeight="1" x14ac:dyDescent="0.2">
      <c r="A44" s="115" t="s">
        <v>251</v>
      </c>
      <c r="B44" s="116" t="s">
        <v>55</v>
      </c>
      <c r="C44" s="116" t="s">
        <v>55</v>
      </c>
      <c r="D44" s="116" t="s">
        <v>55</v>
      </c>
      <c r="E44" s="137" t="s">
        <v>252</v>
      </c>
      <c r="F44" s="93" t="s">
        <v>194</v>
      </c>
      <c r="G44" s="93">
        <v>2</v>
      </c>
      <c r="H44" s="93" t="s">
        <v>194</v>
      </c>
      <c r="I44" s="93" t="s">
        <v>194</v>
      </c>
      <c r="J44" s="93" t="s">
        <v>194</v>
      </c>
      <c r="K44" s="93" t="s">
        <v>194</v>
      </c>
      <c r="L44" s="62" t="str">
        <f t="shared" si="12"/>
        <v>I1+S2+E1+Z1+M1+F1</v>
      </c>
      <c r="M44" s="63" t="str">
        <f t="shared" si="9"/>
        <v>3DTěleso</v>
      </c>
      <c r="N44" s="63" t="str">
        <f t="shared" si="6"/>
        <v>IfcSolidModel</v>
      </c>
      <c r="O44" s="63" t="str">
        <f t="shared" si="7"/>
        <v>3DTěleso</v>
      </c>
      <c r="P44" s="63" t="str">
        <f t="shared" si="8"/>
        <v>IfcSolidModel</v>
      </c>
      <c r="Q44" s="63" t="s">
        <v>203</v>
      </c>
      <c r="R44" s="63" t="s">
        <v>204</v>
      </c>
      <c r="S44" s="63" t="s">
        <v>199</v>
      </c>
      <c r="T44" s="138" t="s">
        <v>213</v>
      </c>
      <c r="U44" s="95" t="s">
        <v>213</v>
      </c>
    </row>
    <row r="45" spans="1:21" s="78" customFormat="1" ht="14.1" customHeight="1" thickBot="1" x14ac:dyDescent="0.25">
      <c r="A45" s="237"/>
      <c r="B45" s="118" t="s">
        <v>55</v>
      </c>
      <c r="C45" s="118" t="s">
        <v>55</v>
      </c>
      <c r="D45" s="118" t="s">
        <v>55</v>
      </c>
      <c r="E45" s="139" t="s">
        <v>253</v>
      </c>
      <c r="F45" s="94" t="s">
        <v>194</v>
      </c>
      <c r="G45" s="94">
        <v>2</v>
      </c>
      <c r="H45" s="94" t="s">
        <v>194</v>
      </c>
      <c r="I45" s="94" t="s">
        <v>194</v>
      </c>
      <c r="J45" s="94" t="s">
        <v>194</v>
      </c>
      <c r="K45" s="94" t="s">
        <v>194</v>
      </c>
      <c r="L45" s="28" t="str">
        <f t="shared" si="12"/>
        <v>I1+S2+E1+Z1+M1+F1</v>
      </c>
      <c r="M45" s="55" t="str">
        <f t="shared" si="9"/>
        <v>3DTěleso</v>
      </c>
      <c r="N45" s="55" t="str">
        <f t="shared" si="6"/>
        <v>IfcSolidModel</v>
      </c>
      <c r="O45" s="55" t="str">
        <f t="shared" si="7"/>
        <v>3DTěleso</v>
      </c>
      <c r="P45" s="55" t="str">
        <f t="shared" si="8"/>
        <v>IfcSolidModel</v>
      </c>
      <c r="Q45" s="55" t="s">
        <v>203</v>
      </c>
      <c r="R45" s="55" t="s">
        <v>204</v>
      </c>
      <c r="S45" s="55" t="s">
        <v>199</v>
      </c>
      <c r="T45" s="239" t="s">
        <v>220</v>
      </c>
      <c r="U45" s="98" t="s">
        <v>220</v>
      </c>
    </row>
    <row r="46" spans="1:21" s="78" customFormat="1" ht="14.1" customHeight="1" x14ac:dyDescent="0.2">
      <c r="A46" s="115" t="s">
        <v>254</v>
      </c>
      <c r="B46" s="116">
        <v>0</v>
      </c>
      <c r="C46" s="116" t="s">
        <v>55</v>
      </c>
      <c r="D46" s="116" t="s">
        <v>55</v>
      </c>
      <c r="E46" s="137" t="s">
        <v>255</v>
      </c>
      <c r="F46" s="93" t="s">
        <v>194</v>
      </c>
      <c r="G46" s="93">
        <v>2</v>
      </c>
      <c r="H46" s="93" t="s">
        <v>194</v>
      </c>
      <c r="I46" s="93" t="s">
        <v>194</v>
      </c>
      <c r="J46" s="93" t="s">
        <v>194</v>
      </c>
      <c r="K46" s="93" t="s">
        <v>194</v>
      </c>
      <c r="L46" s="62" t="str">
        <f t="shared" si="12"/>
        <v>I1+S2+E1+Z1+M1+F1</v>
      </c>
      <c r="M46" s="63">
        <f t="shared" si="9"/>
        <v>0</v>
      </c>
      <c r="N46" s="63">
        <f t="shared" si="6"/>
        <v>0</v>
      </c>
      <c r="O46" s="63" t="str">
        <f t="shared" si="7"/>
        <v>3DTěleso</v>
      </c>
      <c r="P46" s="63" t="str">
        <f t="shared" si="8"/>
        <v>IfcSolidModel</v>
      </c>
      <c r="Q46" s="63" t="s">
        <v>203</v>
      </c>
      <c r="R46" s="63" t="s">
        <v>204</v>
      </c>
      <c r="S46" s="63"/>
      <c r="T46" s="138" t="s">
        <v>213</v>
      </c>
      <c r="U46" s="95" t="s">
        <v>213</v>
      </c>
    </row>
    <row r="47" spans="1:21" s="78" customFormat="1" ht="14.1" customHeight="1" thickBot="1" x14ac:dyDescent="0.25">
      <c r="A47" s="237"/>
      <c r="B47" s="118">
        <v>0</v>
      </c>
      <c r="C47" s="118" t="s">
        <v>55</v>
      </c>
      <c r="D47" s="118" t="s">
        <v>55</v>
      </c>
      <c r="E47" s="139" t="s">
        <v>256</v>
      </c>
      <c r="F47" s="94" t="s">
        <v>194</v>
      </c>
      <c r="G47" s="94">
        <v>2</v>
      </c>
      <c r="H47" s="94" t="s">
        <v>194</v>
      </c>
      <c r="I47" s="94" t="s">
        <v>194</v>
      </c>
      <c r="J47" s="94" t="s">
        <v>194</v>
      </c>
      <c r="K47" s="94" t="s">
        <v>194</v>
      </c>
      <c r="L47" s="28" t="str">
        <f t="shared" si="12"/>
        <v>I1+S2+E1+Z1+M1+F1</v>
      </c>
      <c r="M47" s="55">
        <f t="shared" si="9"/>
        <v>0</v>
      </c>
      <c r="N47" s="55">
        <f t="shared" si="6"/>
        <v>0</v>
      </c>
      <c r="O47" s="55" t="str">
        <f t="shared" si="7"/>
        <v>3DPlocha</v>
      </c>
      <c r="P47" s="55" t="str">
        <f t="shared" si="8"/>
        <v>IfTriangulatedFaceSet</v>
      </c>
      <c r="Q47" s="55" t="s">
        <v>232</v>
      </c>
      <c r="R47" s="55" t="s">
        <v>197</v>
      </c>
      <c r="S47" s="55"/>
      <c r="T47" s="239" t="s">
        <v>213</v>
      </c>
      <c r="U47" s="98" t="s">
        <v>213</v>
      </c>
    </row>
    <row r="48" spans="1:21" s="78" customFormat="1" ht="14.1" customHeight="1" x14ac:dyDescent="0.2">
      <c r="A48" s="115" t="s">
        <v>257</v>
      </c>
      <c r="B48" s="116">
        <v>0</v>
      </c>
      <c r="C48" s="116">
        <v>0</v>
      </c>
      <c r="D48" s="116" t="s">
        <v>55</v>
      </c>
      <c r="E48" s="137" t="s">
        <v>258</v>
      </c>
      <c r="F48" s="93" t="s">
        <v>194</v>
      </c>
      <c r="G48" s="93">
        <v>1</v>
      </c>
      <c r="H48" s="93" t="s">
        <v>194</v>
      </c>
      <c r="I48" s="93" t="s">
        <v>194</v>
      </c>
      <c r="J48" s="93" t="s">
        <v>195</v>
      </c>
      <c r="K48" s="93" t="s">
        <v>194</v>
      </c>
      <c r="L48" s="62" t="str">
        <f t="shared" si="12"/>
        <v>I1+S1+E1+Z1+M3+F1</v>
      </c>
      <c r="M48" s="63">
        <f t="shared" si="9"/>
        <v>0</v>
      </c>
      <c r="N48" s="63">
        <f t="shared" si="6"/>
        <v>0</v>
      </c>
      <c r="O48" s="63">
        <f t="shared" si="7"/>
        <v>0</v>
      </c>
      <c r="P48" s="63">
        <f t="shared" si="8"/>
        <v>0</v>
      </c>
      <c r="Q48" s="63" t="s">
        <v>232</v>
      </c>
      <c r="R48" s="63" t="s">
        <v>204</v>
      </c>
      <c r="S48" s="63"/>
      <c r="T48" s="138"/>
      <c r="U48" s="95" t="s">
        <v>190</v>
      </c>
    </row>
    <row r="49" spans="1:21" s="78" customFormat="1" ht="14.1" customHeight="1" x14ac:dyDescent="0.2">
      <c r="A49" s="236"/>
      <c r="B49" s="4" t="s">
        <v>55</v>
      </c>
      <c r="C49" s="4" t="s">
        <v>55</v>
      </c>
      <c r="D49" s="4" t="s">
        <v>55</v>
      </c>
      <c r="E49" s="59" t="s">
        <v>259</v>
      </c>
      <c r="F49" s="89" t="s">
        <v>194</v>
      </c>
      <c r="G49" s="89" t="s">
        <v>185</v>
      </c>
      <c r="H49" s="89" t="s">
        <v>194</v>
      </c>
      <c r="I49" s="89" t="s">
        <v>194</v>
      </c>
      <c r="J49" s="89" t="s">
        <v>194</v>
      </c>
      <c r="K49" s="89" t="s">
        <v>194</v>
      </c>
      <c r="L49" s="51" t="str">
        <f t="shared" si="12"/>
        <v>I1+S2+E1+Z1+M1+F1</v>
      </c>
      <c r="M49" s="54" t="str">
        <f t="shared" si="9"/>
        <v>3DTěleso</v>
      </c>
      <c r="N49" s="54" t="str">
        <f t="shared" si="6"/>
        <v>IfcSolidModel</v>
      </c>
      <c r="O49" s="54" t="str">
        <f t="shared" si="7"/>
        <v>3DTěleso</v>
      </c>
      <c r="P49" s="54" t="str">
        <f t="shared" si="8"/>
        <v>IfcSolidModel</v>
      </c>
      <c r="Q49" s="54" t="s">
        <v>203</v>
      </c>
      <c r="R49" s="54" t="s">
        <v>204</v>
      </c>
      <c r="S49" s="54" t="s">
        <v>198</v>
      </c>
      <c r="T49" s="238" t="s">
        <v>213</v>
      </c>
      <c r="U49" s="96" t="s">
        <v>213</v>
      </c>
    </row>
    <row r="50" spans="1:21" s="78" customFormat="1" ht="14.1" customHeight="1" x14ac:dyDescent="0.2">
      <c r="A50" s="236"/>
      <c r="B50" s="4" t="s">
        <v>55</v>
      </c>
      <c r="C50" s="4" t="s">
        <v>55</v>
      </c>
      <c r="D50" s="4" t="s">
        <v>55</v>
      </c>
      <c r="E50" s="59" t="s">
        <v>260</v>
      </c>
      <c r="F50" s="89" t="s">
        <v>194</v>
      </c>
      <c r="G50" s="89" t="s">
        <v>261</v>
      </c>
      <c r="H50" s="89" t="s">
        <v>194</v>
      </c>
      <c r="I50" s="89" t="s">
        <v>194</v>
      </c>
      <c r="J50" s="89" t="s">
        <v>194</v>
      </c>
      <c r="K50" s="89" t="s">
        <v>194</v>
      </c>
      <c r="L50" s="51" t="str">
        <f t="shared" si="12"/>
        <v>I1+S1&amp;4+E1+Z1+M1+F1</v>
      </c>
      <c r="M50" s="54" t="str">
        <f t="shared" si="9"/>
        <v>3DTěleso</v>
      </c>
      <c r="N50" s="54" t="str">
        <f t="shared" si="6"/>
        <v>IfcSolidModel</v>
      </c>
      <c r="O50" s="54" t="str">
        <f t="shared" si="7"/>
        <v>3DTěleso</v>
      </c>
      <c r="P50" s="54" t="str">
        <f t="shared" si="8"/>
        <v>IfcSolidModel</v>
      </c>
      <c r="Q50" s="54" t="s">
        <v>203</v>
      </c>
      <c r="R50" s="54" t="s">
        <v>204</v>
      </c>
      <c r="S50" s="54" t="s">
        <v>198</v>
      </c>
      <c r="T50" s="238" t="s">
        <v>190</v>
      </c>
      <c r="U50" s="96" t="s">
        <v>190</v>
      </c>
    </row>
    <row r="51" spans="1:21" s="78" customFormat="1" ht="14.1" customHeight="1" thickBot="1" x14ac:dyDescent="0.25">
      <c r="A51" s="237"/>
      <c r="B51" s="118">
        <v>0</v>
      </c>
      <c r="C51" s="118" t="s">
        <v>55</v>
      </c>
      <c r="D51" s="118" t="s">
        <v>55</v>
      </c>
      <c r="E51" s="139" t="s">
        <v>262</v>
      </c>
      <c r="F51" s="94" t="s">
        <v>194</v>
      </c>
      <c r="G51" s="94" t="s">
        <v>194</v>
      </c>
      <c r="H51" s="94" t="s">
        <v>194</v>
      </c>
      <c r="I51" s="94" t="s">
        <v>194</v>
      </c>
      <c r="J51" s="94" t="s">
        <v>195</v>
      </c>
      <c r="K51" s="94" t="s">
        <v>194</v>
      </c>
      <c r="L51" s="28" t="str">
        <f t="shared" si="12"/>
        <v>I1+S1+E1+Z1+M3+F1</v>
      </c>
      <c r="M51" s="55">
        <f t="shared" si="9"/>
        <v>0</v>
      </c>
      <c r="N51" s="55">
        <f t="shared" si="6"/>
        <v>0</v>
      </c>
      <c r="O51" s="55" t="str">
        <f t="shared" si="7"/>
        <v>3DTěleso</v>
      </c>
      <c r="P51" s="55" t="str">
        <f t="shared" si="8"/>
        <v>IfcSolidModel</v>
      </c>
      <c r="Q51" s="55" t="s">
        <v>203</v>
      </c>
      <c r="R51" s="55" t="s">
        <v>204</v>
      </c>
      <c r="S51" s="55"/>
      <c r="T51" s="239" t="s">
        <v>190</v>
      </c>
      <c r="U51" s="98" t="s">
        <v>190</v>
      </c>
    </row>
    <row r="52" spans="1:21" s="78" customFormat="1" ht="14.1" customHeight="1" thickBot="1" x14ac:dyDescent="0.25">
      <c r="A52" s="249" t="s">
        <v>263</v>
      </c>
      <c r="B52" s="117" t="s">
        <v>55</v>
      </c>
      <c r="C52" s="117" t="s">
        <v>55</v>
      </c>
      <c r="D52" s="117" t="s">
        <v>55</v>
      </c>
      <c r="E52" s="142" t="s">
        <v>263</v>
      </c>
      <c r="F52" s="144" t="s">
        <v>195</v>
      </c>
      <c r="G52" s="144"/>
      <c r="H52" s="144" t="s">
        <v>194</v>
      </c>
      <c r="I52" s="144" t="s">
        <v>194</v>
      </c>
      <c r="J52" s="144"/>
      <c r="K52" s="144" t="s">
        <v>194</v>
      </c>
      <c r="L52" s="83" t="str">
        <f t="shared" si="12"/>
        <v>I3+E1+Z1+F1</v>
      </c>
      <c r="M52" s="84" t="str">
        <f t="shared" si="9"/>
        <v>3DPovrch</v>
      </c>
      <c r="N52" s="84" t="str">
        <f t="shared" si="6"/>
        <v>IfcSolidModel</v>
      </c>
      <c r="O52" s="84" t="str">
        <f t="shared" si="7"/>
        <v>3DPovrch</v>
      </c>
      <c r="P52" s="84" t="str">
        <f t="shared" si="8"/>
        <v>IfcSolidModel</v>
      </c>
      <c r="Q52" s="84" t="s">
        <v>196</v>
      </c>
      <c r="R52" s="84" t="s">
        <v>204</v>
      </c>
      <c r="S52" s="84" t="s">
        <v>190</v>
      </c>
      <c r="T52" s="152" t="s">
        <v>220</v>
      </c>
      <c r="U52" s="99" t="s">
        <v>220</v>
      </c>
    </row>
    <row r="53" spans="1:21" x14ac:dyDescent="0.2">
      <c r="A53" s="249" t="s">
        <v>264</v>
      </c>
      <c r="B53" s="117" t="s">
        <v>55</v>
      </c>
      <c r="C53" s="117" t="s">
        <v>55</v>
      </c>
      <c r="D53" s="117" t="s">
        <v>55</v>
      </c>
      <c r="E53" s="142" t="s">
        <v>264</v>
      </c>
      <c r="F53" s="144" t="s">
        <v>265</v>
      </c>
      <c r="G53" s="144"/>
      <c r="H53" s="144" t="s">
        <v>194</v>
      </c>
      <c r="I53" s="144" t="s">
        <v>194</v>
      </c>
      <c r="J53" s="144"/>
      <c r="K53" s="144"/>
      <c r="L53" s="83" t="str">
        <f t="shared" si="12"/>
        <v>I6+E1+Z1</v>
      </c>
      <c r="M53" s="84" t="s">
        <v>266</v>
      </c>
      <c r="N53" s="84" t="s">
        <v>267</v>
      </c>
      <c r="O53" s="84" t="s">
        <v>266</v>
      </c>
      <c r="P53" s="84" t="s">
        <v>267</v>
      </c>
      <c r="Q53" s="84" t="s">
        <v>266</v>
      </c>
      <c r="R53" s="84" t="s">
        <v>267</v>
      </c>
      <c r="S53" s="84" t="s">
        <v>183</v>
      </c>
      <c r="T53" s="152" t="s">
        <v>183</v>
      </c>
      <c r="U53" s="99" t="s">
        <v>183</v>
      </c>
    </row>
    <row r="54" spans="1:21" x14ac:dyDescent="0.2">
      <c r="Q54" s="11"/>
      <c r="R54" s="11"/>
      <c r="S54" s="11"/>
      <c r="T54" s="11"/>
      <c r="U54" s="15"/>
    </row>
    <row r="55" spans="1:21" x14ac:dyDescent="0.2">
      <c r="Q55" s="11"/>
      <c r="R55" s="11"/>
      <c r="S55" s="11"/>
      <c r="T55" s="11"/>
      <c r="U55" s="15"/>
    </row>
    <row r="56" spans="1:21" x14ac:dyDescent="0.2">
      <c r="Q56" s="13"/>
      <c r="R56" s="13"/>
      <c r="S56" s="13"/>
      <c r="T56" s="13"/>
      <c r="U56" s="15"/>
    </row>
    <row r="57" spans="1:21" x14ac:dyDescent="0.2">
      <c r="Q57" s="11"/>
      <c r="R57" s="11"/>
      <c r="S57" s="11"/>
      <c r="T57" s="11"/>
      <c r="U57" s="15"/>
    </row>
    <row r="58" spans="1:21" x14ac:dyDescent="0.2">
      <c r="Q58" s="13"/>
      <c r="R58" s="13"/>
      <c r="S58" s="13"/>
      <c r="T58" s="13"/>
      <c r="U58" s="15"/>
    </row>
    <row r="59" spans="1:21" x14ac:dyDescent="0.2">
      <c r="Q59" s="11"/>
      <c r="R59" s="11"/>
      <c r="S59" s="11"/>
      <c r="T59" s="11"/>
      <c r="U59" s="15"/>
    </row>
    <row r="60" spans="1:21" x14ac:dyDescent="0.2">
      <c r="A60" s="19"/>
      <c r="B60" s="19"/>
      <c r="C60" s="19"/>
      <c r="D60" s="19"/>
      <c r="E60" s="10"/>
      <c r="F60" s="10"/>
      <c r="G60" s="10"/>
      <c r="H60" s="10"/>
      <c r="I60" s="10"/>
      <c r="J60" s="10"/>
      <c r="K60" s="10"/>
      <c r="L60" s="12"/>
      <c r="M60" s="12"/>
      <c r="N60" s="12"/>
      <c r="O60" s="12"/>
      <c r="P60" s="12"/>
      <c r="Q60" s="11"/>
      <c r="R60" s="11"/>
      <c r="S60" s="11"/>
      <c r="T60" s="11"/>
      <c r="U60" s="15"/>
    </row>
    <row r="61" spans="1:21" x14ac:dyDescent="0.2">
      <c r="A61" s="19"/>
      <c r="B61" s="19"/>
      <c r="C61" s="19"/>
      <c r="D61" s="19"/>
      <c r="E61" s="10"/>
      <c r="F61" s="10"/>
      <c r="G61" s="10"/>
      <c r="H61" s="10"/>
      <c r="I61" s="10"/>
      <c r="J61" s="10"/>
      <c r="K61" s="10"/>
      <c r="L61" s="12"/>
      <c r="M61" s="12"/>
      <c r="N61" s="12"/>
      <c r="O61" s="12"/>
      <c r="P61" s="12"/>
      <c r="Q61" s="11"/>
      <c r="R61" s="11"/>
      <c r="S61" s="11"/>
      <c r="T61" s="11"/>
      <c r="U61" s="15"/>
    </row>
    <row r="62" spans="1:21" x14ac:dyDescent="0.2">
      <c r="A62" s="19"/>
      <c r="B62" s="19"/>
      <c r="C62" s="19"/>
      <c r="D62" s="19"/>
      <c r="E62" s="10"/>
      <c r="F62" s="10"/>
      <c r="G62" s="10"/>
      <c r="H62" s="10"/>
      <c r="I62" s="10"/>
      <c r="J62" s="10"/>
      <c r="K62" s="10"/>
      <c r="L62" s="12"/>
      <c r="M62" s="12"/>
      <c r="N62" s="12"/>
      <c r="O62" s="12"/>
      <c r="P62" s="12"/>
      <c r="Q62" s="11"/>
      <c r="R62" s="11"/>
      <c r="S62" s="11"/>
      <c r="T62" s="11"/>
      <c r="U62" s="15"/>
    </row>
    <row r="63" spans="1:21" x14ac:dyDescent="0.2">
      <c r="A63" s="19"/>
      <c r="B63" s="19"/>
      <c r="C63" s="19"/>
      <c r="D63" s="19"/>
      <c r="E63" s="10"/>
      <c r="F63" s="10"/>
      <c r="G63" s="10"/>
      <c r="H63" s="10"/>
      <c r="I63" s="10"/>
      <c r="J63" s="10"/>
      <c r="K63" s="10"/>
      <c r="L63" s="12"/>
      <c r="M63" s="12"/>
      <c r="N63" s="12"/>
      <c r="O63" s="12"/>
      <c r="P63" s="12"/>
      <c r="Q63" s="13"/>
      <c r="R63" s="13"/>
      <c r="S63" s="13"/>
      <c r="T63" s="13"/>
      <c r="U63" s="15"/>
    </row>
    <row r="64" spans="1:21" x14ac:dyDescent="0.2">
      <c r="A64" s="19"/>
      <c r="B64" s="19"/>
      <c r="C64" s="19"/>
      <c r="D64" s="19"/>
      <c r="E64" s="10"/>
      <c r="F64" s="10"/>
      <c r="G64" s="10"/>
      <c r="H64" s="10"/>
      <c r="I64" s="10"/>
      <c r="J64" s="10"/>
      <c r="K64" s="10"/>
      <c r="L64" s="12"/>
      <c r="M64" s="12"/>
      <c r="N64" s="12"/>
      <c r="O64" s="12"/>
      <c r="P64" s="12"/>
      <c r="Q64" s="13"/>
      <c r="R64" s="13"/>
      <c r="S64" s="13"/>
      <c r="T64" s="13"/>
      <c r="U64" s="15"/>
    </row>
    <row r="65" spans="1:21" x14ac:dyDescent="0.2">
      <c r="A65" s="19"/>
      <c r="B65" s="19"/>
      <c r="C65" s="19"/>
      <c r="D65" s="19"/>
      <c r="E65" s="10"/>
      <c r="F65" s="10"/>
      <c r="G65" s="10"/>
      <c r="H65" s="10"/>
      <c r="I65" s="10"/>
      <c r="J65" s="10"/>
      <c r="K65" s="10"/>
      <c r="L65" s="12"/>
      <c r="M65" s="12"/>
      <c r="N65" s="12"/>
      <c r="O65" s="12"/>
      <c r="P65" s="12"/>
      <c r="Q65" s="11"/>
      <c r="R65" s="11"/>
      <c r="S65" s="11"/>
      <c r="T65" s="11"/>
      <c r="U65" s="15"/>
    </row>
    <row r="66" spans="1:21" x14ac:dyDescent="0.2">
      <c r="A66" s="19"/>
      <c r="B66" s="19"/>
      <c r="C66" s="19"/>
      <c r="D66" s="19"/>
      <c r="E66" s="10"/>
      <c r="F66" s="10"/>
      <c r="G66" s="10"/>
      <c r="H66" s="10"/>
      <c r="I66" s="10"/>
      <c r="J66" s="10"/>
      <c r="K66" s="10"/>
      <c r="L66" s="12"/>
      <c r="M66" s="12"/>
      <c r="N66" s="12"/>
      <c r="O66" s="12"/>
      <c r="P66" s="12"/>
      <c r="Q66" s="13"/>
      <c r="R66" s="13"/>
      <c r="S66" s="13"/>
      <c r="T66" s="13"/>
      <c r="U66" s="15"/>
    </row>
    <row r="67" spans="1:21" x14ac:dyDescent="0.2">
      <c r="A67" s="19"/>
      <c r="B67" s="19"/>
      <c r="C67" s="19"/>
      <c r="D67" s="19"/>
      <c r="E67" s="10"/>
      <c r="F67" s="10"/>
      <c r="G67" s="10"/>
      <c r="H67" s="10"/>
      <c r="I67" s="10"/>
      <c r="J67" s="10"/>
      <c r="K67" s="10"/>
      <c r="L67" s="12"/>
      <c r="M67" s="12"/>
      <c r="N67" s="12"/>
      <c r="O67" s="12"/>
      <c r="P67" s="12"/>
      <c r="Q67" s="11"/>
      <c r="R67" s="11"/>
      <c r="S67" s="11"/>
      <c r="T67" s="11"/>
      <c r="U67" s="15"/>
    </row>
    <row r="68" spans="1:21" x14ac:dyDescent="0.2">
      <c r="A68" s="19"/>
      <c r="B68" s="19"/>
      <c r="C68" s="19"/>
      <c r="D68" s="19"/>
      <c r="E68" s="10"/>
      <c r="F68" s="10"/>
      <c r="G68" s="10"/>
      <c r="H68" s="10"/>
      <c r="I68" s="10"/>
      <c r="J68" s="10"/>
      <c r="K68" s="10"/>
      <c r="L68" s="12"/>
      <c r="M68" s="12"/>
      <c r="N68" s="12"/>
      <c r="O68" s="12"/>
      <c r="P68" s="12"/>
      <c r="Q68" s="13"/>
      <c r="R68" s="13"/>
      <c r="S68" s="13"/>
      <c r="T68" s="13"/>
      <c r="U68" s="23"/>
    </row>
    <row r="69" spans="1:21" x14ac:dyDescent="0.2">
      <c r="A69" s="19"/>
      <c r="B69" s="19"/>
      <c r="C69" s="19"/>
      <c r="D69" s="19"/>
      <c r="E69" s="10"/>
      <c r="F69" s="10"/>
      <c r="G69" s="10"/>
      <c r="H69" s="10"/>
      <c r="I69" s="10"/>
      <c r="J69" s="10"/>
      <c r="K69" s="10"/>
      <c r="L69" s="12"/>
      <c r="M69" s="12"/>
      <c r="N69" s="12"/>
      <c r="O69" s="12"/>
      <c r="P69" s="12"/>
      <c r="Q69" s="11"/>
      <c r="R69" s="11"/>
      <c r="S69" s="11"/>
      <c r="T69" s="11"/>
      <c r="U69" s="15"/>
    </row>
    <row r="70" spans="1:21" x14ac:dyDescent="0.2">
      <c r="A70" s="19"/>
      <c r="B70" s="19"/>
      <c r="C70" s="19"/>
      <c r="D70" s="19"/>
      <c r="E70" s="10"/>
      <c r="F70" s="10"/>
      <c r="G70" s="10"/>
      <c r="H70" s="10"/>
      <c r="I70" s="10"/>
      <c r="J70" s="10"/>
      <c r="K70" s="10"/>
      <c r="L70" s="12"/>
      <c r="M70" s="12"/>
      <c r="N70" s="12"/>
      <c r="O70" s="12"/>
      <c r="P70" s="12"/>
      <c r="Q70" s="11"/>
      <c r="R70" s="11"/>
      <c r="S70" s="11"/>
      <c r="T70" s="11"/>
      <c r="U70" s="15"/>
    </row>
    <row r="71" spans="1:21" x14ac:dyDescent="0.2">
      <c r="A71" s="19"/>
      <c r="B71" s="19"/>
      <c r="C71" s="19"/>
      <c r="D71" s="19"/>
      <c r="E71" s="10"/>
      <c r="F71" s="10"/>
      <c r="G71" s="10"/>
      <c r="H71" s="10"/>
      <c r="I71" s="10"/>
      <c r="J71" s="10"/>
      <c r="K71" s="10"/>
      <c r="L71" s="12"/>
      <c r="M71" s="12"/>
      <c r="N71" s="12"/>
      <c r="O71" s="12"/>
      <c r="P71" s="12"/>
      <c r="Q71" s="11"/>
      <c r="R71" s="11"/>
      <c r="S71" s="11"/>
      <c r="T71" s="11"/>
      <c r="U71" s="15"/>
    </row>
    <row r="72" spans="1:21" x14ac:dyDescent="0.2">
      <c r="A72" s="19"/>
      <c r="B72" s="19"/>
      <c r="C72" s="19"/>
      <c r="D72" s="19"/>
      <c r="E72" s="10"/>
      <c r="F72" s="10"/>
      <c r="G72" s="10"/>
      <c r="H72" s="10"/>
      <c r="I72" s="10"/>
      <c r="J72" s="10"/>
      <c r="K72" s="10"/>
      <c r="L72" s="12"/>
      <c r="M72" s="12"/>
      <c r="N72" s="12"/>
      <c r="O72" s="12"/>
      <c r="P72" s="12"/>
      <c r="Q72" s="11"/>
      <c r="R72" s="11"/>
      <c r="S72" s="11"/>
      <c r="T72" s="11"/>
      <c r="U72" s="15"/>
    </row>
    <row r="73" spans="1:21" x14ac:dyDescent="0.2">
      <c r="A73" s="19"/>
      <c r="B73" s="19"/>
      <c r="C73" s="19"/>
      <c r="D73" s="19"/>
      <c r="E73" s="10"/>
      <c r="F73" s="10"/>
      <c r="G73" s="10"/>
      <c r="H73" s="10"/>
      <c r="I73" s="10"/>
      <c r="J73" s="10"/>
      <c r="K73" s="10"/>
      <c r="L73" s="12"/>
      <c r="M73" s="12"/>
      <c r="N73" s="12"/>
      <c r="O73" s="12"/>
      <c r="P73" s="12"/>
      <c r="Q73" s="11"/>
      <c r="R73" s="11"/>
      <c r="S73" s="11"/>
      <c r="T73" s="11"/>
      <c r="U73" s="15"/>
    </row>
    <row r="74" spans="1:21" x14ac:dyDescent="0.2">
      <c r="A74" s="19"/>
      <c r="B74" s="19"/>
      <c r="C74" s="19"/>
      <c r="D74" s="19"/>
      <c r="E74" s="10"/>
      <c r="F74" s="10"/>
      <c r="G74" s="10"/>
      <c r="H74" s="10"/>
      <c r="I74" s="10"/>
      <c r="J74" s="10"/>
      <c r="K74" s="10"/>
      <c r="L74" s="12"/>
      <c r="M74" s="12"/>
      <c r="N74" s="12"/>
      <c r="O74" s="12"/>
      <c r="P74" s="12"/>
      <c r="Q74" s="11"/>
      <c r="R74" s="11"/>
      <c r="S74" s="11"/>
      <c r="T74" s="11"/>
      <c r="U74" s="15"/>
    </row>
    <row r="75" spans="1:21" x14ac:dyDescent="0.2">
      <c r="A75" s="19"/>
      <c r="B75" s="19"/>
      <c r="C75" s="19"/>
      <c r="D75" s="19"/>
      <c r="E75" s="10"/>
      <c r="F75" s="10"/>
      <c r="G75" s="10"/>
      <c r="H75" s="10"/>
      <c r="I75" s="10"/>
      <c r="J75" s="10"/>
      <c r="K75" s="10"/>
      <c r="L75" s="12"/>
      <c r="M75" s="12"/>
      <c r="N75" s="12"/>
      <c r="O75" s="12"/>
      <c r="P75" s="12"/>
      <c r="Q75" s="11"/>
      <c r="R75" s="11"/>
      <c r="S75" s="11"/>
      <c r="T75" s="11"/>
      <c r="U75" s="23"/>
    </row>
    <row r="76" spans="1:21" x14ac:dyDescent="0.2">
      <c r="A76" s="19"/>
      <c r="B76" s="19"/>
      <c r="C76" s="19"/>
      <c r="D76" s="19"/>
      <c r="E76" s="10"/>
      <c r="F76" s="10"/>
      <c r="G76" s="10"/>
      <c r="H76" s="10"/>
      <c r="I76" s="10"/>
      <c r="J76" s="10"/>
      <c r="K76" s="10"/>
      <c r="L76" s="12"/>
      <c r="M76" s="12"/>
      <c r="N76" s="12"/>
      <c r="O76" s="12"/>
      <c r="P76" s="12"/>
      <c r="Q76" s="11"/>
      <c r="R76" s="11"/>
      <c r="S76" s="11"/>
      <c r="T76" s="11"/>
      <c r="U76" s="23"/>
    </row>
    <row r="77" spans="1:21" x14ac:dyDescent="0.2">
      <c r="A77" s="19"/>
      <c r="B77" s="19"/>
      <c r="C77" s="19"/>
      <c r="D77" s="19"/>
      <c r="E77" s="10"/>
      <c r="F77" s="10"/>
      <c r="G77" s="10"/>
      <c r="H77" s="10"/>
      <c r="I77" s="10"/>
      <c r="J77" s="10"/>
      <c r="K77" s="10"/>
      <c r="L77" s="12"/>
      <c r="M77" s="12"/>
      <c r="N77" s="12"/>
      <c r="O77" s="12"/>
      <c r="P77" s="12"/>
      <c r="Q77" s="11"/>
      <c r="R77" s="11"/>
      <c r="S77" s="11"/>
      <c r="T77" s="11"/>
      <c r="U77" s="15"/>
    </row>
    <row r="78" spans="1:21" x14ac:dyDescent="0.2">
      <c r="A78" s="19"/>
      <c r="B78" s="19"/>
      <c r="C78" s="19"/>
      <c r="D78" s="19"/>
      <c r="E78" s="10"/>
      <c r="F78" s="10"/>
      <c r="G78" s="10"/>
      <c r="H78" s="10"/>
      <c r="I78" s="10"/>
      <c r="J78" s="10"/>
      <c r="K78" s="10"/>
      <c r="L78" s="12"/>
      <c r="M78" s="12"/>
      <c r="N78" s="12"/>
      <c r="O78" s="12"/>
      <c r="P78" s="12"/>
      <c r="Q78" s="11"/>
      <c r="R78" s="11"/>
      <c r="S78" s="11"/>
      <c r="T78" s="11"/>
      <c r="U78" s="15"/>
    </row>
    <row r="79" spans="1:21" x14ac:dyDescent="0.2">
      <c r="A79" s="19"/>
      <c r="B79" s="19"/>
      <c r="C79" s="19"/>
      <c r="D79" s="19"/>
      <c r="E79" s="10"/>
      <c r="F79" s="10"/>
      <c r="G79" s="10"/>
      <c r="H79" s="10"/>
      <c r="I79" s="10"/>
      <c r="J79" s="10"/>
      <c r="K79" s="10"/>
      <c r="L79" s="12"/>
      <c r="M79" s="12"/>
      <c r="N79" s="12"/>
      <c r="O79" s="12"/>
      <c r="P79" s="12"/>
      <c r="Q79" s="11"/>
      <c r="R79" s="11"/>
      <c r="S79" s="11"/>
      <c r="T79" s="11"/>
      <c r="U79" s="15"/>
    </row>
    <row r="80" spans="1:21" x14ac:dyDescent="0.2">
      <c r="A80" s="19"/>
      <c r="B80" s="19"/>
      <c r="C80" s="19"/>
      <c r="D80" s="19"/>
      <c r="E80" s="20"/>
      <c r="F80" s="20"/>
      <c r="G80" s="20"/>
      <c r="H80" s="20"/>
      <c r="I80" s="20"/>
      <c r="J80" s="20"/>
      <c r="K80" s="20"/>
      <c r="L80" s="12"/>
      <c r="M80" s="12"/>
      <c r="N80" s="12"/>
      <c r="O80" s="12"/>
      <c r="P80" s="12"/>
      <c r="Q80" s="11"/>
      <c r="R80" s="11"/>
      <c r="S80" s="11"/>
      <c r="T80" s="11"/>
      <c r="U80" s="15"/>
    </row>
    <row r="81" spans="1:21" x14ac:dyDescent="0.2">
      <c r="A81" s="19"/>
      <c r="B81" s="19"/>
      <c r="C81" s="19"/>
      <c r="D81" s="19"/>
      <c r="E81" s="10"/>
      <c r="F81" s="10"/>
      <c r="G81" s="10"/>
      <c r="H81" s="10"/>
      <c r="I81" s="10"/>
      <c r="J81" s="10"/>
      <c r="K81" s="10"/>
      <c r="L81" s="12"/>
      <c r="M81" s="12"/>
      <c r="N81" s="12"/>
      <c r="O81" s="12"/>
      <c r="P81" s="12"/>
      <c r="Q81" s="13"/>
      <c r="R81" s="13"/>
      <c r="S81" s="13"/>
      <c r="T81" s="13"/>
      <c r="U81" s="15"/>
    </row>
    <row r="82" spans="1:21" x14ac:dyDescent="0.2">
      <c r="A82" s="19"/>
      <c r="B82" s="19"/>
      <c r="C82" s="19"/>
      <c r="D82" s="19"/>
      <c r="E82" s="10"/>
      <c r="F82" s="10"/>
      <c r="G82" s="10"/>
      <c r="H82" s="10"/>
      <c r="I82" s="10"/>
      <c r="J82" s="10"/>
      <c r="K82" s="10"/>
      <c r="L82" s="12"/>
      <c r="M82" s="12"/>
      <c r="N82" s="12"/>
      <c r="O82" s="12"/>
      <c r="P82" s="12"/>
      <c r="Q82" s="13"/>
      <c r="R82" s="13"/>
      <c r="S82" s="13"/>
      <c r="T82" s="13"/>
      <c r="U82" s="15"/>
    </row>
    <row r="83" spans="1:21" x14ac:dyDescent="0.2">
      <c r="A83" s="19"/>
      <c r="B83" s="19"/>
      <c r="C83" s="19"/>
      <c r="D83" s="19"/>
      <c r="E83" s="10"/>
      <c r="F83" s="10"/>
      <c r="G83" s="10"/>
      <c r="H83" s="10"/>
      <c r="I83" s="10"/>
      <c r="J83" s="10"/>
      <c r="K83" s="10"/>
      <c r="L83" s="12"/>
      <c r="M83" s="12"/>
      <c r="N83" s="12"/>
      <c r="O83" s="12"/>
      <c r="P83" s="12"/>
      <c r="Q83" s="11"/>
      <c r="R83" s="11"/>
      <c r="S83" s="11"/>
      <c r="T83" s="11"/>
      <c r="U83" s="15"/>
    </row>
    <row r="84" spans="1:21" x14ac:dyDescent="0.2">
      <c r="A84" s="19"/>
      <c r="B84" s="19"/>
      <c r="C84" s="19"/>
      <c r="D84" s="19"/>
      <c r="E84" s="10"/>
      <c r="F84" s="10"/>
      <c r="G84" s="10"/>
      <c r="H84" s="10"/>
      <c r="I84" s="10"/>
      <c r="J84" s="10"/>
      <c r="K84" s="10"/>
      <c r="L84" s="12"/>
      <c r="M84" s="12"/>
      <c r="N84" s="12"/>
      <c r="O84" s="12"/>
      <c r="P84" s="12"/>
      <c r="Q84" s="11"/>
      <c r="R84" s="11"/>
      <c r="S84" s="11"/>
      <c r="T84" s="11"/>
      <c r="U84" s="15"/>
    </row>
    <row r="85" spans="1:21" x14ac:dyDescent="0.2">
      <c r="A85" s="19"/>
      <c r="B85" s="19"/>
      <c r="C85" s="19"/>
      <c r="D85" s="19"/>
      <c r="E85" s="10"/>
      <c r="F85" s="10"/>
      <c r="G85" s="10"/>
      <c r="H85" s="10"/>
      <c r="I85" s="10"/>
      <c r="J85" s="10"/>
      <c r="K85" s="10"/>
      <c r="L85" s="12"/>
      <c r="M85" s="12"/>
      <c r="N85" s="12"/>
      <c r="O85" s="12"/>
      <c r="P85" s="12"/>
      <c r="Q85" s="13"/>
      <c r="R85" s="13"/>
      <c r="S85" s="13"/>
      <c r="T85" s="13"/>
      <c r="U85" s="15"/>
    </row>
    <row r="86" spans="1:21" x14ac:dyDescent="0.2">
      <c r="A86" s="19"/>
      <c r="B86" s="19"/>
      <c r="C86" s="19"/>
      <c r="D86" s="19"/>
      <c r="E86" s="10"/>
      <c r="F86" s="10"/>
      <c r="G86" s="10"/>
      <c r="H86" s="10"/>
      <c r="I86" s="10"/>
      <c r="J86" s="10"/>
      <c r="K86" s="10"/>
      <c r="L86" s="12"/>
      <c r="M86" s="12"/>
      <c r="N86" s="12"/>
      <c r="O86" s="12"/>
      <c r="P86" s="12"/>
      <c r="Q86" s="13"/>
      <c r="R86" s="13"/>
      <c r="S86" s="13"/>
      <c r="T86" s="13"/>
      <c r="U86" s="15"/>
    </row>
    <row r="87" spans="1:21" x14ac:dyDescent="0.2">
      <c r="A87" s="21"/>
      <c r="B87" s="19"/>
      <c r="C87" s="19"/>
      <c r="D87" s="19"/>
      <c r="E87" s="10"/>
      <c r="F87" s="10"/>
      <c r="G87" s="10"/>
      <c r="H87" s="10"/>
      <c r="I87" s="10"/>
      <c r="J87" s="10"/>
      <c r="K87" s="10"/>
      <c r="L87" s="12"/>
      <c r="M87" s="12"/>
      <c r="N87" s="12"/>
      <c r="O87" s="12"/>
      <c r="P87" s="12"/>
      <c r="Q87" s="12"/>
      <c r="R87" s="12"/>
      <c r="S87" s="12"/>
      <c r="T87" s="12"/>
      <c r="U87" s="15"/>
    </row>
    <row r="88" spans="1:21" x14ac:dyDescent="0.2">
      <c r="A88" s="21"/>
      <c r="B88" s="19"/>
      <c r="C88" s="19"/>
      <c r="D88" s="19"/>
      <c r="E88" s="10"/>
      <c r="F88" s="10"/>
      <c r="G88" s="10"/>
      <c r="H88" s="10"/>
      <c r="I88" s="10"/>
      <c r="J88" s="10"/>
      <c r="K88" s="10"/>
      <c r="L88" s="12"/>
      <c r="M88" s="12"/>
      <c r="N88" s="12"/>
      <c r="O88" s="12"/>
      <c r="P88" s="12"/>
      <c r="Q88" s="12"/>
      <c r="R88" s="12"/>
      <c r="S88" s="12"/>
      <c r="T88" s="12"/>
      <c r="U88" s="15"/>
    </row>
    <row r="89" spans="1:21" x14ac:dyDescent="0.2">
      <c r="A89" s="21"/>
      <c r="B89" s="19"/>
      <c r="C89" s="19"/>
      <c r="D89" s="19"/>
      <c r="E89" s="10"/>
      <c r="F89" s="10"/>
      <c r="G89" s="10"/>
      <c r="H89" s="10"/>
      <c r="I89" s="10"/>
      <c r="J89" s="10"/>
      <c r="K89" s="10"/>
      <c r="L89" s="12"/>
      <c r="M89" s="12"/>
      <c r="N89" s="12"/>
      <c r="O89" s="12"/>
      <c r="P89" s="12"/>
      <c r="Q89" s="12"/>
      <c r="R89" s="12"/>
      <c r="S89" s="12"/>
      <c r="T89" s="12"/>
      <c r="U89" s="15"/>
    </row>
    <row r="90" spans="1:21" x14ac:dyDescent="0.2">
      <c r="A90" s="16"/>
      <c r="B90" s="9"/>
      <c r="C90" s="9"/>
      <c r="D90" s="9"/>
      <c r="E90" s="15"/>
      <c r="F90" s="15"/>
      <c r="G90" s="15"/>
      <c r="H90" s="15"/>
      <c r="I90" s="15"/>
      <c r="J90" s="15"/>
      <c r="K90" s="15"/>
      <c r="L90" s="17"/>
      <c r="M90" s="17"/>
      <c r="N90" s="17"/>
      <c r="O90" s="17"/>
      <c r="P90" s="17"/>
      <c r="Q90" s="15"/>
      <c r="R90" s="15"/>
      <c r="S90" s="15"/>
      <c r="T90" s="15"/>
      <c r="U90" s="15"/>
    </row>
    <row r="91" spans="1:21" x14ac:dyDescent="0.2">
      <c r="A91" s="16"/>
      <c r="B91" s="9"/>
      <c r="C91" s="9"/>
      <c r="D91" s="9"/>
      <c r="E91" s="15"/>
      <c r="F91" s="15"/>
      <c r="G91" s="15"/>
      <c r="H91" s="15"/>
      <c r="I91" s="15"/>
      <c r="J91" s="15"/>
      <c r="K91" s="15"/>
      <c r="L91" s="18"/>
      <c r="M91" s="18"/>
      <c r="N91" s="18"/>
      <c r="O91" s="18"/>
      <c r="P91" s="18"/>
      <c r="Q91" s="15"/>
      <c r="R91" s="15"/>
      <c r="S91" s="15"/>
      <c r="T91" s="15"/>
      <c r="U91" s="15"/>
    </row>
    <row r="92" spans="1:21" x14ac:dyDescent="0.2">
      <c r="A92" s="16"/>
      <c r="B92" s="9"/>
      <c r="C92" s="9"/>
      <c r="D92" s="9"/>
      <c r="E92" s="15"/>
      <c r="F92" s="15"/>
      <c r="G92" s="15"/>
      <c r="H92" s="15"/>
      <c r="I92" s="15"/>
      <c r="J92" s="15"/>
      <c r="K92" s="15"/>
      <c r="L92" s="18"/>
      <c r="M92" s="18"/>
      <c r="N92" s="18"/>
      <c r="O92" s="18"/>
      <c r="P92" s="18"/>
      <c r="Q92" s="15"/>
      <c r="R92" s="15"/>
      <c r="S92" s="15"/>
      <c r="T92" s="15"/>
      <c r="U92" s="15"/>
    </row>
    <row r="93" spans="1:21" x14ac:dyDescent="0.2">
      <c r="A93" s="16"/>
      <c r="B93" s="9"/>
      <c r="C93" s="9"/>
      <c r="D93" s="9"/>
      <c r="E93" s="15"/>
      <c r="F93" s="15"/>
      <c r="G93" s="15"/>
      <c r="H93" s="15"/>
      <c r="I93" s="15"/>
      <c r="J93" s="15"/>
      <c r="K93" s="15"/>
      <c r="L93" s="18"/>
      <c r="M93" s="18"/>
      <c r="N93" s="18"/>
      <c r="O93" s="18"/>
      <c r="P93" s="18"/>
      <c r="Q93" s="15"/>
      <c r="R93" s="15"/>
      <c r="S93" s="15"/>
      <c r="T93" s="15"/>
      <c r="U93" s="52"/>
    </row>
    <row r="94" spans="1:21" x14ac:dyDescent="0.2">
      <c r="E94" s="52"/>
      <c r="F94" s="52"/>
      <c r="G94" s="52"/>
      <c r="H94" s="52"/>
      <c r="I94" s="52"/>
      <c r="J94" s="52"/>
      <c r="K94" s="52"/>
      <c r="L94" s="2"/>
      <c r="M94" s="2"/>
      <c r="N94" s="2"/>
      <c r="O94" s="2"/>
      <c r="P94" s="2"/>
      <c r="Q94" s="52"/>
      <c r="R94" s="52"/>
      <c r="U94" s="52"/>
    </row>
    <row r="95" spans="1:21" x14ac:dyDescent="0.2">
      <c r="E95" s="52"/>
      <c r="F95" s="52"/>
      <c r="G95" s="52"/>
      <c r="H95" s="52"/>
      <c r="I95" s="52"/>
      <c r="J95" s="52"/>
      <c r="K95" s="52"/>
      <c r="L95" s="2"/>
      <c r="M95" s="2"/>
      <c r="N95" s="2"/>
      <c r="O95" s="2"/>
      <c r="P95" s="2"/>
      <c r="Q95" s="52"/>
      <c r="R95" s="52"/>
      <c r="U95" s="52"/>
    </row>
    <row r="96" spans="1:21" x14ac:dyDescent="0.2">
      <c r="E96" s="52"/>
      <c r="F96" s="52"/>
      <c r="G96" s="52"/>
      <c r="H96" s="52"/>
      <c r="I96" s="52"/>
      <c r="J96" s="52"/>
      <c r="K96" s="52"/>
      <c r="L96" s="2"/>
      <c r="M96" s="2"/>
      <c r="N96" s="2"/>
      <c r="O96" s="2"/>
      <c r="P96" s="2"/>
      <c r="Q96" s="52"/>
      <c r="R96" s="52"/>
      <c r="U96" s="52"/>
    </row>
    <row r="97" spans="5:21" x14ac:dyDescent="0.2">
      <c r="E97" s="52"/>
      <c r="F97" s="52"/>
      <c r="G97" s="52"/>
      <c r="H97" s="52"/>
      <c r="I97" s="52"/>
      <c r="J97" s="52"/>
      <c r="K97" s="52"/>
      <c r="L97" s="2"/>
      <c r="M97" s="2"/>
      <c r="N97" s="2"/>
      <c r="O97" s="2"/>
      <c r="P97" s="2"/>
      <c r="Q97" s="52"/>
      <c r="R97" s="52"/>
      <c r="U97" s="52"/>
    </row>
    <row r="98" spans="5:21" x14ac:dyDescent="0.2">
      <c r="E98" s="52"/>
      <c r="F98" s="52"/>
      <c r="G98" s="52"/>
      <c r="H98" s="52"/>
      <c r="I98" s="52"/>
      <c r="J98" s="52"/>
      <c r="K98" s="52"/>
      <c r="L98" s="2"/>
      <c r="M98" s="2"/>
      <c r="N98" s="2"/>
      <c r="O98" s="2"/>
      <c r="P98" s="2"/>
      <c r="Q98" s="52"/>
      <c r="R98" s="52"/>
      <c r="U98" s="52"/>
    </row>
    <row r="99" spans="5:21" x14ac:dyDescent="0.2">
      <c r="E99" s="52"/>
      <c r="F99" s="52"/>
      <c r="G99" s="52"/>
      <c r="H99" s="52"/>
      <c r="I99" s="52"/>
      <c r="J99" s="52"/>
      <c r="K99" s="52"/>
      <c r="L99" s="2"/>
      <c r="M99" s="2"/>
      <c r="N99" s="2"/>
      <c r="O99" s="2"/>
      <c r="P99" s="2"/>
      <c r="Q99" s="52"/>
      <c r="R99" s="52"/>
      <c r="U99" s="52"/>
    </row>
    <row r="100" spans="5:21" x14ac:dyDescent="0.2">
      <c r="E100" s="52"/>
      <c r="F100" s="52"/>
      <c r="G100" s="52"/>
      <c r="H100" s="52"/>
      <c r="I100" s="52"/>
      <c r="J100" s="52"/>
      <c r="K100" s="52"/>
      <c r="L100" s="2"/>
      <c r="M100" s="2"/>
      <c r="N100" s="2"/>
      <c r="O100" s="2"/>
      <c r="P100" s="2"/>
      <c r="Q100" s="52"/>
      <c r="R100" s="52"/>
      <c r="U100" s="52"/>
    </row>
    <row r="101" spans="5:21" x14ac:dyDescent="0.2">
      <c r="E101" s="52"/>
      <c r="F101" s="52"/>
      <c r="G101" s="52"/>
      <c r="H101" s="52"/>
      <c r="I101" s="52"/>
      <c r="J101" s="52"/>
      <c r="K101" s="52"/>
      <c r="L101" s="2"/>
      <c r="M101" s="2"/>
      <c r="N101" s="2"/>
      <c r="O101" s="2"/>
      <c r="P101" s="2"/>
      <c r="Q101" s="52"/>
      <c r="R101" s="52"/>
      <c r="U101" s="52"/>
    </row>
    <row r="102" spans="5:21" x14ac:dyDescent="0.2">
      <c r="E102" s="52"/>
      <c r="F102" s="52"/>
      <c r="G102" s="52"/>
      <c r="H102" s="52"/>
      <c r="I102" s="52"/>
      <c r="J102" s="52"/>
      <c r="K102" s="52"/>
      <c r="L102" s="2"/>
      <c r="M102" s="2"/>
      <c r="N102" s="2"/>
      <c r="O102" s="2"/>
      <c r="P102" s="2"/>
      <c r="Q102" s="52"/>
      <c r="R102" s="52"/>
      <c r="U102" s="52"/>
    </row>
    <row r="103" spans="5:21" x14ac:dyDescent="0.2">
      <c r="E103" s="52"/>
      <c r="F103" s="52"/>
      <c r="G103" s="52"/>
      <c r="H103" s="52"/>
      <c r="I103" s="52"/>
      <c r="J103" s="52"/>
      <c r="K103" s="52"/>
      <c r="L103" s="2"/>
      <c r="M103" s="2"/>
      <c r="N103" s="2"/>
      <c r="O103" s="2"/>
      <c r="P103" s="2"/>
      <c r="Q103" s="52"/>
      <c r="R103" s="52"/>
      <c r="U103" s="52"/>
    </row>
    <row r="104" spans="5:21" x14ac:dyDescent="0.2">
      <c r="E104" s="52"/>
      <c r="F104" s="52"/>
      <c r="G104" s="52"/>
      <c r="H104" s="52"/>
      <c r="I104" s="52"/>
      <c r="J104" s="52"/>
      <c r="K104" s="52"/>
      <c r="L104" s="2"/>
      <c r="M104" s="2"/>
      <c r="N104" s="2"/>
      <c r="O104" s="2"/>
      <c r="P104" s="2"/>
      <c r="Q104" s="52"/>
      <c r="R104" s="52"/>
      <c r="U104" s="52"/>
    </row>
    <row r="105" spans="5:21" x14ac:dyDescent="0.2">
      <c r="E105" s="52"/>
      <c r="F105" s="52"/>
      <c r="G105" s="52"/>
      <c r="H105" s="52"/>
      <c r="I105" s="52"/>
      <c r="J105" s="52"/>
      <c r="K105" s="52"/>
      <c r="Q105" s="52"/>
      <c r="R105" s="52"/>
      <c r="U105" s="52"/>
    </row>
  </sheetData>
  <customSheetViews>
    <customSheetView guid="{AB1236E0-E570-486A-97AB-60CD61444729}" scale="70" showGridLines="0" fitToPage="1" view="pageBreakPreview">
      <selection activeCell="L35" sqref="L35"/>
      <pageMargins left="0.70866141732283472" right="0.70866141732283472" top="0.78740157480314965" bottom="0.78740157480314965" header="0.31496062992125984" footer="0.31496062992125984"/>
      <pageSetup paperSize="8" scale="71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cale="75" showGridLines="0" fitToPage="1" topLeftCell="B1">
      <selection activeCell="S24" sqref="S24"/>
      <pageMargins left="0.7" right="0.7" top="0.78740157499999996" bottom="0.78740157499999996" header="0.3" footer="0.3"/>
      <pageSetup paperSize="9" scale="48" fitToHeight="0" orientation="landscape" r:id="rId2"/>
    </customSheetView>
    <customSheetView guid="{61E27717-2BF5-45F7-9E5B-A95857D7D2C0}" scale="70" showPageBreaks="1" showGridLines="0" fitToPage="1" view="pageBreakPreview" topLeftCell="A7">
      <selection activeCell="L44" sqref="L44"/>
      <pageMargins left="0.70866141732283472" right="0.70866141732283472" top="0.78740157480314965" bottom="0.78740157480314965" header="0.31496062992125984" footer="0.31496062992125984"/>
      <pageSetup paperSize="9" scale="48" fitToHeight="0" orientation="landscape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howGridLines="0" fitToPage="1">
      <selection activeCell="A8" sqref="A8:U8"/>
      <pageMargins left="0.7" right="0.7" top="0.78740157499999996" bottom="0.78740157499999996" header="0.3" footer="0.3"/>
      <pageSetup paperSize="9" scale="48" fitToHeight="0" orientation="landscape" r:id="rId4"/>
    </customSheetView>
    <customSheetView guid="{A1EC23F7-DCEE-4EEF-9544-C148F7F5160B}" showGridLines="0" fitToPage="1">
      <selection activeCell="E19" sqref="E19"/>
      <pageMargins left="0.7" right="0.7" top="0.78740157499999996" bottom="0.78740157499999996" header="0.3" footer="0.3"/>
      <pageSetup paperSize="9" scale="48" fitToHeight="0" orientation="landscape" r:id="rId5"/>
    </customSheetView>
    <customSheetView guid="{00561EA5-3DD2-4503-8B25-07450EBB6906}" scale="70" showGridLines="0" fitToPage="1" view="pageBreakPreview">
      <selection activeCell="L35" sqref="L35"/>
      <pageMargins left="0.70866141732283472" right="0.70866141732283472" top="0.78740157480314965" bottom="0.78740157480314965" header="0.31496062992125984" footer="0.31496062992125984"/>
      <pageSetup paperSize="8" scale="51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7"/>
    <hyperlink ref="N3" r:id="rId8"/>
    <hyperlink ref="P3" r:id="rId9"/>
  </hyperlinks>
  <pageMargins left="0.70866141732283472" right="0.70866141732283472" top="0.78740157480314965" bottom="0.78740157480314965" header="0.31496062992125984" footer="0.31496062992125984"/>
  <pageSetup paperSize="8" scale="71" orientation="landscape" r:id="rId10"/>
  <headerFooter>
    <oddHeader>&amp;RPříloha č.1 Datový standard pro silniční stavby DÚR, DSP, PDPS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86"/>
  <sheetViews>
    <sheetView showGridLines="0" view="pageBreakPreview" topLeftCell="A55" zoomScale="75" zoomScaleNormal="55" zoomScaleSheetLayoutView="100" workbookViewId="0">
      <selection activeCell="K71" sqref="K71"/>
    </sheetView>
  </sheetViews>
  <sheetFormatPr defaultColWidth="9.28515625" defaultRowHeight="12.75" x14ac:dyDescent="0.2"/>
  <cols>
    <col min="1" max="1" width="25.7109375" style="22" customWidth="1"/>
    <col min="2" max="4" width="5" style="114" customWidth="1"/>
    <col min="5" max="5" width="27.7109375" style="6" customWidth="1"/>
    <col min="6" max="9" width="5.7109375" style="52" customWidth="1"/>
    <col min="10" max="10" width="6.42578125" style="52" customWidth="1"/>
    <col min="11" max="11" width="5.7109375" style="52" customWidth="1"/>
    <col min="12" max="12" width="27.42578125" style="52" customWidth="1"/>
    <col min="13" max="13" width="11.5703125" style="52" customWidth="1"/>
    <col min="14" max="14" width="23.7109375" style="52" customWidth="1"/>
    <col min="15" max="15" width="11.5703125" style="52" customWidth="1"/>
    <col min="16" max="16" width="24.140625" style="52" customWidth="1"/>
    <col min="17" max="17" width="12" style="52" customWidth="1"/>
    <col min="18" max="18" width="23" style="52" customWidth="1"/>
    <col min="19" max="19" width="8" style="52" customWidth="1"/>
    <col min="20" max="20" width="8.42578125" style="52" customWidth="1"/>
    <col min="21" max="21" width="8.7109375" style="52" customWidth="1"/>
    <col min="22" max="16384" width="9.28515625" style="52"/>
  </cols>
  <sheetData>
    <row r="1" spans="1:21" ht="13.5" thickBot="1" x14ac:dyDescent="0.25">
      <c r="A1" s="22" t="str">
        <f ca="1">MID(CELL("filename",A1),FIND("]",CELL("filename",A1))+1,LEN(CELL("filename",A1))-FIND("]",CELL("filename",A1)))</f>
        <v>200 Mostní objekty a zdi</v>
      </c>
    </row>
    <row r="2" spans="1:21" s="129" customFormat="1" ht="15" customHeight="1" x14ac:dyDescent="0.25">
      <c r="A2" s="419" t="s">
        <v>171</v>
      </c>
      <c r="B2" s="417" t="s">
        <v>416</v>
      </c>
      <c r="C2" s="417" t="s">
        <v>49</v>
      </c>
      <c r="D2" s="417" t="s">
        <v>2</v>
      </c>
      <c r="E2" s="421" t="s">
        <v>172</v>
      </c>
      <c r="F2" s="417" t="s">
        <v>173</v>
      </c>
      <c r="G2" s="417"/>
      <c r="H2" s="417"/>
      <c r="I2" s="417"/>
      <c r="J2" s="417"/>
      <c r="K2" s="417"/>
      <c r="L2" s="417"/>
      <c r="M2" s="417" t="s">
        <v>174</v>
      </c>
      <c r="N2" s="417"/>
      <c r="O2" s="417"/>
      <c r="P2" s="417"/>
      <c r="Q2" s="417"/>
      <c r="R2" s="417"/>
      <c r="S2" s="417" t="s">
        <v>175</v>
      </c>
      <c r="T2" s="417"/>
      <c r="U2" s="418"/>
    </row>
    <row r="3" spans="1:21" s="129" customFormat="1" ht="26.25" customHeight="1" thickBot="1" x14ac:dyDescent="0.3">
      <c r="A3" s="420"/>
      <c r="B3" s="425"/>
      <c r="C3" s="425"/>
      <c r="D3" s="425"/>
      <c r="E3" s="422"/>
      <c r="F3" s="229" t="s">
        <v>33</v>
      </c>
      <c r="G3" s="230" t="s">
        <v>35</v>
      </c>
      <c r="H3" s="231" t="s">
        <v>37</v>
      </c>
      <c r="I3" s="251" t="s">
        <v>39</v>
      </c>
      <c r="J3" s="233" t="s">
        <v>41</v>
      </c>
      <c r="K3" s="234" t="s">
        <v>43</v>
      </c>
      <c r="L3" s="405" t="s">
        <v>176</v>
      </c>
      <c r="M3" s="405" t="s">
        <v>416</v>
      </c>
      <c r="N3" s="235" t="s">
        <v>177</v>
      </c>
      <c r="O3" s="405" t="s">
        <v>49</v>
      </c>
      <c r="P3" s="235" t="s">
        <v>177</v>
      </c>
      <c r="Q3" s="405" t="s">
        <v>2</v>
      </c>
      <c r="R3" s="235" t="s">
        <v>177</v>
      </c>
      <c r="S3" s="405" t="s">
        <v>416</v>
      </c>
      <c r="T3" s="405" t="s">
        <v>49</v>
      </c>
      <c r="U3" s="290" t="s">
        <v>2</v>
      </c>
    </row>
    <row r="4" spans="1:21" s="5" customFormat="1" ht="14.1" customHeight="1" x14ac:dyDescent="0.2">
      <c r="A4" s="119" t="s">
        <v>268</v>
      </c>
      <c r="B4" s="116" t="s">
        <v>55</v>
      </c>
      <c r="C4" s="116" t="s">
        <v>55</v>
      </c>
      <c r="D4" s="116" t="s">
        <v>55</v>
      </c>
      <c r="E4" s="137" t="s">
        <v>179</v>
      </c>
      <c r="F4" s="93" t="s">
        <v>180</v>
      </c>
      <c r="G4" s="93"/>
      <c r="H4" s="93">
        <v>1</v>
      </c>
      <c r="I4" s="93"/>
      <c r="J4" s="93"/>
      <c r="K4" s="93">
        <v>1</v>
      </c>
      <c r="L4" s="62" t="str">
        <f t="shared" ref="L4:L9" si="0">IF(F4 &lt;&gt; "","I" &amp; F4,"") &amp; IF(G4 &lt;&gt; "","+S" &amp; G4,"") &amp; IF(H4 &lt;&gt; "","+E" &amp; H4,"") &amp; IF(I4 &lt;&gt; "","+Z" &amp; I4,"") &amp; IF(J4 &lt;&gt; "","+M" &amp; J4,"") &amp; IF(K4 &lt;&gt; "","+F" &amp; K4,"")</f>
        <v>I4+E1+F1</v>
      </c>
      <c r="M4" s="63" t="str">
        <f>IF(B4="x",Q4,0)</f>
        <v>Osa</v>
      </c>
      <c r="N4" s="63" t="str">
        <f>IF(B4="x",R4,0)</f>
        <v>IfcAlignment2DHorizontal</v>
      </c>
      <c r="O4" s="63" t="str">
        <f>IF(C4="x",Q4,0)</f>
        <v>Osa</v>
      </c>
      <c r="P4" s="63" t="str">
        <f>IF(C4="x",R4,0)</f>
        <v>IfcAlignment2DHorizontal</v>
      </c>
      <c r="Q4" s="63" t="s">
        <v>181</v>
      </c>
      <c r="R4" s="63" t="s">
        <v>182</v>
      </c>
      <c r="S4" s="63" t="s">
        <v>183</v>
      </c>
      <c r="T4" s="138" t="s">
        <v>183</v>
      </c>
      <c r="U4" s="95" t="s">
        <v>183</v>
      </c>
    </row>
    <row r="5" spans="1:21" s="5" customFormat="1" ht="14.1" customHeight="1" x14ac:dyDescent="0.2">
      <c r="A5" s="254"/>
      <c r="B5" s="4" t="s">
        <v>55</v>
      </c>
      <c r="C5" s="4" t="s">
        <v>55</v>
      </c>
      <c r="D5" s="4" t="s">
        <v>55</v>
      </c>
      <c r="E5" s="59" t="s">
        <v>184</v>
      </c>
      <c r="F5" s="89" t="s">
        <v>185</v>
      </c>
      <c r="G5" s="89"/>
      <c r="H5" s="89">
        <v>1</v>
      </c>
      <c r="I5" s="89"/>
      <c r="J5" s="89"/>
      <c r="K5" s="89">
        <v>1</v>
      </c>
      <c r="L5" s="51" t="str">
        <f t="shared" si="0"/>
        <v>I2+E1+F1</v>
      </c>
      <c r="M5" s="54" t="str">
        <f t="shared" ref="M5" si="1">IF(B5="x",Q5,0)</f>
        <v>Niveleta</v>
      </c>
      <c r="N5" s="54" t="str">
        <f t="shared" ref="N5:N6" si="2">IF(B5="x",R5,0)</f>
        <v>IfcAlignment2DVertical</v>
      </c>
      <c r="O5" s="54" t="str">
        <f t="shared" ref="O5:O6" si="3">IF(C5="x",Q5,0)</f>
        <v>Niveleta</v>
      </c>
      <c r="P5" s="54" t="str">
        <f t="shared" ref="P5:P6" si="4">IF(C5="x",R5,0)</f>
        <v>IfcAlignment2DVertical</v>
      </c>
      <c r="Q5" s="54" t="s">
        <v>186</v>
      </c>
      <c r="R5" s="54" t="s">
        <v>187</v>
      </c>
      <c r="S5" s="54" t="s">
        <v>183</v>
      </c>
      <c r="T5" s="26" t="s">
        <v>183</v>
      </c>
      <c r="U5" s="91" t="s">
        <v>183</v>
      </c>
    </row>
    <row r="6" spans="1:21" s="5" customFormat="1" ht="14.1" customHeight="1" thickBot="1" x14ac:dyDescent="0.25">
      <c r="A6" s="255"/>
      <c r="B6" s="118" t="s">
        <v>55</v>
      </c>
      <c r="C6" s="118" t="s">
        <v>55</v>
      </c>
      <c r="D6" s="118" t="s">
        <v>55</v>
      </c>
      <c r="E6" s="139" t="s">
        <v>178</v>
      </c>
      <c r="F6" s="94" t="s">
        <v>185</v>
      </c>
      <c r="G6" s="94"/>
      <c r="H6" s="94">
        <v>1</v>
      </c>
      <c r="I6" s="94"/>
      <c r="J6" s="94"/>
      <c r="K6" s="94">
        <v>1</v>
      </c>
      <c r="L6" s="28" t="str">
        <f t="shared" si="0"/>
        <v>I2+E1+F1</v>
      </c>
      <c r="M6" s="55" t="s">
        <v>188</v>
      </c>
      <c r="N6" s="55" t="str">
        <f t="shared" si="2"/>
        <v>IfcAlignment</v>
      </c>
      <c r="O6" s="55" t="str">
        <f t="shared" si="3"/>
        <v>Niveleta</v>
      </c>
      <c r="P6" s="55" t="str">
        <f t="shared" si="4"/>
        <v>IfcAlignment</v>
      </c>
      <c r="Q6" s="55" t="s">
        <v>186</v>
      </c>
      <c r="R6" s="55" t="s">
        <v>189</v>
      </c>
      <c r="S6" s="55" t="s">
        <v>190</v>
      </c>
      <c r="T6" s="140" t="s">
        <v>191</v>
      </c>
      <c r="U6" s="92" t="s">
        <v>191</v>
      </c>
    </row>
    <row r="7" spans="1:21" s="5" customFormat="1" ht="14.1" customHeight="1" x14ac:dyDescent="0.2">
      <c r="A7" s="119" t="s">
        <v>450</v>
      </c>
      <c r="B7" s="116" t="s">
        <v>55</v>
      </c>
      <c r="C7" s="116" t="s">
        <v>55</v>
      </c>
      <c r="D7" s="116" t="s">
        <v>55</v>
      </c>
      <c r="E7" s="137" t="s">
        <v>179</v>
      </c>
      <c r="F7" s="93" t="s">
        <v>180</v>
      </c>
      <c r="G7" s="93"/>
      <c r="H7" s="93">
        <v>1</v>
      </c>
      <c r="I7" s="93"/>
      <c r="J7" s="93"/>
      <c r="K7" s="93">
        <v>1</v>
      </c>
      <c r="L7" s="62" t="str">
        <f t="shared" si="0"/>
        <v>I4+E1+F1</v>
      </c>
      <c r="M7" s="63" t="str">
        <f>IF(B7="x",Q7,0)</f>
        <v>Osa</v>
      </c>
      <c r="N7" s="63" t="str">
        <f>IF(B7="x",R7,0)</f>
        <v>IfcAlignment2DHorizontal</v>
      </c>
      <c r="O7" s="63" t="str">
        <f>IF(C7="x",Q7,0)</f>
        <v>Osa</v>
      </c>
      <c r="P7" s="63" t="str">
        <f>IF(C7="x",R7,0)</f>
        <v>IfcAlignment2DHorizontal</v>
      </c>
      <c r="Q7" s="63" t="s">
        <v>181</v>
      </c>
      <c r="R7" s="63" t="s">
        <v>182</v>
      </c>
      <c r="S7" s="63" t="s">
        <v>183</v>
      </c>
      <c r="T7" s="138" t="s">
        <v>183</v>
      </c>
      <c r="U7" s="95" t="s">
        <v>183</v>
      </c>
    </row>
    <row r="8" spans="1:21" s="5" customFormat="1" ht="14.1" customHeight="1" x14ac:dyDescent="0.2">
      <c r="A8" s="254"/>
      <c r="B8" s="4" t="s">
        <v>55</v>
      </c>
      <c r="C8" s="4" t="s">
        <v>55</v>
      </c>
      <c r="D8" s="4" t="s">
        <v>55</v>
      </c>
      <c r="E8" s="59" t="s">
        <v>184</v>
      </c>
      <c r="F8" s="89" t="s">
        <v>185</v>
      </c>
      <c r="G8" s="89"/>
      <c r="H8" s="89">
        <v>1</v>
      </c>
      <c r="I8" s="89"/>
      <c r="J8" s="89"/>
      <c r="K8" s="89">
        <v>1</v>
      </c>
      <c r="L8" s="51" t="str">
        <f t="shared" si="0"/>
        <v>I2+E1+F1</v>
      </c>
      <c r="M8" s="54" t="str">
        <f t="shared" ref="M8" si="5">IF(B8="x",Q8,0)</f>
        <v>Niveleta</v>
      </c>
      <c r="N8" s="54" t="str">
        <f t="shared" ref="N8:N9" si="6">IF(B8="x",R8,0)</f>
        <v>IfcAlignment2DVertical</v>
      </c>
      <c r="O8" s="54" t="str">
        <f t="shared" ref="O8:O9" si="7">IF(C8="x",Q8,0)</f>
        <v>Niveleta</v>
      </c>
      <c r="P8" s="54" t="str">
        <f t="shared" ref="P8:P9" si="8">IF(C8="x",R8,0)</f>
        <v>IfcAlignment2DVertical</v>
      </c>
      <c r="Q8" s="54" t="s">
        <v>186</v>
      </c>
      <c r="R8" s="54" t="s">
        <v>187</v>
      </c>
      <c r="S8" s="54" t="s">
        <v>183</v>
      </c>
      <c r="T8" s="26" t="s">
        <v>183</v>
      </c>
      <c r="U8" s="91" t="s">
        <v>183</v>
      </c>
    </row>
    <row r="9" spans="1:21" s="5" customFormat="1" ht="14.1" customHeight="1" thickBot="1" x14ac:dyDescent="0.25">
      <c r="A9" s="255"/>
      <c r="B9" s="118" t="s">
        <v>55</v>
      </c>
      <c r="C9" s="118" t="s">
        <v>55</v>
      </c>
      <c r="D9" s="118" t="s">
        <v>55</v>
      </c>
      <c r="E9" s="139" t="s">
        <v>178</v>
      </c>
      <c r="F9" s="94" t="s">
        <v>185</v>
      </c>
      <c r="G9" s="94"/>
      <c r="H9" s="94">
        <v>1</v>
      </c>
      <c r="I9" s="94"/>
      <c r="J9" s="94"/>
      <c r="K9" s="94">
        <v>1</v>
      </c>
      <c r="L9" s="28" t="str">
        <f t="shared" si="0"/>
        <v>I2+E1+F1</v>
      </c>
      <c r="M9" s="55" t="s">
        <v>188</v>
      </c>
      <c r="N9" s="55" t="str">
        <f t="shared" si="6"/>
        <v>IfcAlignment</v>
      </c>
      <c r="O9" s="55" t="str">
        <f t="shared" si="7"/>
        <v>Niveleta</v>
      </c>
      <c r="P9" s="55" t="str">
        <f t="shared" si="8"/>
        <v>IfcAlignment</v>
      </c>
      <c r="Q9" s="55" t="s">
        <v>186</v>
      </c>
      <c r="R9" s="55" t="s">
        <v>189</v>
      </c>
      <c r="S9" s="55" t="s">
        <v>190</v>
      </c>
      <c r="T9" s="140" t="s">
        <v>191</v>
      </c>
      <c r="U9" s="92" t="s">
        <v>191</v>
      </c>
    </row>
    <row r="10" spans="1:21" s="5" customFormat="1" ht="14.1" customHeight="1" thickBot="1" x14ac:dyDescent="0.25">
      <c r="A10" s="119" t="s">
        <v>192</v>
      </c>
      <c r="B10" s="323"/>
      <c r="C10" s="324"/>
      <c r="D10" s="324"/>
      <c r="E10" s="323" t="s">
        <v>451</v>
      </c>
      <c r="F10" s="325"/>
      <c r="G10" s="325"/>
      <c r="H10" s="325"/>
      <c r="I10" s="325"/>
      <c r="J10" s="325"/>
      <c r="K10" s="325"/>
      <c r="L10" s="326"/>
      <c r="M10" s="327"/>
      <c r="N10" s="327"/>
      <c r="O10" s="327"/>
      <c r="P10" s="327"/>
      <c r="Q10" s="327"/>
      <c r="R10" s="327"/>
      <c r="S10" s="327"/>
      <c r="T10" s="328"/>
      <c r="U10" s="329"/>
    </row>
    <row r="11" spans="1:21" s="5" customFormat="1" ht="14.1" customHeight="1" x14ac:dyDescent="0.2">
      <c r="A11" s="119" t="s">
        <v>444</v>
      </c>
      <c r="B11" s="116" t="s">
        <v>55</v>
      </c>
      <c r="C11" s="116" t="s">
        <v>55</v>
      </c>
      <c r="D11" s="116" t="s">
        <v>55</v>
      </c>
      <c r="E11" s="137" t="s">
        <v>269</v>
      </c>
      <c r="F11" s="100">
        <v>1</v>
      </c>
      <c r="G11" s="100" t="s">
        <v>261</v>
      </c>
      <c r="H11" s="100">
        <v>1</v>
      </c>
      <c r="I11" s="100">
        <v>1</v>
      </c>
      <c r="J11" s="100" t="s">
        <v>245</v>
      </c>
      <c r="K11" s="100">
        <v>1</v>
      </c>
      <c r="L11" s="62" t="str">
        <f t="shared" ref="L11:L22" si="9">IF(F11 &lt;&gt; "","I" &amp; F11,"") &amp; IF(G11 &lt;&gt; "","+S" &amp; G11,"") &amp; IF(H11 &lt;&gt; "","+E" &amp; H11,"") &amp; IF(I11 &lt;&gt; "","+Z" &amp; I11,"") &amp; IF(J11 &lt;&gt; "","+M" &amp; J11,"") &amp; IF(K11 &lt;&gt; "","+F" &amp; K11,"")</f>
        <v>I1+S1&amp;4+E1+Z1+M1&amp;3+F1</v>
      </c>
      <c r="M11" s="125" t="str">
        <f t="shared" ref="M11:M69" si="10">IF(B11="x",Q11,0)</f>
        <v>3Dtěleso</v>
      </c>
      <c r="N11" s="63" t="str">
        <f t="shared" ref="N11:N69" si="11">IF(B11="x",R11,0)</f>
        <v>IfcBridgePart</v>
      </c>
      <c r="O11" s="63" t="str">
        <f t="shared" ref="O11:O69" si="12">IF(C11="x",Q11,0)</f>
        <v>3Dtěleso</v>
      </c>
      <c r="P11" s="63" t="str">
        <f t="shared" ref="P11:P69" si="13">IF(C11="x",R11,0)</f>
        <v>IfcBridgePart</v>
      </c>
      <c r="Q11" s="63" t="s">
        <v>270</v>
      </c>
      <c r="R11" s="63" t="s">
        <v>271</v>
      </c>
      <c r="S11" s="63" t="s">
        <v>190</v>
      </c>
      <c r="T11" s="125" t="s">
        <v>213</v>
      </c>
      <c r="U11" s="64" t="s">
        <v>213</v>
      </c>
    </row>
    <row r="12" spans="1:21" s="5" customFormat="1" ht="14.1" customHeight="1" x14ac:dyDescent="0.2">
      <c r="A12" s="254"/>
      <c r="B12" s="4" t="s">
        <v>55</v>
      </c>
      <c r="C12" s="4" t="s">
        <v>55</v>
      </c>
      <c r="D12" s="4" t="s">
        <v>55</v>
      </c>
      <c r="E12" s="59" t="s">
        <v>272</v>
      </c>
      <c r="F12" s="54">
        <v>1</v>
      </c>
      <c r="G12" s="89" t="s">
        <v>273</v>
      </c>
      <c r="H12" s="54">
        <v>1</v>
      </c>
      <c r="I12" s="54">
        <v>1</v>
      </c>
      <c r="J12" s="89" t="s">
        <v>245</v>
      </c>
      <c r="K12" s="54">
        <v>1</v>
      </c>
      <c r="L12" s="51" t="str">
        <f t="shared" si="9"/>
        <v>I1+S1&amp;2+E1+Z1+M1&amp;3+F1</v>
      </c>
      <c r="M12" s="26" t="str">
        <f t="shared" si="10"/>
        <v>3Dtěleso</v>
      </c>
      <c r="N12" s="54" t="str">
        <f t="shared" si="11"/>
        <v>IfcBridgePart</v>
      </c>
      <c r="O12" s="54" t="str">
        <f t="shared" si="12"/>
        <v>3Dtěleso</v>
      </c>
      <c r="P12" s="54" t="str">
        <f t="shared" si="13"/>
        <v>IfcBridgePart</v>
      </c>
      <c r="Q12" s="54" t="s">
        <v>270</v>
      </c>
      <c r="R12" s="54" t="s">
        <v>271</v>
      </c>
      <c r="S12" s="54" t="s">
        <v>190</v>
      </c>
      <c r="T12" s="26" t="s">
        <v>213</v>
      </c>
      <c r="U12" s="91" t="s">
        <v>213</v>
      </c>
    </row>
    <row r="13" spans="1:21" s="5" customFormat="1" ht="14.1" customHeight="1" x14ac:dyDescent="0.2">
      <c r="A13" s="256"/>
      <c r="B13" s="4">
        <v>0</v>
      </c>
      <c r="C13" s="4">
        <v>0</v>
      </c>
      <c r="D13" s="4" t="s">
        <v>55</v>
      </c>
      <c r="E13" s="59" t="s">
        <v>274</v>
      </c>
      <c r="F13" s="54">
        <v>1</v>
      </c>
      <c r="G13" s="89" t="s">
        <v>273</v>
      </c>
      <c r="H13" s="54">
        <v>1</v>
      </c>
      <c r="I13" s="54">
        <v>1</v>
      </c>
      <c r="J13" s="89" t="s">
        <v>245</v>
      </c>
      <c r="K13" s="54">
        <v>1</v>
      </c>
      <c r="L13" s="51" t="str">
        <f t="shared" si="9"/>
        <v>I1+S1&amp;2+E1+Z1+M1&amp;3+F1</v>
      </c>
      <c r="M13" s="26">
        <f t="shared" si="10"/>
        <v>0</v>
      </c>
      <c r="N13" s="54">
        <f t="shared" si="11"/>
        <v>0</v>
      </c>
      <c r="O13" s="54">
        <f t="shared" si="12"/>
        <v>0</v>
      </c>
      <c r="P13" s="54">
        <f t="shared" si="13"/>
        <v>0</v>
      </c>
      <c r="Q13" s="54" t="s">
        <v>270</v>
      </c>
      <c r="R13" s="54" t="s">
        <v>271</v>
      </c>
      <c r="S13" s="54">
        <v>0</v>
      </c>
      <c r="T13" s="26">
        <v>0</v>
      </c>
      <c r="U13" s="91" t="s">
        <v>213</v>
      </c>
    </row>
    <row r="14" spans="1:21" s="5" customFormat="1" ht="14.1" customHeight="1" x14ac:dyDescent="0.2">
      <c r="A14" s="256"/>
      <c r="B14" s="4">
        <v>0</v>
      </c>
      <c r="C14" s="4">
        <v>0</v>
      </c>
      <c r="D14" s="4" t="s">
        <v>55</v>
      </c>
      <c r="E14" s="59" t="s">
        <v>275</v>
      </c>
      <c r="F14" s="88">
        <v>1</v>
      </c>
      <c r="G14" s="88" t="s">
        <v>218</v>
      </c>
      <c r="H14" s="88">
        <v>1</v>
      </c>
      <c r="I14" s="88">
        <v>1</v>
      </c>
      <c r="J14" s="89" t="s">
        <v>276</v>
      </c>
      <c r="K14" s="88">
        <v>1</v>
      </c>
      <c r="L14" s="51" t="str">
        <f t="shared" si="9"/>
        <v>I1+S1;2+E1+Z1+M2&amp;3;5+F1</v>
      </c>
      <c r="M14" s="26">
        <f t="shared" si="10"/>
        <v>0</v>
      </c>
      <c r="N14" s="54">
        <f t="shared" si="11"/>
        <v>0</v>
      </c>
      <c r="O14" s="54">
        <f t="shared" si="12"/>
        <v>0</v>
      </c>
      <c r="P14" s="54">
        <f t="shared" si="13"/>
        <v>0</v>
      </c>
      <c r="Q14" s="54" t="s">
        <v>277</v>
      </c>
      <c r="R14" s="54" t="s">
        <v>271</v>
      </c>
      <c r="S14" s="54">
        <v>0</v>
      </c>
      <c r="T14" s="26">
        <v>0</v>
      </c>
      <c r="U14" s="91" t="s">
        <v>213</v>
      </c>
    </row>
    <row r="15" spans="1:21" s="5" customFormat="1" ht="14.1" customHeight="1" x14ac:dyDescent="0.2">
      <c r="A15" s="256"/>
      <c r="B15" s="4">
        <v>0</v>
      </c>
      <c r="C15" s="4">
        <v>0</v>
      </c>
      <c r="D15" s="4" t="s">
        <v>55</v>
      </c>
      <c r="E15" s="59" t="s">
        <v>278</v>
      </c>
      <c r="F15" s="88">
        <v>1</v>
      </c>
      <c r="G15" s="88" t="s">
        <v>218</v>
      </c>
      <c r="H15" s="88">
        <v>1</v>
      </c>
      <c r="I15" s="88">
        <v>1</v>
      </c>
      <c r="J15" s="89" t="s">
        <v>279</v>
      </c>
      <c r="K15" s="88">
        <v>1</v>
      </c>
      <c r="L15" s="51" t="str">
        <f t="shared" si="9"/>
        <v>I1+S1;2+E1+Z1+M1&amp;3;5+F1</v>
      </c>
      <c r="M15" s="26">
        <f t="shared" si="10"/>
        <v>0</v>
      </c>
      <c r="N15" s="54">
        <f t="shared" si="11"/>
        <v>0</v>
      </c>
      <c r="O15" s="54">
        <f t="shared" si="12"/>
        <v>0</v>
      </c>
      <c r="P15" s="54">
        <f t="shared" si="13"/>
        <v>0</v>
      </c>
      <c r="Q15" s="54" t="s">
        <v>270</v>
      </c>
      <c r="R15" s="54" t="s">
        <v>271</v>
      </c>
      <c r="S15" s="54">
        <v>0</v>
      </c>
      <c r="T15" s="26">
        <v>0</v>
      </c>
      <c r="U15" s="91" t="s">
        <v>213</v>
      </c>
    </row>
    <row r="16" spans="1:21" s="5" customFormat="1" ht="14.1" customHeight="1" x14ac:dyDescent="0.2">
      <c r="A16" s="256"/>
      <c r="B16" s="4">
        <v>0</v>
      </c>
      <c r="C16" s="4">
        <v>0</v>
      </c>
      <c r="D16" s="4" t="s">
        <v>55</v>
      </c>
      <c r="E16" s="59" t="s">
        <v>280</v>
      </c>
      <c r="F16" s="88">
        <v>1</v>
      </c>
      <c r="G16" s="88">
        <v>2</v>
      </c>
      <c r="H16" s="88">
        <v>1</v>
      </c>
      <c r="I16" s="88">
        <v>1</v>
      </c>
      <c r="J16" s="89" t="s">
        <v>281</v>
      </c>
      <c r="K16" s="88">
        <v>1</v>
      </c>
      <c r="L16" s="51" t="str">
        <f t="shared" si="9"/>
        <v>I1+S2+E1+Z1+M2&amp;5+F1</v>
      </c>
      <c r="M16" s="26">
        <f t="shared" si="10"/>
        <v>0</v>
      </c>
      <c r="N16" s="54">
        <f t="shared" si="11"/>
        <v>0</v>
      </c>
      <c r="O16" s="54">
        <f t="shared" si="12"/>
        <v>0</v>
      </c>
      <c r="P16" s="54">
        <f t="shared" si="13"/>
        <v>0</v>
      </c>
      <c r="Q16" s="54" t="s">
        <v>277</v>
      </c>
      <c r="R16" s="54" t="s">
        <v>271</v>
      </c>
      <c r="S16" s="54">
        <v>0</v>
      </c>
      <c r="T16" s="26">
        <v>0</v>
      </c>
      <c r="U16" s="91" t="s">
        <v>213</v>
      </c>
    </row>
    <row r="17" spans="1:21" s="5" customFormat="1" ht="14.1" customHeight="1" x14ac:dyDescent="0.2">
      <c r="A17" s="256"/>
      <c r="B17" s="4" t="s">
        <v>55</v>
      </c>
      <c r="C17" s="4" t="s">
        <v>55</v>
      </c>
      <c r="D17" s="4" t="s">
        <v>55</v>
      </c>
      <c r="E17" s="59" t="s">
        <v>282</v>
      </c>
      <c r="F17" s="54">
        <v>1</v>
      </c>
      <c r="G17" s="89" t="s">
        <v>261</v>
      </c>
      <c r="H17" s="54">
        <v>1</v>
      </c>
      <c r="I17" s="54">
        <v>1</v>
      </c>
      <c r="J17" s="89" t="s">
        <v>245</v>
      </c>
      <c r="K17" s="54">
        <v>1</v>
      </c>
      <c r="L17" s="51" t="str">
        <f t="shared" si="9"/>
        <v>I1+S1&amp;4+E1+Z1+M1&amp;3+F1</v>
      </c>
      <c r="M17" s="54" t="s">
        <v>270</v>
      </c>
      <c r="N17" s="54" t="s">
        <v>204</v>
      </c>
      <c r="O17" s="54" t="s">
        <v>270</v>
      </c>
      <c r="P17" s="54" t="s">
        <v>204</v>
      </c>
      <c r="Q17" s="54" t="s">
        <v>270</v>
      </c>
      <c r="R17" s="54" t="s">
        <v>204</v>
      </c>
      <c r="S17" s="54" t="s">
        <v>190</v>
      </c>
      <c r="T17" s="26" t="s">
        <v>199</v>
      </c>
      <c r="U17" s="91" t="s">
        <v>213</v>
      </c>
    </row>
    <row r="18" spans="1:21" s="5" customFormat="1" ht="14.1" customHeight="1" x14ac:dyDescent="0.2">
      <c r="A18" s="256"/>
      <c r="B18" s="4">
        <v>0</v>
      </c>
      <c r="C18" s="4" t="s">
        <v>55</v>
      </c>
      <c r="D18" s="4" t="s">
        <v>55</v>
      </c>
      <c r="E18" s="59" t="s">
        <v>283</v>
      </c>
      <c r="F18" s="88">
        <v>1</v>
      </c>
      <c r="G18" s="89" t="s">
        <v>261</v>
      </c>
      <c r="H18" s="88">
        <v>1</v>
      </c>
      <c r="I18" s="88">
        <v>1</v>
      </c>
      <c r="J18" s="89" t="s">
        <v>245</v>
      </c>
      <c r="K18" s="88">
        <v>1</v>
      </c>
      <c r="L18" s="51" t="str">
        <f t="shared" si="9"/>
        <v>I1+S1&amp;4+E1+Z1+M1&amp;3+F1</v>
      </c>
      <c r="M18" s="26">
        <f t="shared" si="10"/>
        <v>0</v>
      </c>
      <c r="N18" s="54">
        <f t="shared" si="11"/>
        <v>0</v>
      </c>
      <c r="O18" s="54" t="str">
        <f t="shared" si="12"/>
        <v>3Dtěleso</v>
      </c>
      <c r="P18" s="54" t="str">
        <f t="shared" si="13"/>
        <v>IfcBridgePart</v>
      </c>
      <c r="Q18" s="54" t="s">
        <v>270</v>
      </c>
      <c r="R18" s="54" t="s">
        <v>271</v>
      </c>
      <c r="S18" s="54">
        <v>0</v>
      </c>
      <c r="T18" s="26" t="s">
        <v>199</v>
      </c>
      <c r="U18" s="91" t="s">
        <v>199</v>
      </c>
    </row>
    <row r="19" spans="1:21" s="5" customFormat="1" ht="14.1" customHeight="1" x14ac:dyDescent="0.2">
      <c r="A19" s="256"/>
      <c r="B19" s="4">
        <v>0</v>
      </c>
      <c r="C19" s="4">
        <v>0</v>
      </c>
      <c r="D19" s="4" t="s">
        <v>55</v>
      </c>
      <c r="E19" s="59" t="s">
        <v>284</v>
      </c>
      <c r="F19" s="88">
        <v>1</v>
      </c>
      <c r="G19" s="89" t="s">
        <v>261</v>
      </c>
      <c r="H19" s="88">
        <v>1</v>
      </c>
      <c r="I19" s="88">
        <v>1</v>
      </c>
      <c r="J19" s="89" t="s">
        <v>285</v>
      </c>
      <c r="K19" s="88">
        <v>1</v>
      </c>
      <c r="L19" s="51" t="str">
        <f t="shared" si="9"/>
        <v>I1+S1&amp;4+E1+Z1+M2&amp;3&amp;6+F1</v>
      </c>
      <c r="M19" s="26">
        <f t="shared" si="10"/>
        <v>0</v>
      </c>
      <c r="N19" s="54">
        <f t="shared" si="11"/>
        <v>0</v>
      </c>
      <c r="O19" s="54">
        <f t="shared" si="12"/>
        <v>0</v>
      </c>
      <c r="P19" s="54">
        <f t="shared" si="13"/>
        <v>0</v>
      </c>
      <c r="Q19" s="54" t="s">
        <v>270</v>
      </c>
      <c r="R19" s="54" t="s">
        <v>271</v>
      </c>
      <c r="S19" s="54">
        <v>0</v>
      </c>
      <c r="T19" s="26">
        <v>0</v>
      </c>
      <c r="U19" s="91" t="s">
        <v>199</v>
      </c>
    </row>
    <row r="20" spans="1:21" s="5" customFormat="1" ht="14.1" customHeight="1" x14ac:dyDescent="0.2">
      <c r="A20" s="256"/>
      <c r="B20" s="4">
        <v>0</v>
      </c>
      <c r="C20" s="4">
        <v>0</v>
      </c>
      <c r="D20" s="4" t="s">
        <v>55</v>
      </c>
      <c r="E20" s="59" t="s">
        <v>286</v>
      </c>
      <c r="F20" s="54">
        <v>1</v>
      </c>
      <c r="G20" s="89" t="s">
        <v>185</v>
      </c>
      <c r="H20" s="54">
        <v>1</v>
      </c>
      <c r="I20" s="54">
        <v>1</v>
      </c>
      <c r="J20" s="89" t="s">
        <v>261</v>
      </c>
      <c r="K20" s="54">
        <v>1</v>
      </c>
      <c r="L20" s="51" t="str">
        <f t="shared" si="9"/>
        <v>I1+S2+E1+Z1+M1&amp;4+F1</v>
      </c>
      <c r="M20" s="26">
        <f t="shared" si="10"/>
        <v>0</v>
      </c>
      <c r="N20" s="54">
        <f t="shared" si="11"/>
        <v>0</v>
      </c>
      <c r="O20" s="54">
        <f t="shared" si="12"/>
        <v>0</v>
      </c>
      <c r="P20" s="54">
        <f t="shared" si="13"/>
        <v>0</v>
      </c>
      <c r="Q20" s="54" t="s">
        <v>270</v>
      </c>
      <c r="R20" s="54" t="s">
        <v>271</v>
      </c>
      <c r="S20" s="54">
        <v>0</v>
      </c>
      <c r="T20" s="26">
        <v>0</v>
      </c>
      <c r="U20" s="91" t="s">
        <v>213</v>
      </c>
    </row>
    <row r="21" spans="1:21" s="5" customFormat="1" ht="14.1" customHeight="1" x14ac:dyDescent="0.2">
      <c r="A21" s="256"/>
      <c r="B21" s="4">
        <v>0</v>
      </c>
      <c r="C21" s="4">
        <v>0</v>
      </c>
      <c r="D21" s="4" t="s">
        <v>55</v>
      </c>
      <c r="E21" s="59" t="s">
        <v>287</v>
      </c>
      <c r="F21" s="54">
        <v>1</v>
      </c>
      <c r="G21" s="89" t="s">
        <v>185</v>
      </c>
      <c r="H21" s="54">
        <v>1</v>
      </c>
      <c r="I21" s="54">
        <v>1</v>
      </c>
      <c r="J21" s="89" t="s">
        <v>261</v>
      </c>
      <c r="K21" s="54">
        <v>1</v>
      </c>
      <c r="L21" s="51" t="str">
        <f t="shared" si="9"/>
        <v>I1+S2+E1+Z1+M1&amp;4+F1</v>
      </c>
      <c r="M21" s="26">
        <f t="shared" si="10"/>
        <v>0</v>
      </c>
      <c r="N21" s="54">
        <f t="shared" si="11"/>
        <v>0</v>
      </c>
      <c r="O21" s="54">
        <f t="shared" si="12"/>
        <v>0</v>
      </c>
      <c r="P21" s="54">
        <f t="shared" si="13"/>
        <v>0</v>
      </c>
      <c r="Q21" s="54" t="s">
        <v>270</v>
      </c>
      <c r="R21" s="54" t="s">
        <v>271</v>
      </c>
      <c r="S21" s="54">
        <v>0</v>
      </c>
      <c r="T21" s="26">
        <v>0</v>
      </c>
      <c r="U21" s="91" t="s">
        <v>213</v>
      </c>
    </row>
    <row r="22" spans="1:21" s="5" customFormat="1" ht="14.1" customHeight="1" x14ac:dyDescent="0.2">
      <c r="A22" s="256"/>
      <c r="B22" s="4">
        <v>0</v>
      </c>
      <c r="C22" s="4">
        <v>0</v>
      </c>
      <c r="D22" s="4" t="s">
        <v>55</v>
      </c>
      <c r="E22" s="59" t="s">
        <v>479</v>
      </c>
      <c r="F22" s="54">
        <v>1</v>
      </c>
      <c r="G22" s="89" t="s">
        <v>185</v>
      </c>
      <c r="H22" s="54">
        <v>1</v>
      </c>
      <c r="I22" s="54">
        <v>1</v>
      </c>
      <c r="J22" s="89" t="s">
        <v>261</v>
      </c>
      <c r="K22" s="54">
        <v>1</v>
      </c>
      <c r="L22" s="51" t="str">
        <f t="shared" si="9"/>
        <v>I1+S2+E1+Z1+M1&amp;4+F1</v>
      </c>
      <c r="M22" s="26">
        <f t="shared" si="10"/>
        <v>0</v>
      </c>
      <c r="N22" s="54">
        <f t="shared" si="11"/>
        <v>0</v>
      </c>
      <c r="O22" s="54">
        <f t="shared" si="12"/>
        <v>0</v>
      </c>
      <c r="P22" s="54">
        <f t="shared" si="13"/>
        <v>0</v>
      </c>
      <c r="Q22" s="54" t="s">
        <v>270</v>
      </c>
      <c r="R22" s="54" t="s">
        <v>271</v>
      </c>
      <c r="S22" s="54">
        <v>0</v>
      </c>
      <c r="T22" s="26">
        <v>0</v>
      </c>
      <c r="U22" s="91" t="s">
        <v>213</v>
      </c>
    </row>
    <row r="23" spans="1:21" s="5" customFormat="1" ht="14.1" customHeight="1" x14ac:dyDescent="0.2">
      <c r="A23" s="257"/>
      <c r="B23" s="4">
        <v>0</v>
      </c>
      <c r="C23" s="4" t="s">
        <v>55</v>
      </c>
      <c r="D23" s="4" t="s">
        <v>55</v>
      </c>
      <c r="E23" s="59" t="s">
        <v>288</v>
      </c>
      <c r="F23" s="54">
        <v>1</v>
      </c>
      <c r="G23" s="54">
        <v>1</v>
      </c>
      <c r="H23" s="54">
        <v>1</v>
      </c>
      <c r="I23" s="54">
        <v>1</v>
      </c>
      <c r="J23" s="54">
        <v>3</v>
      </c>
      <c r="K23" s="54">
        <v>1</v>
      </c>
      <c r="L23" s="53" t="s">
        <v>289</v>
      </c>
      <c r="M23" s="26">
        <f t="shared" si="10"/>
        <v>0</v>
      </c>
      <c r="N23" s="26">
        <f t="shared" si="11"/>
        <v>0</v>
      </c>
      <c r="O23" s="26" t="str">
        <f t="shared" si="12"/>
        <v>3DTěleso</v>
      </c>
      <c r="P23" s="26" t="str">
        <f t="shared" si="13"/>
        <v>IfcBridgePart</v>
      </c>
      <c r="Q23" s="54" t="s">
        <v>203</v>
      </c>
      <c r="R23" s="54" t="s">
        <v>271</v>
      </c>
      <c r="S23" s="26">
        <v>0</v>
      </c>
      <c r="T23" s="26" t="s">
        <v>199</v>
      </c>
      <c r="U23" s="91" t="s">
        <v>199</v>
      </c>
    </row>
    <row r="24" spans="1:21" s="5" customFormat="1" ht="14.1" customHeight="1" x14ac:dyDescent="0.2">
      <c r="A24" s="257"/>
      <c r="B24" s="4">
        <v>0</v>
      </c>
      <c r="C24" s="4">
        <v>0</v>
      </c>
      <c r="D24" s="4" t="s">
        <v>55</v>
      </c>
      <c r="E24" s="59" t="s">
        <v>290</v>
      </c>
      <c r="F24" s="54">
        <v>1</v>
      </c>
      <c r="G24" s="54">
        <v>2</v>
      </c>
      <c r="H24" s="54">
        <v>1</v>
      </c>
      <c r="I24" s="54">
        <v>1</v>
      </c>
      <c r="J24" s="54">
        <v>2</v>
      </c>
      <c r="K24" s="54">
        <v>1</v>
      </c>
      <c r="L24" s="53" t="s">
        <v>289</v>
      </c>
      <c r="M24" s="126">
        <v>0</v>
      </c>
      <c r="N24" s="126">
        <v>0</v>
      </c>
      <c r="O24" s="54" t="s">
        <v>196</v>
      </c>
      <c r="P24" s="54" t="s">
        <v>212</v>
      </c>
      <c r="Q24" s="54" t="s">
        <v>196</v>
      </c>
      <c r="R24" s="54" t="s">
        <v>212</v>
      </c>
      <c r="S24" s="26">
        <v>0</v>
      </c>
      <c r="T24" s="26">
        <v>0</v>
      </c>
      <c r="U24" s="91" t="s">
        <v>199</v>
      </c>
    </row>
    <row r="25" spans="1:21" s="5" customFormat="1" ht="14.1" customHeight="1" thickBot="1" x14ac:dyDescent="0.25">
      <c r="A25" s="257"/>
      <c r="B25" s="306">
        <v>0</v>
      </c>
      <c r="C25" s="306" t="s">
        <v>55</v>
      </c>
      <c r="D25" s="306" t="s">
        <v>55</v>
      </c>
      <c r="E25" s="291" t="s">
        <v>222</v>
      </c>
      <c r="F25" s="311">
        <v>1</v>
      </c>
      <c r="G25" s="311">
        <v>1</v>
      </c>
      <c r="H25" s="311">
        <v>1</v>
      </c>
      <c r="I25" s="311">
        <v>1</v>
      </c>
      <c r="J25" s="311">
        <v>3</v>
      </c>
      <c r="K25" s="311">
        <v>1</v>
      </c>
      <c r="L25" s="341" t="s">
        <v>289</v>
      </c>
      <c r="M25" s="292">
        <f t="shared" si="10"/>
        <v>0</v>
      </c>
      <c r="N25" s="292">
        <f t="shared" si="11"/>
        <v>0</v>
      </c>
      <c r="O25" s="292" t="str">
        <f t="shared" si="12"/>
        <v>3DTěleso</v>
      </c>
      <c r="P25" s="292" t="str">
        <f t="shared" si="13"/>
        <v>IfcBridgePart</v>
      </c>
      <c r="Q25" s="311" t="s">
        <v>203</v>
      </c>
      <c r="R25" s="311" t="s">
        <v>271</v>
      </c>
      <c r="S25" s="292">
        <v>0</v>
      </c>
      <c r="T25" s="292" t="s">
        <v>199</v>
      </c>
      <c r="U25" s="312" t="s">
        <v>199</v>
      </c>
    </row>
    <row r="26" spans="1:21" ht="14.1" customHeight="1" x14ac:dyDescent="0.2">
      <c r="A26" s="119" t="s">
        <v>291</v>
      </c>
      <c r="B26" s="116" t="s">
        <v>55</v>
      </c>
      <c r="C26" s="116" t="s">
        <v>55</v>
      </c>
      <c r="D26" s="116" t="s">
        <v>55</v>
      </c>
      <c r="E26" s="137" t="s">
        <v>292</v>
      </c>
      <c r="F26" s="100" t="s">
        <v>194</v>
      </c>
      <c r="G26" s="93" t="s">
        <v>293</v>
      </c>
      <c r="H26" s="100">
        <v>1</v>
      </c>
      <c r="I26" s="100">
        <v>1</v>
      </c>
      <c r="J26" s="109">
        <v>3</v>
      </c>
      <c r="K26" s="100">
        <v>1</v>
      </c>
      <c r="L26" s="62" t="str">
        <f t="shared" ref="L26:L74" si="14">IF(F26 &lt;&gt; "","I" &amp; F26,"") &amp; IF(G26 &lt;&gt; "","+S" &amp; G26,"") &amp; IF(H26 &lt;&gt; "","+E" &amp; H26,"") &amp; IF(I26 &lt;&gt; "","+Z" &amp; I26,"") &amp; IF(J26 &lt;&gt; "","+M" &amp; J26,"") &amp; IF(K26 &lt;&gt; "","+F" &amp; K26,"")</f>
        <v>I1+S1;4+E1+Z1+M3+F1</v>
      </c>
      <c r="M26" s="138" t="str">
        <f t="shared" si="10"/>
        <v>3DTěleso</v>
      </c>
      <c r="N26" s="63" t="str">
        <f t="shared" si="11"/>
        <v>IfcBridgePart</v>
      </c>
      <c r="O26" s="63" t="str">
        <f t="shared" si="12"/>
        <v>3DTěleso</v>
      </c>
      <c r="P26" s="63" t="str">
        <f t="shared" si="13"/>
        <v>IfcBridgePart</v>
      </c>
      <c r="Q26" s="63" t="s">
        <v>203</v>
      </c>
      <c r="R26" s="63" t="s">
        <v>271</v>
      </c>
      <c r="S26" s="63" t="s">
        <v>190</v>
      </c>
      <c r="T26" s="138" t="s">
        <v>213</v>
      </c>
      <c r="U26" s="95" t="s">
        <v>191</v>
      </c>
    </row>
    <row r="27" spans="1:21" ht="14.1" customHeight="1" x14ac:dyDescent="0.2">
      <c r="A27" s="258"/>
      <c r="B27" s="4" t="s">
        <v>55</v>
      </c>
      <c r="C27" s="4" t="s">
        <v>55</v>
      </c>
      <c r="D27" s="4" t="s">
        <v>55</v>
      </c>
      <c r="E27" s="59" t="s">
        <v>294</v>
      </c>
      <c r="F27" s="88" t="s">
        <v>194</v>
      </c>
      <c r="G27" s="89" t="s">
        <v>293</v>
      </c>
      <c r="H27" s="88">
        <v>1</v>
      </c>
      <c r="I27" s="88">
        <v>1</v>
      </c>
      <c r="J27" s="102">
        <v>3</v>
      </c>
      <c r="K27" s="88">
        <v>1</v>
      </c>
      <c r="L27" s="51" t="str">
        <f t="shared" si="14"/>
        <v>I1+S1;4+E1+Z1+M3+F1</v>
      </c>
      <c r="M27" s="26" t="str">
        <f t="shared" si="10"/>
        <v>3DTěleso</v>
      </c>
      <c r="N27" s="54" t="str">
        <f t="shared" si="11"/>
        <v>IfcBridgePart</v>
      </c>
      <c r="O27" s="54" t="str">
        <f t="shared" si="12"/>
        <v>3DTěleso</v>
      </c>
      <c r="P27" s="54" t="str">
        <f t="shared" si="13"/>
        <v>IfcBridgePart</v>
      </c>
      <c r="Q27" s="54" t="s">
        <v>203</v>
      </c>
      <c r="R27" s="54" t="s">
        <v>271</v>
      </c>
      <c r="S27" s="54" t="s">
        <v>190</v>
      </c>
      <c r="T27" s="26" t="s">
        <v>213</v>
      </c>
      <c r="U27" s="91" t="s">
        <v>191</v>
      </c>
    </row>
    <row r="28" spans="1:21" ht="14.1" customHeight="1" x14ac:dyDescent="0.2">
      <c r="A28" s="259"/>
      <c r="B28" s="4" t="s">
        <v>55</v>
      </c>
      <c r="C28" s="4" t="s">
        <v>55</v>
      </c>
      <c r="D28" s="4" t="s">
        <v>55</v>
      </c>
      <c r="E28" s="59" t="s">
        <v>446</v>
      </c>
      <c r="F28" s="88">
        <v>1</v>
      </c>
      <c r="G28" s="89" t="s">
        <v>293</v>
      </c>
      <c r="H28" s="88">
        <v>1</v>
      </c>
      <c r="I28" s="88">
        <v>1</v>
      </c>
      <c r="J28" s="102">
        <v>3</v>
      </c>
      <c r="K28" s="88">
        <v>1</v>
      </c>
      <c r="L28" s="51" t="str">
        <f t="shared" ref="L28" si="15">IF(F28 &lt;&gt; "","I" &amp; F28,"") &amp; IF(G28 &lt;&gt; "","+S" &amp; G28,"") &amp; IF(H28 &lt;&gt; "","+E" &amp; H28,"") &amp; IF(I28 &lt;&gt; "","+Z" &amp; I28,"") &amp; IF(J28 &lt;&gt; "","+M" &amp; J28,"") &amp; IF(K28 &lt;&gt; "","+F" &amp; K28,"")</f>
        <v>I1+S1;4+E1+Z1+M3+F1</v>
      </c>
      <c r="M28" s="26" t="str">
        <f>IF(B28="x",Q28,0)</f>
        <v>3DTěleso</v>
      </c>
      <c r="N28" s="54" t="str">
        <f t="shared" ref="N28" si="16">IF(B28="x",R28,0)</f>
        <v>IfcBridgePart</v>
      </c>
      <c r="O28" s="54" t="str">
        <f t="shared" ref="O28" si="17">IF(C28="x",Q28,0)</f>
        <v>3DTěleso</v>
      </c>
      <c r="P28" s="54" t="str">
        <f t="shared" ref="P28" si="18">IF(C28="x",R28,0)</f>
        <v>IfcBridgePart</v>
      </c>
      <c r="Q28" s="54" t="s">
        <v>203</v>
      </c>
      <c r="R28" s="54" t="s">
        <v>271</v>
      </c>
      <c r="S28" s="54" t="s">
        <v>190</v>
      </c>
      <c r="T28" s="26" t="s">
        <v>213</v>
      </c>
      <c r="U28" s="91" t="s">
        <v>191</v>
      </c>
    </row>
    <row r="29" spans="1:21" ht="14.1" customHeight="1" x14ac:dyDescent="0.2">
      <c r="A29" s="409"/>
      <c r="B29" s="4" t="s">
        <v>55</v>
      </c>
      <c r="C29" s="4" t="s">
        <v>55</v>
      </c>
      <c r="D29" s="4" t="s">
        <v>55</v>
      </c>
      <c r="E29" s="59" t="s">
        <v>296</v>
      </c>
      <c r="F29" s="88" t="s">
        <v>194</v>
      </c>
      <c r="G29" s="89" t="s">
        <v>293</v>
      </c>
      <c r="H29" s="88">
        <v>1</v>
      </c>
      <c r="I29" s="88">
        <v>1</v>
      </c>
      <c r="J29" s="102">
        <v>3</v>
      </c>
      <c r="K29" s="88">
        <v>1</v>
      </c>
      <c r="L29" s="51" t="str">
        <f>IF(F29 &lt;&gt; "","I" &amp; F29,"") &amp; IF(G29 &lt;&gt; "","+S" &amp; G29,"") &amp; IF(H29 &lt;&gt; "","+E" &amp; H29,"") &amp; IF(I29 &lt;&gt; "","+Z" &amp; I29,"") &amp; IF(J29 &lt;&gt; "","+M" &amp; J29,"") &amp; IF(K29 &lt;&gt; "","+F" &amp; K29,"")</f>
        <v>I1+S1;4+E1+Z1+M3+F1</v>
      </c>
      <c r="M29" s="26" t="str">
        <f>IF(B29="x",Q29,0)</f>
        <v>3DTěleso</v>
      </c>
      <c r="N29" s="54" t="str">
        <f>IF(B29="x",R29,0)</f>
        <v>IfcBridgePart</v>
      </c>
      <c r="O29" s="54" t="str">
        <f>IF(C29="x",Q29,0)</f>
        <v>3DTěleso</v>
      </c>
      <c r="P29" s="54" t="str">
        <f>IF(C29="x",R29,0)</f>
        <v>IfcBridgePart</v>
      </c>
      <c r="Q29" s="54" t="s">
        <v>203</v>
      </c>
      <c r="R29" s="54" t="s">
        <v>271</v>
      </c>
      <c r="S29" s="54" t="s">
        <v>190</v>
      </c>
      <c r="T29" s="26" t="s">
        <v>213</v>
      </c>
      <c r="U29" s="91" t="s">
        <v>191</v>
      </c>
    </row>
    <row r="30" spans="1:21" ht="14.1" customHeight="1" x14ac:dyDescent="0.2">
      <c r="A30" s="259"/>
      <c r="B30" s="306">
        <v>0</v>
      </c>
      <c r="C30" s="306" t="s">
        <v>55</v>
      </c>
      <c r="D30" s="306" t="s">
        <v>55</v>
      </c>
      <c r="E30" s="291" t="s">
        <v>295</v>
      </c>
      <c r="F30" s="307" t="s">
        <v>194</v>
      </c>
      <c r="G30" s="308" t="s">
        <v>293</v>
      </c>
      <c r="H30" s="307">
        <v>1</v>
      </c>
      <c r="I30" s="307">
        <v>1</v>
      </c>
      <c r="J30" s="309">
        <v>3</v>
      </c>
      <c r="K30" s="307">
        <v>1</v>
      </c>
      <c r="L30" s="310" t="str">
        <f t="shared" si="14"/>
        <v>I1+S1;4+E1+Z1+M3+F1</v>
      </c>
      <c r="M30" s="292">
        <f t="shared" si="10"/>
        <v>0</v>
      </c>
      <c r="N30" s="311">
        <f t="shared" si="11"/>
        <v>0</v>
      </c>
      <c r="O30" s="311" t="str">
        <f t="shared" si="12"/>
        <v>3DTěleso</v>
      </c>
      <c r="P30" s="311" t="str">
        <f t="shared" si="13"/>
        <v>IfcBridgePart</v>
      </c>
      <c r="Q30" s="311" t="s">
        <v>203</v>
      </c>
      <c r="R30" s="311" t="s">
        <v>271</v>
      </c>
      <c r="S30" s="311">
        <v>0</v>
      </c>
      <c r="T30" s="292" t="s">
        <v>213</v>
      </c>
      <c r="U30" s="312" t="s">
        <v>191</v>
      </c>
    </row>
    <row r="31" spans="1:21" ht="14.1" customHeight="1" x14ac:dyDescent="0.2">
      <c r="A31" s="259"/>
      <c r="B31" s="4" t="s">
        <v>55</v>
      </c>
      <c r="C31" s="4" t="s">
        <v>55</v>
      </c>
      <c r="D31" s="4" t="s">
        <v>55</v>
      </c>
      <c r="E31" s="59" t="s">
        <v>297</v>
      </c>
      <c r="F31" s="88" t="s">
        <v>194</v>
      </c>
      <c r="G31" s="89" t="s">
        <v>293</v>
      </c>
      <c r="H31" s="88">
        <v>1</v>
      </c>
      <c r="I31" s="88">
        <v>1</v>
      </c>
      <c r="J31" s="102">
        <v>3</v>
      </c>
      <c r="K31" s="88">
        <v>1</v>
      </c>
      <c r="L31" s="51" t="str">
        <f t="shared" si="14"/>
        <v>I1+S1;4+E1+Z1+M3+F1</v>
      </c>
      <c r="M31" s="26" t="str">
        <f t="shared" si="10"/>
        <v>3DTěleso</v>
      </c>
      <c r="N31" s="54" t="str">
        <f t="shared" si="11"/>
        <v>IfcBridgePart</v>
      </c>
      <c r="O31" s="54" t="str">
        <f t="shared" si="12"/>
        <v>3DTěleso</v>
      </c>
      <c r="P31" s="54" t="str">
        <f t="shared" si="13"/>
        <v>IfcBridgePart</v>
      </c>
      <c r="Q31" s="54" t="s">
        <v>203</v>
      </c>
      <c r="R31" s="54" t="s">
        <v>271</v>
      </c>
      <c r="S31" s="54" t="s">
        <v>190</v>
      </c>
      <c r="T31" s="26" t="s">
        <v>213</v>
      </c>
      <c r="U31" s="91" t="s">
        <v>191</v>
      </c>
    </row>
    <row r="32" spans="1:21" ht="14.1" customHeight="1" x14ac:dyDescent="0.2">
      <c r="A32" s="259"/>
      <c r="B32" s="4">
        <v>0</v>
      </c>
      <c r="C32" s="4" t="s">
        <v>55</v>
      </c>
      <c r="D32" s="4" t="s">
        <v>55</v>
      </c>
      <c r="E32" s="59" t="s">
        <v>298</v>
      </c>
      <c r="F32" s="88" t="s">
        <v>194</v>
      </c>
      <c r="G32" s="89" t="s">
        <v>293</v>
      </c>
      <c r="H32" s="88">
        <v>1</v>
      </c>
      <c r="I32" s="88">
        <v>1</v>
      </c>
      <c r="J32" s="102">
        <v>3</v>
      </c>
      <c r="K32" s="88">
        <v>1</v>
      </c>
      <c r="L32" s="51" t="str">
        <f t="shared" si="14"/>
        <v>I1+S1;4+E1+Z1+M3+F1</v>
      </c>
      <c r="M32" s="26">
        <f t="shared" si="10"/>
        <v>0</v>
      </c>
      <c r="N32" s="54">
        <f t="shared" si="11"/>
        <v>0</v>
      </c>
      <c r="O32" s="54" t="str">
        <f t="shared" si="12"/>
        <v>3DTěleso</v>
      </c>
      <c r="P32" s="54" t="str">
        <f t="shared" si="13"/>
        <v>IfcBridgePart</v>
      </c>
      <c r="Q32" s="54" t="s">
        <v>203</v>
      </c>
      <c r="R32" s="54" t="s">
        <v>271</v>
      </c>
      <c r="S32" s="54">
        <v>0</v>
      </c>
      <c r="T32" s="26" t="s">
        <v>213</v>
      </c>
      <c r="U32" s="91" t="s">
        <v>191</v>
      </c>
    </row>
    <row r="33" spans="1:21" ht="14.1" customHeight="1" x14ac:dyDescent="0.2">
      <c r="A33" s="259"/>
      <c r="B33" s="4">
        <v>0</v>
      </c>
      <c r="C33" s="4" t="s">
        <v>55</v>
      </c>
      <c r="D33" s="4" t="s">
        <v>55</v>
      </c>
      <c r="E33" s="59" t="s">
        <v>299</v>
      </c>
      <c r="F33" s="88" t="s">
        <v>194</v>
      </c>
      <c r="G33" s="89" t="s">
        <v>293</v>
      </c>
      <c r="H33" s="88">
        <v>1</v>
      </c>
      <c r="I33" s="88">
        <v>1</v>
      </c>
      <c r="J33" s="102">
        <v>3</v>
      </c>
      <c r="K33" s="88">
        <v>1</v>
      </c>
      <c r="L33" s="51" t="str">
        <f t="shared" si="14"/>
        <v>I1+S1;4+E1+Z1+M3+F1</v>
      </c>
      <c r="M33" s="26">
        <f t="shared" si="10"/>
        <v>0</v>
      </c>
      <c r="N33" s="54">
        <f t="shared" si="11"/>
        <v>0</v>
      </c>
      <c r="O33" s="54" t="str">
        <f t="shared" si="12"/>
        <v>3DTěleso</v>
      </c>
      <c r="P33" s="54" t="str">
        <f t="shared" si="13"/>
        <v>IfcBridgePart</v>
      </c>
      <c r="Q33" s="54" t="s">
        <v>203</v>
      </c>
      <c r="R33" s="54" t="s">
        <v>271</v>
      </c>
      <c r="S33" s="54">
        <v>0</v>
      </c>
      <c r="T33" s="26" t="s">
        <v>213</v>
      </c>
      <c r="U33" s="91" t="s">
        <v>191</v>
      </c>
    </row>
    <row r="34" spans="1:21" ht="14.1" customHeight="1" x14ac:dyDescent="0.2">
      <c r="A34" s="259"/>
      <c r="B34" s="4">
        <v>0</v>
      </c>
      <c r="C34" s="4" t="s">
        <v>55</v>
      </c>
      <c r="D34" s="4" t="s">
        <v>55</v>
      </c>
      <c r="E34" s="59" t="s">
        <v>300</v>
      </c>
      <c r="F34" s="88" t="s">
        <v>194</v>
      </c>
      <c r="G34" s="89" t="s">
        <v>194</v>
      </c>
      <c r="H34" s="88">
        <v>1</v>
      </c>
      <c r="I34" s="88">
        <v>1</v>
      </c>
      <c r="J34" s="102">
        <v>3</v>
      </c>
      <c r="K34" s="88">
        <v>1</v>
      </c>
      <c r="L34" s="51" t="str">
        <f t="shared" si="14"/>
        <v>I1+S1+E1+Z1+M3+F1</v>
      </c>
      <c r="M34" s="26">
        <f t="shared" si="10"/>
        <v>0</v>
      </c>
      <c r="N34" s="54">
        <f t="shared" si="11"/>
        <v>0</v>
      </c>
      <c r="O34" s="54" t="str">
        <f t="shared" si="12"/>
        <v>3DTěleso</v>
      </c>
      <c r="P34" s="54" t="str">
        <f t="shared" si="13"/>
        <v>IfcBridgePart</v>
      </c>
      <c r="Q34" s="54" t="s">
        <v>203</v>
      </c>
      <c r="R34" s="54" t="s">
        <v>271</v>
      </c>
      <c r="S34" s="54">
        <v>0</v>
      </c>
      <c r="T34" s="26" t="s">
        <v>213</v>
      </c>
      <c r="U34" s="91" t="s">
        <v>191</v>
      </c>
    </row>
    <row r="35" spans="1:21" ht="14.1" customHeight="1" thickBot="1" x14ac:dyDescent="0.25">
      <c r="A35" s="255"/>
      <c r="B35" s="118">
        <v>0</v>
      </c>
      <c r="C35" s="118" t="s">
        <v>55</v>
      </c>
      <c r="D35" s="118" t="s">
        <v>55</v>
      </c>
      <c r="E35" s="139" t="s">
        <v>445</v>
      </c>
      <c r="F35" s="101" t="s">
        <v>194</v>
      </c>
      <c r="G35" s="94" t="s">
        <v>185</v>
      </c>
      <c r="H35" s="101">
        <v>1</v>
      </c>
      <c r="I35" s="101">
        <v>1</v>
      </c>
      <c r="J35" s="141">
        <v>4</v>
      </c>
      <c r="K35" s="101">
        <v>1</v>
      </c>
      <c r="L35" s="28" t="str">
        <f t="shared" si="14"/>
        <v>I1+S2+E1+Z1+M4+F1</v>
      </c>
      <c r="M35" s="140">
        <f t="shared" si="10"/>
        <v>0</v>
      </c>
      <c r="N35" s="55">
        <f t="shared" si="11"/>
        <v>0</v>
      </c>
      <c r="O35" s="55" t="str">
        <f t="shared" si="12"/>
        <v>3DTěleso</v>
      </c>
      <c r="P35" s="55" t="str">
        <f t="shared" si="13"/>
        <v>IfcBridgePart</v>
      </c>
      <c r="Q35" s="55" t="s">
        <v>203</v>
      </c>
      <c r="R35" s="55" t="s">
        <v>271</v>
      </c>
      <c r="S35" s="55">
        <v>0</v>
      </c>
      <c r="T35" s="140" t="s">
        <v>213</v>
      </c>
      <c r="U35" s="92" t="s">
        <v>191</v>
      </c>
    </row>
    <row r="36" spans="1:21" ht="14.1" customHeight="1" x14ac:dyDescent="0.2">
      <c r="A36" s="119" t="s">
        <v>301</v>
      </c>
      <c r="B36" s="116" t="s">
        <v>55</v>
      </c>
      <c r="C36" s="116" t="s">
        <v>55</v>
      </c>
      <c r="D36" s="116" t="s">
        <v>55</v>
      </c>
      <c r="E36" s="137" t="s">
        <v>301</v>
      </c>
      <c r="F36" s="100" t="s">
        <v>194</v>
      </c>
      <c r="G36" s="93" t="s">
        <v>293</v>
      </c>
      <c r="H36" s="100">
        <v>1</v>
      </c>
      <c r="I36" s="100">
        <v>1</v>
      </c>
      <c r="J36" s="109">
        <v>3</v>
      </c>
      <c r="K36" s="100">
        <v>1</v>
      </c>
      <c r="L36" s="62" t="str">
        <f t="shared" si="14"/>
        <v>I1+S1;4+E1+Z1+M3+F1</v>
      </c>
      <c r="M36" s="138" t="str">
        <f t="shared" si="10"/>
        <v>3DTěleso</v>
      </c>
      <c r="N36" s="63" t="str">
        <f t="shared" si="11"/>
        <v>IfcBridgePart</v>
      </c>
      <c r="O36" s="63" t="str">
        <f t="shared" si="12"/>
        <v>3DTěleso</v>
      </c>
      <c r="P36" s="63" t="str">
        <f t="shared" si="13"/>
        <v>IfcBridgePart</v>
      </c>
      <c r="Q36" s="63" t="s">
        <v>203</v>
      </c>
      <c r="R36" s="63" t="s">
        <v>271</v>
      </c>
      <c r="S36" s="63" t="s">
        <v>190</v>
      </c>
      <c r="T36" s="138" t="s">
        <v>213</v>
      </c>
      <c r="U36" s="95" t="s">
        <v>191</v>
      </c>
    </row>
    <row r="37" spans="1:21" ht="14.1" customHeight="1" x14ac:dyDescent="0.2">
      <c r="A37" s="258"/>
      <c r="B37" s="4" t="s">
        <v>55</v>
      </c>
      <c r="C37" s="4" t="s">
        <v>55</v>
      </c>
      <c r="D37" s="4" t="s">
        <v>55</v>
      </c>
      <c r="E37" s="59" t="s">
        <v>302</v>
      </c>
      <c r="F37" s="88" t="s">
        <v>194</v>
      </c>
      <c r="G37" s="89" t="s">
        <v>293</v>
      </c>
      <c r="H37" s="88">
        <v>1</v>
      </c>
      <c r="I37" s="88">
        <v>1</v>
      </c>
      <c r="J37" s="102">
        <v>3</v>
      </c>
      <c r="K37" s="88">
        <v>1</v>
      </c>
      <c r="L37" s="51" t="str">
        <f t="shared" si="14"/>
        <v>I1+S1;4+E1+Z1+M3+F1</v>
      </c>
      <c r="M37" s="26" t="str">
        <f t="shared" si="10"/>
        <v>3DTěleso</v>
      </c>
      <c r="N37" s="54" t="str">
        <f t="shared" si="11"/>
        <v>IfcBridgePart</v>
      </c>
      <c r="O37" s="54" t="str">
        <f t="shared" si="12"/>
        <v>3DTěleso</v>
      </c>
      <c r="P37" s="54" t="str">
        <f t="shared" si="13"/>
        <v>IfcBridgePart</v>
      </c>
      <c r="Q37" s="54" t="s">
        <v>203</v>
      </c>
      <c r="R37" s="54" t="s">
        <v>271</v>
      </c>
      <c r="S37" s="54" t="s">
        <v>190</v>
      </c>
      <c r="T37" s="26" t="s">
        <v>213</v>
      </c>
      <c r="U37" s="91" t="s">
        <v>191</v>
      </c>
    </row>
    <row r="38" spans="1:21" ht="13.9" customHeight="1" x14ac:dyDescent="0.2">
      <c r="A38" s="259"/>
      <c r="B38" s="4">
        <v>0</v>
      </c>
      <c r="C38" s="4" t="s">
        <v>55</v>
      </c>
      <c r="D38" s="4" t="s">
        <v>55</v>
      </c>
      <c r="E38" s="59" t="s">
        <v>303</v>
      </c>
      <c r="F38" s="88" t="s">
        <v>194</v>
      </c>
      <c r="G38" s="102">
        <v>2</v>
      </c>
      <c r="H38" s="88">
        <v>1</v>
      </c>
      <c r="I38" s="88">
        <v>1</v>
      </c>
      <c r="J38" s="102">
        <v>4</v>
      </c>
      <c r="K38" s="88">
        <v>1</v>
      </c>
      <c r="L38" s="51" t="str">
        <f t="shared" si="14"/>
        <v>I1+S2+E1+Z1+M4+F1</v>
      </c>
      <c r="M38" s="26">
        <f t="shared" si="10"/>
        <v>0</v>
      </c>
      <c r="N38" s="54">
        <f t="shared" si="11"/>
        <v>0</v>
      </c>
      <c r="O38" s="54" t="str">
        <f t="shared" si="12"/>
        <v>3DTěleso</v>
      </c>
      <c r="P38" s="54" t="str">
        <f t="shared" si="13"/>
        <v>IfcBridgePart</v>
      </c>
      <c r="Q38" s="54" t="s">
        <v>203</v>
      </c>
      <c r="R38" s="54" t="s">
        <v>271</v>
      </c>
      <c r="S38" s="54">
        <v>0</v>
      </c>
      <c r="T38" s="26" t="s">
        <v>213</v>
      </c>
      <c r="U38" s="91" t="s">
        <v>213</v>
      </c>
    </row>
    <row r="39" spans="1:21" ht="14.1" customHeight="1" x14ac:dyDescent="0.2">
      <c r="A39" s="259"/>
      <c r="B39" s="4">
        <v>0</v>
      </c>
      <c r="C39" s="4">
        <v>0</v>
      </c>
      <c r="D39" s="4" t="s">
        <v>55</v>
      </c>
      <c r="E39" s="59" t="s">
        <v>447</v>
      </c>
      <c r="F39" s="88" t="s">
        <v>194</v>
      </c>
      <c r="G39" s="102">
        <v>1</v>
      </c>
      <c r="H39" s="88">
        <v>1</v>
      </c>
      <c r="I39" s="88">
        <v>1</v>
      </c>
      <c r="J39" s="102">
        <v>4</v>
      </c>
      <c r="K39" s="88">
        <v>1</v>
      </c>
      <c r="L39" s="51" t="str">
        <f>IF(F39 &lt;&gt; "","I" &amp; F39,"") &amp; IF(G39 &lt;&gt; "","+S" &amp; G39,"") &amp; IF(H39 &lt;&gt; "","+E" &amp; H39,"") &amp; IF(I39 &lt;&gt; "","+Z" &amp; I39,"") &amp; IF(J39 &lt;&gt; "","+M" &amp; J39,"") &amp; IF(K39 &lt;&gt; "","+F" &amp; K39,"")</f>
        <v>I1+S1+E1+Z1+M4+F1</v>
      </c>
      <c r="M39" s="26">
        <f>IF(B39="x",Q39,0)</f>
        <v>0</v>
      </c>
      <c r="N39" s="54">
        <f>IF(B39="x",R39,0)</f>
        <v>0</v>
      </c>
      <c r="O39" s="54">
        <f>IF(C39="x",Q39,0)</f>
        <v>0</v>
      </c>
      <c r="P39" s="54">
        <f>IF(C39="x",R39,0)</f>
        <v>0</v>
      </c>
      <c r="Q39" s="54" t="s">
        <v>203</v>
      </c>
      <c r="R39" s="54" t="s">
        <v>271</v>
      </c>
      <c r="S39" s="54">
        <v>0</v>
      </c>
      <c r="T39" s="26">
        <v>0</v>
      </c>
      <c r="U39" s="91" t="s">
        <v>213</v>
      </c>
    </row>
    <row r="40" spans="1:21" ht="14.1" customHeight="1" x14ac:dyDescent="0.2">
      <c r="A40" s="259"/>
      <c r="B40" s="306">
        <v>0</v>
      </c>
      <c r="C40" s="306" t="s">
        <v>55</v>
      </c>
      <c r="D40" s="306" t="s">
        <v>55</v>
      </c>
      <c r="E40" s="291" t="s">
        <v>304</v>
      </c>
      <c r="F40" s="307" t="s">
        <v>194</v>
      </c>
      <c r="G40" s="309">
        <v>1</v>
      </c>
      <c r="H40" s="307">
        <v>1</v>
      </c>
      <c r="I40" s="307">
        <v>1</v>
      </c>
      <c r="J40" s="309">
        <v>3</v>
      </c>
      <c r="K40" s="307">
        <v>1</v>
      </c>
      <c r="L40" s="310" t="str">
        <f t="shared" si="14"/>
        <v>I1+S1+E1+Z1+M3+F1</v>
      </c>
      <c r="M40" s="292">
        <f t="shared" si="10"/>
        <v>0</v>
      </c>
      <c r="N40" s="311">
        <f t="shared" si="11"/>
        <v>0</v>
      </c>
      <c r="O40" s="311" t="str">
        <f t="shared" si="12"/>
        <v>3DTěleso</v>
      </c>
      <c r="P40" s="311" t="str">
        <f t="shared" si="13"/>
        <v>IfcBridgePart</v>
      </c>
      <c r="Q40" s="311" t="s">
        <v>203</v>
      </c>
      <c r="R40" s="311" t="s">
        <v>271</v>
      </c>
      <c r="S40" s="311">
        <v>0</v>
      </c>
      <c r="T40" s="292" t="s">
        <v>213</v>
      </c>
      <c r="U40" s="312" t="s">
        <v>213</v>
      </c>
    </row>
    <row r="41" spans="1:21" ht="14.1" customHeight="1" x14ac:dyDescent="0.2">
      <c r="A41" s="259"/>
      <c r="B41" s="4">
        <v>0</v>
      </c>
      <c r="C41" s="4" t="s">
        <v>55</v>
      </c>
      <c r="D41" s="4" t="s">
        <v>55</v>
      </c>
      <c r="E41" s="59" t="s">
        <v>305</v>
      </c>
      <c r="F41" s="88" t="s">
        <v>194</v>
      </c>
      <c r="G41" s="102">
        <v>2</v>
      </c>
      <c r="H41" s="102">
        <v>1</v>
      </c>
      <c r="I41" s="102">
        <v>1</v>
      </c>
      <c r="J41" s="102">
        <v>1</v>
      </c>
      <c r="K41" s="102">
        <v>1</v>
      </c>
      <c r="L41" s="51" t="str">
        <f t="shared" si="14"/>
        <v>I1+S2+E1+Z1+M1+F1</v>
      </c>
      <c r="M41" s="26">
        <f t="shared" si="10"/>
        <v>0</v>
      </c>
      <c r="N41" s="54">
        <f t="shared" si="11"/>
        <v>0</v>
      </c>
      <c r="O41" s="54" t="str">
        <f t="shared" si="12"/>
        <v>3DTěleso</v>
      </c>
      <c r="P41" s="54" t="str">
        <f t="shared" si="13"/>
        <v>IfcBridgePart</v>
      </c>
      <c r="Q41" s="54" t="s">
        <v>203</v>
      </c>
      <c r="R41" s="54" t="s">
        <v>271</v>
      </c>
      <c r="S41" s="54">
        <v>0</v>
      </c>
      <c r="T41" s="26" t="s">
        <v>213</v>
      </c>
      <c r="U41" s="91" t="s">
        <v>213</v>
      </c>
    </row>
    <row r="42" spans="1:21" ht="14.1" customHeight="1" x14ac:dyDescent="0.2">
      <c r="A42" s="259"/>
      <c r="B42" s="4">
        <v>0</v>
      </c>
      <c r="C42" s="4">
        <v>0</v>
      </c>
      <c r="D42" s="4" t="s">
        <v>55</v>
      </c>
      <c r="E42" s="59" t="s">
        <v>448</v>
      </c>
      <c r="F42" s="88">
        <v>1</v>
      </c>
      <c r="G42" s="102">
        <v>2</v>
      </c>
      <c r="H42" s="102">
        <v>1</v>
      </c>
      <c r="I42" s="102">
        <v>1</v>
      </c>
      <c r="J42" s="102">
        <v>4</v>
      </c>
      <c r="K42" s="102">
        <v>1</v>
      </c>
      <c r="L42" s="51" t="str">
        <f t="shared" si="14"/>
        <v>I1+S2+E1+Z1+M4+F1</v>
      </c>
      <c r="M42" s="26">
        <f t="shared" si="10"/>
        <v>0</v>
      </c>
      <c r="N42" s="54">
        <f t="shared" si="11"/>
        <v>0</v>
      </c>
      <c r="O42" s="54">
        <f t="shared" si="12"/>
        <v>0</v>
      </c>
      <c r="P42" s="54">
        <f t="shared" si="13"/>
        <v>0</v>
      </c>
      <c r="Q42" s="54" t="s">
        <v>203</v>
      </c>
      <c r="R42" s="54" t="s">
        <v>271</v>
      </c>
      <c r="S42" s="54">
        <v>0</v>
      </c>
      <c r="T42" s="26">
        <v>0</v>
      </c>
      <c r="U42" s="91" t="s">
        <v>213</v>
      </c>
    </row>
    <row r="43" spans="1:21" ht="14.1" customHeight="1" thickBot="1" x14ac:dyDescent="0.25">
      <c r="A43" s="259"/>
      <c r="B43" s="4">
        <v>0</v>
      </c>
      <c r="C43" s="4" t="s">
        <v>55</v>
      </c>
      <c r="D43" s="4" t="s">
        <v>55</v>
      </c>
      <c r="E43" s="59" t="s">
        <v>306</v>
      </c>
      <c r="F43" s="88" t="s">
        <v>194</v>
      </c>
      <c r="G43" s="102">
        <v>2</v>
      </c>
      <c r="H43" s="88">
        <v>1</v>
      </c>
      <c r="I43" s="88">
        <v>1</v>
      </c>
      <c r="J43" s="102">
        <v>4</v>
      </c>
      <c r="K43" s="88">
        <v>1</v>
      </c>
      <c r="L43" s="51" t="str">
        <f t="shared" si="14"/>
        <v>I1+S2+E1+Z1+M4+F1</v>
      </c>
      <c r="M43" s="26">
        <f t="shared" si="10"/>
        <v>0</v>
      </c>
      <c r="N43" s="54">
        <f t="shared" si="11"/>
        <v>0</v>
      </c>
      <c r="O43" s="54" t="str">
        <f t="shared" si="12"/>
        <v>3DTěleso</v>
      </c>
      <c r="P43" s="54" t="str">
        <f t="shared" si="13"/>
        <v>IfcBridgePart</v>
      </c>
      <c r="Q43" s="54" t="s">
        <v>203</v>
      </c>
      <c r="R43" s="54" t="s">
        <v>271</v>
      </c>
      <c r="S43" s="54">
        <v>0</v>
      </c>
      <c r="T43" s="26" t="s">
        <v>213</v>
      </c>
      <c r="U43" s="91" t="s">
        <v>213</v>
      </c>
    </row>
    <row r="44" spans="1:21" ht="14.1" customHeight="1" thickBot="1" x14ac:dyDescent="0.25">
      <c r="A44" s="253" t="s">
        <v>307</v>
      </c>
      <c r="B44" s="117">
        <v>0</v>
      </c>
      <c r="C44" s="117" t="s">
        <v>55</v>
      </c>
      <c r="D44" s="117" t="s">
        <v>55</v>
      </c>
      <c r="E44" s="142" t="s">
        <v>470</v>
      </c>
      <c r="F44" s="143">
        <v>1</v>
      </c>
      <c r="G44" s="144" t="s">
        <v>435</v>
      </c>
      <c r="H44" s="143">
        <v>1</v>
      </c>
      <c r="I44" s="143">
        <v>1</v>
      </c>
      <c r="J44" s="145">
        <v>2</v>
      </c>
      <c r="K44" s="143">
        <v>1</v>
      </c>
      <c r="L44" s="83" t="str">
        <f t="shared" si="14"/>
        <v>I1+S7+E1+Z1+M2+F1</v>
      </c>
      <c r="M44" s="146">
        <f t="shared" si="10"/>
        <v>0</v>
      </c>
      <c r="N44" s="84">
        <f t="shared" si="11"/>
        <v>0</v>
      </c>
      <c r="O44" s="84" t="str">
        <f t="shared" si="12"/>
        <v>3DPovrch</v>
      </c>
      <c r="P44" s="84" t="str">
        <f t="shared" si="13"/>
        <v>IfcBridgePart</v>
      </c>
      <c r="Q44" s="84" t="s">
        <v>196</v>
      </c>
      <c r="R44" s="84" t="s">
        <v>271</v>
      </c>
      <c r="S44" s="84">
        <v>0</v>
      </c>
      <c r="T44" s="146" t="s">
        <v>191</v>
      </c>
      <c r="U44" s="147" t="s">
        <v>191</v>
      </c>
    </row>
    <row r="45" spans="1:21" ht="14.1" customHeight="1" x14ac:dyDescent="0.2">
      <c r="A45" s="119" t="s">
        <v>214</v>
      </c>
      <c r="B45" s="116">
        <v>0</v>
      </c>
      <c r="C45" s="116">
        <v>0</v>
      </c>
      <c r="D45" s="116" t="s">
        <v>55</v>
      </c>
      <c r="E45" s="137" t="s">
        <v>308</v>
      </c>
      <c r="F45" s="100">
        <v>1</v>
      </c>
      <c r="G45" s="93" t="s">
        <v>218</v>
      </c>
      <c r="H45" s="100">
        <v>1</v>
      </c>
      <c r="I45" s="100">
        <v>1</v>
      </c>
      <c r="J45" s="103" t="s">
        <v>309</v>
      </c>
      <c r="K45" s="100">
        <v>1</v>
      </c>
      <c r="L45" s="62" t="str">
        <f t="shared" si="14"/>
        <v>I1+S1;2+E1+Z1+M3;2+F1</v>
      </c>
      <c r="M45" s="125">
        <f t="shared" si="10"/>
        <v>0</v>
      </c>
      <c r="N45" s="63">
        <f t="shared" si="11"/>
        <v>0</v>
      </c>
      <c r="O45" s="63">
        <f t="shared" si="12"/>
        <v>0</v>
      </c>
      <c r="P45" s="63">
        <f t="shared" si="13"/>
        <v>0</v>
      </c>
      <c r="Q45" s="63" t="s">
        <v>203</v>
      </c>
      <c r="R45" s="63" t="s">
        <v>271</v>
      </c>
      <c r="S45" s="63">
        <v>0</v>
      </c>
      <c r="T45" s="125" t="s">
        <v>213</v>
      </c>
      <c r="U45" s="64" t="s">
        <v>191</v>
      </c>
    </row>
    <row r="46" spans="1:21" ht="14.1" customHeight="1" x14ac:dyDescent="0.2">
      <c r="A46" s="258"/>
      <c r="B46" s="4">
        <v>0</v>
      </c>
      <c r="C46" s="4">
        <v>0</v>
      </c>
      <c r="D46" s="4" t="s">
        <v>55</v>
      </c>
      <c r="E46" s="59" t="s">
        <v>310</v>
      </c>
      <c r="F46" s="88">
        <v>1</v>
      </c>
      <c r="G46" s="102" t="s">
        <v>218</v>
      </c>
      <c r="H46" s="102">
        <v>1</v>
      </c>
      <c r="I46" s="102">
        <v>1</v>
      </c>
      <c r="J46" s="102">
        <v>3</v>
      </c>
      <c r="K46" s="102">
        <v>1</v>
      </c>
      <c r="L46" s="51" t="str">
        <f t="shared" si="14"/>
        <v>I1+S1;2+E1+Z1+M3+F1</v>
      </c>
      <c r="M46" s="26">
        <f t="shared" si="10"/>
        <v>0</v>
      </c>
      <c r="N46" s="54">
        <f t="shared" si="11"/>
        <v>0</v>
      </c>
      <c r="O46" s="54">
        <f t="shared" si="12"/>
        <v>0</v>
      </c>
      <c r="P46" s="54">
        <f t="shared" si="13"/>
        <v>0</v>
      </c>
      <c r="Q46" s="54" t="s">
        <v>203</v>
      </c>
      <c r="R46" s="54" t="s">
        <v>271</v>
      </c>
      <c r="S46" s="54">
        <v>0</v>
      </c>
      <c r="T46" s="26">
        <v>0</v>
      </c>
      <c r="U46" s="91" t="s">
        <v>191</v>
      </c>
    </row>
    <row r="47" spans="1:21" ht="14.1" customHeight="1" x14ac:dyDescent="0.2">
      <c r="A47" s="259"/>
      <c r="B47" s="4">
        <v>0</v>
      </c>
      <c r="C47" s="4">
        <v>0</v>
      </c>
      <c r="D47" s="4" t="s">
        <v>55</v>
      </c>
      <c r="E47" s="134" t="s">
        <v>311</v>
      </c>
      <c r="F47" s="88">
        <v>1</v>
      </c>
      <c r="G47" s="102">
        <v>2</v>
      </c>
      <c r="H47" s="102">
        <v>1</v>
      </c>
      <c r="I47" s="102">
        <v>1</v>
      </c>
      <c r="J47" s="102">
        <v>2</v>
      </c>
      <c r="K47" s="102">
        <v>1</v>
      </c>
      <c r="L47" s="51" t="str">
        <f t="shared" si="14"/>
        <v>I1+S2+E1+Z1+M2+F1</v>
      </c>
      <c r="M47" s="26">
        <f t="shared" si="10"/>
        <v>0</v>
      </c>
      <c r="N47" s="54">
        <f t="shared" si="11"/>
        <v>0</v>
      </c>
      <c r="O47" s="54">
        <f t="shared" si="12"/>
        <v>0</v>
      </c>
      <c r="P47" s="54">
        <f t="shared" si="13"/>
        <v>0</v>
      </c>
      <c r="Q47" s="54" t="s">
        <v>196</v>
      </c>
      <c r="R47" s="54" t="s">
        <v>271</v>
      </c>
      <c r="S47" s="54">
        <v>0</v>
      </c>
      <c r="T47" s="26">
        <v>0</v>
      </c>
      <c r="U47" s="91" t="s">
        <v>191</v>
      </c>
    </row>
    <row r="48" spans="1:21" ht="14.1" customHeight="1" x14ac:dyDescent="0.2">
      <c r="A48" s="259"/>
      <c r="B48" s="4">
        <v>0</v>
      </c>
      <c r="C48" s="4" t="s">
        <v>55</v>
      </c>
      <c r="D48" s="4" t="s">
        <v>55</v>
      </c>
      <c r="E48" s="59" t="s">
        <v>312</v>
      </c>
      <c r="F48" s="88" t="s">
        <v>194</v>
      </c>
      <c r="G48" s="102">
        <v>2</v>
      </c>
      <c r="H48" s="88">
        <v>1</v>
      </c>
      <c r="I48" s="88">
        <v>1</v>
      </c>
      <c r="J48" s="102">
        <v>1</v>
      </c>
      <c r="K48" s="88">
        <v>1</v>
      </c>
      <c r="L48" s="51" t="str">
        <f t="shared" si="14"/>
        <v>I1+S2+E1+Z1+M1+F1</v>
      </c>
      <c r="M48" s="26">
        <f t="shared" si="10"/>
        <v>0</v>
      </c>
      <c r="N48" s="54">
        <f t="shared" si="11"/>
        <v>0</v>
      </c>
      <c r="O48" s="54" t="str">
        <f t="shared" si="12"/>
        <v>3DTěleso</v>
      </c>
      <c r="P48" s="54" t="str">
        <f t="shared" si="13"/>
        <v>IfcBridgePart</v>
      </c>
      <c r="Q48" s="54" t="s">
        <v>203</v>
      </c>
      <c r="R48" s="54" t="s">
        <v>271</v>
      </c>
      <c r="S48" s="54">
        <v>0</v>
      </c>
      <c r="T48" s="26" t="s">
        <v>213</v>
      </c>
      <c r="U48" s="91" t="s">
        <v>213</v>
      </c>
    </row>
    <row r="49" spans="1:21" ht="14.1" customHeight="1" x14ac:dyDescent="0.2">
      <c r="A49" s="259"/>
      <c r="B49" s="4">
        <v>0</v>
      </c>
      <c r="C49" s="4" t="s">
        <v>55</v>
      </c>
      <c r="D49" s="4" t="s">
        <v>55</v>
      </c>
      <c r="E49" s="59" t="s">
        <v>313</v>
      </c>
      <c r="F49" s="88">
        <v>1</v>
      </c>
      <c r="G49" s="102">
        <v>2</v>
      </c>
      <c r="H49" s="88">
        <v>1</v>
      </c>
      <c r="I49" s="88">
        <v>1</v>
      </c>
      <c r="J49" s="102">
        <v>1</v>
      </c>
      <c r="K49" s="88">
        <v>1</v>
      </c>
      <c r="L49" s="51" t="str">
        <f t="shared" si="14"/>
        <v>I1+S2+E1+Z1+M1+F1</v>
      </c>
      <c r="M49" s="26">
        <f t="shared" si="10"/>
        <v>0</v>
      </c>
      <c r="N49" s="54">
        <f t="shared" si="11"/>
        <v>0</v>
      </c>
      <c r="O49" s="54" t="str">
        <f t="shared" si="12"/>
        <v>3DTěleso</v>
      </c>
      <c r="P49" s="54" t="str">
        <f t="shared" si="13"/>
        <v>IfcBridgePart</v>
      </c>
      <c r="Q49" s="54" t="s">
        <v>203</v>
      </c>
      <c r="R49" s="54" t="s">
        <v>271</v>
      </c>
      <c r="S49" s="54">
        <v>0</v>
      </c>
      <c r="T49" s="26" t="s">
        <v>213</v>
      </c>
      <c r="U49" s="91" t="s">
        <v>213</v>
      </c>
    </row>
    <row r="50" spans="1:21" ht="14.1" customHeight="1" x14ac:dyDescent="0.2">
      <c r="A50" s="259"/>
      <c r="B50" s="4">
        <v>0</v>
      </c>
      <c r="C50" s="4" t="s">
        <v>55</v>
      </c>
      <c r="D50" s="4" t="s">
        <v>55</v>
      </c>
      <c r="E50" s="59" t="s">
        <v>314</v>
      </c>
      <c r="F50" s="88" t="s">
        <v>194</v>
      </c>
      <c r="G50" s="102">
        <v>2</v>
      </c>
      <c r="H50" s="88">
        <v>1</v>
      </c>
      <c r="I50" s="88">
        <v>1</v>
      </c>
      <c r="J50" s="102">
        <v>1</v>
      </c>
      <c r="K50" s="88">
        <v>1</v>
      </c>
      <c r="L50" s="51" t="str">
        <f t="shared" si="14"/>
        <v>I1+S2+E1+Z1+M1+F1</v>
      </c>
      <c r="M50" s="26">
        <f t="shared" si="10"/>
        <v>0</v>
      </c>
      <c r="N50" s="54">
        <f t="shared" si="11"/>
        <v>0</v>
      </c>
      <c r="O50" s="54" t="str">
        <f t="shared" si="12"/>
        <v>3DTěleso</v>
      </c>
      <c r="P50" s="54" t="str">
        <f t="shared" si="13"/>
        <v>IfcBridgePart</v>
      </c>
      <c r="Q50" s="54" t="s">
        <v>203</v>
      </c>
      <c r="R50" s="54" t="s">
        <v>271</v>
      </c>
      <c r="S50" s="54">
        <v>0</v>
      </c>
      <c r="T50" s="26" t="s">
        <v>213</v>
      </c>
      <c r="U50" s="91" t="s">
        <v>213</v>
      </c>
    </row>
    <row r="51" spans="1:21" ht="14.1" customHeight="1" thickBot="1" x14ac:dyDescent="0.25">
      <c r="A51" s="255"/>
      <c r="B51" s="118">
        <v>0</v>
      </c>
      <c r="C51" s="118" t="s">
        <v>55</v>
      </c>
      <c r="D51" s="118" t="s">
        <v>55</v>
      </c>
      <c r="E51" s="139" t="s">
        <v>315</v>
      </c>
      <c r="F51" s="101" t="s">
        <v>194</v>
      </c>
      <c r="G51" s="94" t="s">
        <v>316</v>
      </c>
      <c r="H51" s="101">
        <v>1</v>
      </c>
      <c r="I51" s="101">
        <v>1</v>
      </c>
      <c r="J51" s="141">
        <v>1.4</v>
      </c>
      <c r="K51" s="101">
        <v>1</v>
      </c>
      <c r="L51" s="28" t="str">
        <f t="shared" si="14"/>
        <v>I1+S1;2;4+E1+Z1+M1,4+F1</v>
      </c>
      <c r="M51" s="140">
        <f t="shared" si="10"/>
        <v>0</v>
      </c>
      <c r="N51" s="55">
        <f t="shared" si="11"/>
        <v>0</v>
      </c>
      <c r="O51" s="55" t="str">
        <f t="shared" si="12"/>
        <v>3DTěleso</v>
      </c>
      <c r="P51" s="55" t="str">
        <f t="shared" si="13"/>
        <v>IfcBridgePart</v>
      </c>
      <c r="Q51" s="55" t="s">
        <v>203</v>
      </c>
      <c r="R51" s="55" t="s">
        <v>271</v>
      </c>
      <c r="S51" s="55">
        <v>0</v>
      </c>
      <c r="T51" s="140" t="s">
        <v>213</v>
      </c>
      <c r="U51" s="92" t="s">
        <v>213</v>
      </c>
    </row>
    <row r="52" spans="1:21" ht="14.1" customHeight="1" x14ac:dyDescent="0.2">
      <c r="A52" s="119" t="s">
        <v>317</v>
      </c>
      <c r="B52" s="116" t="s">
        <v>55</v>
      </c>
      <c r="C52" s="116" t="s">
        <v>55</v>
      </c>
      <c r="D52" s="116" t="s">
        <v>55</v>
      </c>
      <c r="E52" s="137" t="s">
        <v>317</v>
      </c>
      <c r="F52" s="100" t="s">
        <v>194</v>
      </c>
      <c r="G52" s="93" t="s">
        <v>293</v>
      </c>
      <c r="H52" s="100">
        <v>1</v>
      </c>
      <c r="I52" s="100">
        <v>1</v>
      </c>
      <c r="J52" s="103">
        <v>3</v>
      </c>
      <c r="K52" s="100">
        <v>1</v>
      </c>
      <c r="L52" s="62" t="str">
        <f t="shared" si="14"/>
        <v>I1+S1;4+E1+Z1+M3+F1</v>
      </c>
      <c r="M52" s="125" t="str">
        <f t="shared" si="10"/>
        <v>3DTěleso</v>
      </c>
      <c r="N52" s="63" t="str">
        <f t="shared" si="11"/>
        <v>IfcBridgePart</v>
      </c>
      <c r="O52" s="63" t="str">
        <f t="shared" si="12"/>
        <v>3DTěleso</v>
      </c>
      <c r="P52" s="63" t="str">
        <f t="shared" si="13"/>
        <v>IfcBridgePart</v>
      </c>
      <c r="Q52" s="63" t="s">
        <v>203</v>
      </c>
      <c r="R52" s="63" t="s">
        <v>271</v>
      </c>
      <c r="S52" s="63" t="s">
        <v>190</v>
      </c>
      <c r="T52" s="125" t="s">
        <v>191</v>
      </c>
      <c r="U52" s="64" t="s">
        <v>191</v>
      </c>
    </row>
    <row r="53" spans="1:21" ht="14.1" customHeight="1" x14ac:dyDescent="0.2">
      <c r="A53" s="258"/>
      <c r="B53" s="4">
        <v>0</v>
      </c>
      <c r="C53" s="4">
        <v>0</v>
      </c>
      <c r="D53" s="4" t="s">
        <v>55</v>
      </c>
      <c r="E53" s="59" t="s">
        <v>318</v>
      </c>
      <c r="F53" s="88">
        <v>1</v>
      </c>
      <c r="G53" s="102">
        <v>1</v>
      </c>
      <c r="H53" s="88">
        <v>1</v>
      </c>
      <c r="I53" s="88">
        <v>1</v>
      </c>
      <c r="J53" s="102">
        <v>5</v>
      </c>
      <c r="K53" s="88">
        <v>1</v>
      </c>
      <c r="L53" s="51" t="str">
        <f t="shared" si="14"/>
        <v>I1+S1+E1+Z1+M5+F1</v>
      </c>
      <c r="M53" s="26">
        <f t="shared" si="10"/>
        <v>0</v>
      </c>
      <c r="N53" s="54">
        <f t="shared" si="11"/>
        <v>0</v>
      </c>
      <c r="O53" s="54">
        <f t="shared" si="12"/>
        <v>0</v>
      </c>
      <c r="P53" s="54">
        <f t="shared" si="13"/>
        <v>0</v>
      </c>
      <c r="Q53" s="54" t="s">
        <v>203</v>
      </c>
      <c r="R53" s="54" t="s">
        <v>271</v>
      </c>
      <c r="S53" s="54">
        <v>0</v>
      </c>
      <c r="T53" s="26">
        <v>0</v>
      </c>
      <c r="U53" s="91" t="s">
        <v>191</v>
      </c>
    </row>
    <row r="54" spans="1:21" ht="14.1" customHeight="1" x14ac:dyDescent="0.2">
      <c r="A54" s="259"/>
      <c r="B54" s="4">
        <v>0</v>
      </c>
      <c r="C54" s="4" t="s">
        <v>55</v>
      </c>
      <c r="D54" s="4" t="s">
        <v>55</v>
      </c>
      <c r="E54" s="59" t="s">
        <v>319</v>
      </c>
      <c r="F54" s="88">
        <v>1</v>
      </c>
      <c r="G54" s="102">
        <v>2</v>
      </c>
      <c r="H54" s="88">
        <v>1</v>
      </c>
      <c r="I54" s="88">
        <v>1</v>
      </c>
      <c r="J54" s="102">
        <v>1</v>
      </c>
      <c r="K54" s="88">
        <v>1</v>
      </c>
      <c r="L54" s="51" t="str">
        <f t="shared" si="14"/>
        <v>I1+S2+E1+Z1+M1+F1</v>
      </c>
      <c r="M54" s="26">
        <f t="shared" si="10"/>
        <v>0</v>
      </c>
      <c r="N54" s="54">
        <f t="shared" si="11"/>
        <v>0</v>
      </c>
      <c r="O54" s="54" t="str">
        <f t="shared" si="12"/>
        <v>3DTěleso</v>
      </c>
      <c r="P54" s="54" t="str">
        <f t="shared" si="13"/>
        <v>IfcBridgePart</v>
      </c>
      <c r="Q54" s="54" t="s">
        <v>203</v>
      </c>
      <c r="R54" s="54" t="s">
        <v>271</v>
      </c>
      <c r="S54" s="54">
        <v>0</v>
      </c>
      <c r="T54" s="26" t="s">
        <v>213</v>
      </c>
      <c r="U54" s="91" t="s">
        <v>191</v>
      </c>
    </row>
    <row r="55" spans="1:21" ht="14.1" customHeight="1" x14ac:dyDescent="0.2">
      <c r="A55" s="259"/>
      <c r="B55" s="4">
        <v>0</v>
      </c>
      <c r="C55" s="4" t="s">
        <v>55</v>
      </c>
      <c r="D55" s="4" t="s">
        <v>55</v>
      </c>
      <c r="E55" s="59" t="s">
        <v>320</v>
      </c>
      <c r="F55" s="88">
        <v>1</v>
      </c>
      <c r="G55" s="102">
        <v>2</v>
      </c>
      <c r="H55" s="88">
        <v>1</v>
      </c>
      <c r="I55" s="88">
        <v>1</v>
      </c>
      <c r="J55" s="102">
        <v>1</v>
      </c>
      <c r="K55" s="88">
        <v>1</v>
      </c>
      <c r="L55" s="51" t="str">
        <f t="shared" si="14"/>
        <v>I1+S2+E1+Z1+M1+F1</v>
      </c>
      <c r="M55" s="26">
        <f t="shared" si="10"/>
        <v>0</v>
      </c>
      <c r="N55" s="54">
        <f t="shared" si="11"/>
        <v>0</v>
      </c>
      <c r="O55" s="54" t="str">
        <f t="shared" si="12"/>
        <v>3DTěleso</v>
      </c>
      <c r="P55" s="54" t="str">
        <f t="shared" si="13"/>
        <v>IfcBridgePart</v>
      </c>
      <c r="Q55" s="54" t="s">
        <v>203</v>
      </c>
      <c r="R55" s="54" t="s">
        <v>271</v>
      </c>
      <c r="S55" s="54">
        <v>0</v>
      </c>
      <c r="T55" s="26" t="s">
        <v>213</v>
      </c>
      <c r="U55" s="91" t="s">
        <v>191</v>
      </c>
    </row>
    <row r="56" spans="1:21" ht="14.1" customHeight="1" thickBot="1" x14ac:dyDescent="0.25">
      <c r="A56" s="255"/>
      <c r="B56" s="118">
        <v>0</v>
      </c>
      <c r="C56" s="118">
        <v>0</v>
      </c>
      <c r="D56" s="118" t="s">
        <v>55</v>
      </c>
      <c r="E56" s="139" t="s">
        <v>321</v>
      </c>
      <c r="F56" s="101">
        <v>1</v>
      </c>
      <c r="G56" s="141">
        <v>2</v>
      </c>
      <c r="H56" s="101">
        <v>1</v>
      </c>
      <c r="I56" s="101">
        <v>1</v>
      </c>
      <c r="J56" s="141">
        <v>1</v>
      </c>
      <c r="K56" s="101">
        <v>1</v>
      </c>
      <c r="L56" s="28" t="str">
        <f t="shared" si="14"/>
        <v>I1+S2+E1+Z1+M1+F1</v>
      </c>
      <c r="M56" s="140">
        <f t="shared" si="10"/>
        <v>0</v>
      </c>
      <c r="N56" s="55">
        <f t="shared" si="11"/>
        <v>0</v>
      </c>
      <c r="O56" s="55">
        <f t="shared" si="12"/>
        <v>0</v>
      </c>
      <c r="P56" s="55">
        <f t="shared" si="13"/>
        <v>0</v>
      </c>
      <c r="Q56" s="55" t="s">
        <v>203</v>
      </c>
      <c r="R56" s="55" t="s">
        <v>271</v>
      </c>
      <c r="S56" s="55">
        <v>0</v>
      </c>
      <c r="T56" s="140">
        <v>0</v>
      </c>
      <c r="U56" s="92" t="s">
        <v>191</v>
      </c>
    </row>
    <row r="57" spans="1:21" ht="14.1" customHeight="1" thickBot="1" x14ac:dyDescent="0.25">
      <c r="A57" s="330" t="s">
        <v>228</v>
      </c>
      <c r="B57" s="323"/>
      <c r="C57" s="324"/>
      <c r="D57" s="324"/>
      <c r="E57" s="323" t="s">
        <v>605</v>
      </c>
      <c r="F57" s="325"/>
      <c r="G57" s="325"/>
      <c r="H57" s="325"/>
      <c r="I57" s="325"/>
      <c r="J57" s="325"/>
      <c r="K57" s="325"/>
      <c r="L57" s="326"/>
      <c r="M57" s="327"/>
      <c r="N57" s="327"/>
      <c r="O57" s="327"/>
      <c r="P57" s="327"/>
      <c r="Q57" s="327"/>
      <c r="R57" s="327"/>
      <c r="S57" s="327"/>
      <c r="T57" s="328"/>
      <c r="U57" s="329"/>
    </row>
    <row r="58" spans="1:21" ht="14.1" customHeight="1" x14ac:dyDescent="0.2">
      <c r="A58" s="119" t="s">
        <v>322</v>
      </c>
      <c r="B58" s="116" t="s">
        <v>55</v>
      </c>
      <c r="C58" s="116" t="s">
        <v>55</v>
      </c>
      <c r="D58" s="116" t="s">
        <v>55</v>
      </c>
      <c r="E58" s="137" t="s">
        <v>323</v>
      </c>
      <c r="F58" s="100" t="s">
        <v>194</v>
      </c>
      <c r="G58" s="104" t="s">
        <v>218</v>
      </c>
      <c r="H58" s="103">
        <v>1</v>
      </c>
      <c r="I58" s="103">
        <v>1</v>
      </c>
      <c r="J58" s="105" t="s">
        <v>324</v>
      </c>
      <c r="K58" s="103">
        <v>1</v>
      </c>
      <c r="L58" s="62" t="str">
        <f t="shared" si="14"/>
        <v>I1+S1;2+E1+Z1+M1;5+F1</v>
      </c>
      <c r="M58" s="125" t="str">
        <f t="shared" si="10"/>
        <v>3DPovrch</v>
      </c>
      <c r="N58" s="63" t="str">
        <f t="shared" si="11"/>
        <v>IfcBridgePart</v>
      </c>
      <c r="O58" s="63" t="str">
        <f t="shared" si="12"/>
        <v>3DPovrch</v>
      </c>
      <c r="P58" s="63" t="str">
        <f t="shared" si="13"/>
        <v>IfcBridgePart</v>
      </c>
      <c r="Q58" s="63" t="s">
        <v>196</v>
      </c>
      <c r="R58" s="63" t="s">
        <v>271</v>
      </c>
      <c r="S58" s="63" t="s">
        <v>190</v>
      </c>
      <c r="T58" s="125" t="s">
        <v>213</v>
      </c>
      <c r="U58" s="64" t="s">
        <v>191</v>
      </c>
    </row>
    <row r="59" spans="1:21" ht="14.1" customHeight="1" x14ac:dyDescent="0.2">
      <c r="A59" s="258"/>
      <c r="B59" s="4">
        <v>0</v>
      </c>
      <c r="C59" s="4" t="s">
        <v>55</v>
      </c>
      <c r="D59" s="4" t="s">
        <v>55</v>
      </c>
      <c r="E59" s="59" t="s">
        <v>325</v>
      </c>
      <c r="F59" s="88" t="s">
        <v>194</v>
      </c>
      <c r="G59" s="102">
        <v>2</v>
      </c>
      <c r="H59" s="102">
        <v>1</v>
      </c>
      <c r="I59" s="102">
        <v>1</v>
      </c>
      <c r="J59" s="102">
        <v>1</v>
      </c>
      <c r="K59" s="102">
        <v>1</v>
      </c>
      <c r="L59" s="51" t="str">
        <f t="shared" si="14"/>
        <v>I1+S2+E1+Z1+M1+F1</v>
      </c>
      <c r="M59" s="26">
        <f t="shared" si="10"/>
        <v>0</v>
      </c>
      <c r="N59" s="54">
        <f t="shared" si="11"/>
        <v>0</v>
      </c>
      <c r="O59" s="54" t="str">
        <f t="shared" si="12"/>
        <v>3DPovrch</v>
      </c>
      <c r="P59" s="54" t="str">
        <f t="shared" si="13"/>
        <v>IfcBridgePart</v>
      </c>
      <c r="Q59" s="54" t="s">
        <v>196</v>
      </c>
      <c r="R59" s="54" t="s">
        <v>271</v>
      </c>
      <c r="S59" s="54">
        <v>0</v>
      </c>
      <c r="T59" s="26" t="s">
        <v>213</v>
      </c>
      <c r="U59" s="91" t="s">
        <v>191</v>
      </c>
    </row>
    <row r="60" spans="1:21" ht="14.1" customHeight="1" x14ac:dyDescent="0.2">
      <c r="A60" s="259"/>
      <c r="B60" s="4">
        <v>0</v>
      </c>
      <c r="C60" s="4" t="s">
        <v>55</v>
      </c>
      <c r="D60" s="4" t="s">
        <v>55</v>
      </c>
      <c r="E60" s="59" t="s">
        <v>326</v>
      </c>
      <c r="F60" s="88">
        <v>1</v>
      </c>
      <c r="G60" s="102">
        <v>2</v>
      </c>
      <c r="H60" s="102">
        <v>1</v>
      </c>
      <c r="I60" s="102">
        <v>1</v>
      </c>
      <c r="J60" s="102" t="s">
        <v>327</v>
      </c>
      <c r="K60" s="102">
        <v>1</v>
      </c>
      <c r="L60" s="51" t="str">
        <f t="shared" si="14"/>
        <v>I1+S2+E1+Z1+M3;4+F1</v>
      </c>
      <c r="M60" s="26">
        <f t="shared" si="10"/>
        <v>0</v>
      </c>
      <c r="N60" s="54">
        <f t="shared" si="11"/>
        <v>0</v>
      </c>
      <c r="O60" s="54" t="str">
        <f t="shared" si="12"/>
        <v>3DTěleso</v>
      </c>
      <c r="P60" s="54" t="str">
        <f t="shared" si="13"/>
        <v>IfcBridgePart</v>
      </c>
      <c r="Q60" s="54" t="s">
        <v>203</v>
      </c>
      <c r="R60" s="54" t="s">
        <v>271</v>
      </c>
      <c r="S60" s="54">
        <v>0</v>
      </c>
      <c r="T60" s="26" t="s">
        <v>213</v>
      </c>
      <c r="U60" s="91" t="s">
        <v>191</v>
      </c>
    </row>
    <row r="61" spans="1:21" ht="14.1" customHeight="1" x14ac:dyDescent="0.2">
      <c r="A61" s="259"/>
      <c r="B61" s="313">
        <v>0</v>
      </c>
      <c r="C61" s="313" t="s">
        <v>55</v>
      </c>
      <c r="D61" s="313" t="s">
        <v>55</v>
      </c>
      <c r="E61" s="302" t="s">
        <v>252</v>
      </c>
      <c r="F61" s="314">
        <v>1</v>
      </c>
      <c r="G61" s="315">
        <v>1</v>
      </c>
      <c r="H61" s="315">
        <v>1</v>
      </c>
      <c r="I61" s="315">
        <v>1</v>
      </c>
      <c r="J61" s="315" t="s">
        <v>324</v>
      </c>
      <c r="K61" s="315">
        <v>1</v>
      </c>
      <c r="L61" s="51" t="str">
        <f t="shared" si="14"/>
        <v>I1+S1+E1+Z1+M1;5+F1</v>
      </c>
      <c r="M61" s="26">
        <f t="shared" ref="M61" si="19">IF(B61="x",Q61,0)</f>
        <v>0</v>
      </c>
      <c r="N61" s="54">
        <f t="shared" ref="N61" si="20">IF(B61="x",R61,0)</f>
        <v>0</v>
      </c>
      <c r="O61" s="54" t="str">
        <f t="shared" ref="O61" si="21">IF(C61="x",Q61,0)</f>
        <v>3DTěleso</v>
      </c>
      <c r="P61" s="54" t="str">
        <f t="shared" ref="P61" si="22">IF(C61="x",R61,0)</f>
        <v>IfcBridgePart</v>
      </c>
      <c r="Q61" s="54" t="s">
        <v>203</v>
      </c>
      <c r="R61" s="54" t="s">
        <v>271</v>
      </c>
      <c r="S61" s="54">
        <v>0</v>
      </c>
      <c r="T61" s="26" t="s">
        <v>213</v>
      </c>
      <c r="U61" s="91" t="s">
        <v>191</v>
      </c>
    </row>
    <row r="62" spans="1:21" ht="14.1" customHeight="1" thickBot="1" x14ac:dyDescent="0.25">
      <c r="A62" s="255"/>
      <c r="B62" s="118">
        <v>0</v>
      </c>
      <c r="C62" s="118" t="s">
        <v>55</v>
      </c>
      <c r="D62" s="118" t="s">
        <v>55</v>
      </c>
      <c r="E62" s="139" t="s">
        <v>328</v>
      </c>
      <c r="F62" s="101" t="s">
        <v>194</v>
      </c>
      <c r="G62" s="148" t="s">
        <v>218</v>
      </c>
      <c r="H62" s="141">
        <v>1</v>
      </c>
      <c r="I62" s="141">
        <v>1</v>
      </c>
      <c r="J62" s="141" t="s">
        <v>329</v>
      </c>
      <c r="K62" s="141">
        <v>1</v>
      </c>
      <c r="L62" s="28" t="str">
        <f t="shared" si="14"/>
        <v>I1+S1;2+E1+Z1+M2;5+F1</v>
      </c>
      <c r="M62" s="140">
        <f t="shared" si="10"/>
        <v>0</v>
      </c>
      <c r="N62" s="55">
        <f t="shared" si="11"/>
        <v>0</v>
      </c>
      <c r="O62" s="55" t="str">
        <f t="shared" si="12"/>
        <v>3DTěleso</v>
      </c>
      <c r="P62" s="55" t="str">
        <f t="shared" si="13"/>
        <v>IfcBridgePart</v>
      </c>
      <c r="Q62" s="55" t="s">
        <v>203</v>
      </c>
      <c r="R62" s="55" t="s">
        <v>271</v>
      </c>
      <c r="S62" s="55">
        <v>0</v>
      </c>
      <c r="T62" s="140" t="s">
        <v>213</v>
      </c>
      <c r="U62" s="92" t="s">
        <v>191</v>
      </c>
    </row>
    <row r="63" spans="1:21" ht="14.1" customHeight="1" thickBot="1" x14ac:dyDescent="0.25">
      <c r="A63" s="119" t="s">
        <v>330</v>
      </c>
      <c r="B63" s="116">
        <v>0</v>
      </c>
      <c r="C63" s="116" t="s">
        <v>55</v>
      </c>
      <c r="D63" s="116" t="s">
        <v>55</v>
      </c>
      <c r="E63" s="137" t="s">
        <v>449</v>
      </c>
      <c r="F63" s="100" t="s">
        <v>194</v>
      </c>
      <c r="G63" s="104" t="s">
        <v>218</v>
      </c>
      <c r="H63" s="103">
        <v>1</v>
      </c>
      <c r="I63" s="103">
        <v>1</v>
      </c>
      <c r="J63" s="105" t="s">
        <v>218</v>
      </c>
      <c r="K63" s="103">
        <v>1</v>
      </c>
      <c r="L63" s="62" t="str">
        <f t="shared" ref="L63" si="23">IF(F63 &lt;&gt; "","I" &amp; F63,"") &amp; IF(G63 &lt;&gt; "","+S" &amp; G63,"") &amp; IF(H63 &lt;&gt; "","+E" &amp; H63,"") &amp; IF(I63 &lt;&gt; "","+Z" &amp; I63,"") &amp; IF(J63 &lt;&gt; "","+M" &amp; J63,"") &amp; IF(K63 &lt;&gt; "","+F" &amp; K63,"")</f>
        <v>I1+S1;2+E1+Z1+M1;2+F1</v>
      </c>
      <c r="M63" s="125">
        <f t="shared" ref="M63" si="24">IF(B63="x",Q63,0)</f>
        <v>0</v>
      </c>
      <c r="N63" s="63">
        <f t="shared" ref="N63" si="25">IF(B63="x",R63,0)</f>
        <v>0</v>
      </c>
      <c r="O63" s="63" t="str">
        <f t="shared" ref="O63" si="26">IF(C63="x",Q63,0)</f>
        <v>3DPovrch</v>
      </c>
      <c r="P63" s="63" t="str">
        <f t="shared" ref="P63" si="27">IF(C63="x",R63,0)</f>
        <v>IfcBridgePart</v>
      </c>
      <c r="Q63" s="63" t="s">
        <v>196</v>
      </c>
      <c r="R63" s="63" t="s">
        <v>271</v>
      </c>
      <c r="S63" s="63" t="s">
        <v>190</v>
      </c>
      <c r="T63" s="125" t="s">
        <v>213</v>
      </c>
      <c r="U63" s="64" t="s">
        <v>191</v>
      </c>
    </row>
    <row r="64" spans="1:21" ht="14.1" customHeight="1" x14ac:dyDescent="0.2">
      <c r="A64" s="258"/>
      <c r="B64" s="280">
        <v>0</v>
      </c>
      <c r="C64" s="280">
        <v>0</v>
      </c>
      <c r="D64" s="280" t="s">
        <v>55</v>
      </c>
      <c r="E64" s="282" t="s">
        <v>331</v>
      </c>
      <c r="F64" s="316">
        <v>1</v>
      </c>
      <c r="G64" s="317">
        <v>2</v>
      </c>
      <c r="H64" s="317">
        <v>1</v>
      </c>
      <c r="I64" s="317">
        <v>1</v>
      </c>
      <c r="J64" s="318" t="s">
        <v>332</v>
      </c>
      <c r="K64" s="317">
        <v>1</v>
      </c>
      <c r="L64" s="319" t="str">
        <f t="shared" si="14"/>
        <v>I1+S2+E1+Z1+M3;4;5+F1</v>
      </c>
      <c r="M64" s="320">
        <f t="shared" si="10"/>
        <v>0</v>
      </c>
      <c r="N64" s="321">
        <f t="shared" si="11"/>
        <v>0</v>
      </c>
      <c r="O64" s="321">
        <f t="shared" si="12"/>
        <v>0</v>
      </c>
      <c r="P64" s="321">
        <f t="shared" si="13"/>
        <v>0</v>
      </c>
      <c r="Q64" s="321" t="s">
        <v>203</v>
      </c>
      <c r="R64" s="321" t="s">
        <v>271</v>
      </c>
      <c r="S64" s="321">
        <v>0</v>
      </c>
      <c r="T64" s="320">
        <v>0</v>
      </c>
      <c r="U64" s="322" t="s">
        <v>191</v>
      </c>
    </row>
    <row r="65" spans="1:21" ht="14.1" customHeight="1" thickBot="1" x14ac:dyDescent="0.25">
      <c r="A65" s="255"/>
      <c r="B65" s="120">
        <v>0</v>
      </c>
      <c r="C65" s="120">
        <v>0</v>
      </c>
      <c r="D65" s="118" t="s">
        <v>55</v>
      </c>
      <c r="E65" s="139" t="s">
        <v>333</v>
      </c>
      <c r="F65" s="101">
        <v>1</v>
      </c>
      <c r="G65" s="108">
        <v>2</v>
      </c>
      <c r="H65" s="108">
        <v>1</v>
      </c>
      <c r="I65" s="108">
        <v>1</v>
      </c>
      <c r="J65" s="149" t="s">
        <v>327</v>
      </c>
      <c r="K65" s="108">
        <v>1</v>
      </c>
      <c r="L65" s="28" t="str">
        <f t="shared" si="14"/>
        <v>I1+S2+E1+Z1+M3;4+F1</v>
      </c>
      <c r="M65" s="150">
        <f t="shared" si="10"/>
        <v>0</v>
      </c>
      <c r="N65" s="55">
        <f t="shared" si="11"/>
        <v>0</v>
      </c>
      <c r="O65" s="55">
        <f t="shared" si="12"/>
        <v>0</v>
      </c>
      <c r="P65" s="55">
        <f t="shared" si="13"/>
        <v>0</v>
      </c>
      <c r="Q65" s="55" t="s">
        <v>203</v>
      </c>
      <c r="R65" s="55" t="s">
        <v>271</v>
      </c>
      <c r="S65" s="55" t="s">
        <v>190</v>
      </c>
      <c r="T65" s="150" t="s">
        <v>213</v>
      </c>
      <c r="U65" s="90" t="s">
        <v>191</v>
      </c>
    </row>
    <row r="66" spans="1:21" ht="14.1" customHeight="1" x14ac:dyDescent="0.2">
      <c r="A66" s="119" t="s">
        <v>334</v>
      </c>
      <c r="B66" s="116">
        <v>0</v>
      </c>
      <c r="C66" s="116">
        <v>0</v>
      </c>
      <c r="D66" s="116" t="s">
        <v>55</v>
      </c>
      <c r="E66" s="137" t="s">
        <v>335</v>
      </c>
      <c r="F66" s="100" t="s">
        <v>194</v>
      </c>
      <c r="G66" s="103">
        <v>1</v>
      </c>
      <c r="H66" s="103">
        <v>1</v>
      </c>
      <c r="I66" s="103">
        <v>1</v>
      </c>
      <c r="J66" s="103">
        <v>3</v>
      </c>
      <c r="K66" s="103">
        <v>1</v>
      </c>
      <c r="L66" s="62" t="str">
        <f t="shared" si="14"/>
        <v>I1+S1+E1+Z1+M3+F1</v>
      </c>
      <c r="M66" s="125">
        <f t="shared" si="10"/>
        <v>0</v>
      </c>
      <c r="N66" s="63">
        <f t="shared" si="11"/>
        <v>0</v>
      </c>
      <c r="O66" s="63">
        <f t="shared" si="12"/>
        <v>0</v>
      </c>
      <c r="P66" s="63">
        <f t="shared" si="13"/>
        <v>0</v>
      </c>
      <c r="Q66" s="63" t="s">
        <v>203</v>
      </c>
      <c r="R66" s="63" t="s">
        <v>271</v>
      </c>
      <c r="S66" s="63">
        <v>0</v>
      </c>
      <c r="T66" s="125">
        <v>0</v>
      </c>
      <c r="U66" s="64" t="s">
        <v>213</v>
      </c>
    </row>
    <row r="67" spans="1:21" ht="14.1" customHeight="1" x14ac:dyDescent="0.2">
      <c r="A67" s="261"/>
      <c r="B67" s="4">
        <v>0</v>
      </c>
      <c r="C67" s="4">
        <v>0</v>
      </c>
      <c r="D67" s="4" t="s">
        <v>55</v>
      </c>
      <c r="E67" s="59" t="s">
        <v>249</v>
      </c>
      <c r="F67" s="88" t="s">
        <v>194</v>
      </c>
      <c r="G67" s="107">
        <v>2</v>
      </c>
      <c r="H67" s="107">
        <v>1</v>
      </c>
      <c r="I67" s="107">
        <v>1</v>
      </c>
      <c r="J67" s="107">
        <v>1</v>
      </c>
      <c r="K67" s="107">
        <v>1</v>
      </c>
      <c r="L67" s="51" t="str">
        <f t="shared" si="14"/>
        <v>I1+S2+E1+Z1+M1+F1</v>
      </c>
      <c r="M67" s="135">
        <f t="shared" si="10"/>
        <v>0</v>
      </c>
      <c r="N67" s="54">
        <f t="shared" si="11"/>
        <v>0</v>
      </c>
      <c r="O67" s="54">
        <f t="shared" si="12"/>
        <v>0</v>
      </c>
      <c r="P67" s="54">
        <f t="shared" si="13"/>
        <v>0</v>
      </c>
      <c r="Q67" s="54" t="s">
        <v>203</v>
      </c>
      <c r="R67" s="54" t="s">
        <v>271</v>
      </c>
      <c r="S67" s="54">
        <v>0</v>
      </c>
      <c r="T67" s="135">
        <v>0</v>
      </c>
      <c r="U67" s="97" t="s">
        <v>213</v>
      </c>
    </row>
    <row r="68" spans="1:21" ht="14.1" customHeight="1" x14ac:dyDescent="0.2">
      <c r="A68" s="262"/>
      <c r="B68" s="4">
        <v>0</v>
      </c>
      <c r="C68" s="4" t="s">
        <v>55</v>
      </c>
      <c r="D68" s="4" t="s">
        <v>55</v>
      </c>
      <c r="E68" s="59" t="s">
        <v>336</v>
      </c>
      <c r="F68" s="88" t="s">
        <v>194</v>
      </c>
      <c r="G68" s="106" t="s">
        <v>218</v>
      </c>
      <c r="H68" s="107">
        <v>1</v>
      </c>
      <c r="I68" s="107">
        <v>1</v>
      </c>
      <c r="J68" s="106" t="s">
        <v>209</v>
      </c>
      <c r="K68" s="107">
        <v>1</v>
      </c>
      <c r="L68" s="51" t="str">
        <f t="shared" si="14"/>
        <v>I1+S1;2+E1+Z1+M2;3+F1</v>
      </c>
      <c r="M68" s="135">
        <f t="shared" si="10"/>
        <v>0</v>
      </c>
      <c r="N68" s="54">
        <f t="shared" si="11"/>
        <v>0</v>
      </c>
      <c r="O68" s="54" t="str">
        <f t="shared" si="12"/>
        <v>3DTěleso</v>
      </c>
      <c r="P68" s="54" t="str">
        <f t="shared" si="13"/>
        <v>IfcBridgePart</v>
      </c>
      <c r="Q68" s="54" t="s">
        <v>203</v>
      </c>
      <c r="R68" s="54" t="s">
        <v>271</v>
      </c>
      <c r="S68" s="54">
        <v>0</v>
      </c>
      <c r="T68" s="135" t="s">
        <v>213</v>
      </c>
      <c r="U68" s="97" t="s">
        <v>213</v>
      </c>
    </row>
    <row r="69" spans="1:21" ht="14.1" customHeight="1" x14ac:dyDescent="0.2">
      <c r="A69" s="262"/>
      <c r="B69" s="4">
        <v>0</v>
      </c>
      <c r="C69" s="4" t="s">
        <v>55</v>
      </c>
      <c r="D69" s="4" t="s">
        <v>55</v>
      </c>
      <c r="E69" s="59" t="s">
        <v>337</v>
      </c>
      <c r="F69" s="88">
        <v>1</v>
      </c>
      <c r="G69" s="106">
        <v>2</v>
      </c>
      <c r="H69" s="107">
        <v>1</v>
      </c>
      <c r="I69" s="107">
        <v>1</v>
      </c>
      <c r="J69" s="136">
        <v>1</v>
      </c>
      <c r="K69" s="107">
        <v>1</v>
      </c>
      <c r="L69" s="51" t="str">
        <f t="shared" si="14"/>
        <v>I1+S2+E1+Z1+M1+F1</v>
      </c>
      <c r="M69" s="135">
        <f t="shared" si="10"/>
        <v>0</v>
      </c>
      <c r="N69" s="54">
        <f t="shared" si="11"/>
        <v>0</v>
      </c>
      <c r="O69" s="54" t="str">
        <f t="shared" si="12"/>
        <v>3DTěleso</v>
      </c>
      <c r="P69" s="54" t="str">
        <f t="shared" si="13"/>
        <v>IfcBridgePart</v>
      </c>
      <c r="Q69" s="54" t="s">
        <v>203</v>
      </c>
      <c r="R69" s="54" t="s">
        <v>271</v>
      </c>
      <c r="S69" s="54">
        <v>0</v>
      </c>
      <c r="T69" s="135" t="s">
        <v>213</v>
      </c>
      <c r="U69" s="97" t="s">
        <v>213</v>
      </c>
    </row>
    <row r="70" spans="1:21" ht="14.1" customHeight="1" thickBot="1" x14ac:dyDescent="0.25">
      <c r="A70" s="263"/>
      <c r="B70" s="118">
        <v>0</v>
      </c>
      <c r="C70" s="118" t="s">
        <v>55</v>
      </c>
      <c r="D70" s="118" t="s">
        <v>55</v>
      </c>
      <c r="E70" s="139" t="s">
        <v>338</v>
      </c>
      <c r="F70" s="101" t="s">
        <v>194</v>
      </c>
      <c r="G70" s="108">
        <v>2</v>
      </c>
      <c r="H70" s="108">
        <v>1</v>
      </c>
      <c r="I70" s="108">
        <v>1</v>
      </c>
      <c r="J70" s="108">
        <v>3</v>
      </c>
      <c r="K70" s="108">
        <v>1</v>
      </c>
      <c r="L70" s="28" t="str">
        <f t="shared" si="14"/>
        <v>I1+S2+E1+Z1+M3+F1</v>
      </c>
      <c r="M70" s="150">
        <f t="shared" ref="M70:M73" si="28">IF(B70="x",Q70,0)</f>
        <v>0</v>
      </c>
      <c r="N70" s="55">
        <f t="shared" ref="N70:N73" si="29">IF(B70="x",R70,0)</f>
        <v>0</v>
      </c>
      <c r="O70" s="55" t="str">
        <f t="shared" ref="O70:O73" si="30">IF(C70="x",Q70,0)</f>
        <v>3DTěleso</v>
      </c>
      <c r="P70" s="55" t="str">
        <f t="shared" ref="P70:P73" si="31">IF(C70="x",R70,0)</f>
        <v>IfcBridgePart</v>
      </c>
      <c r="Q70" s="55" t="s">
        <v>203</v>
      </c>
      <c r="R70" s="55" t="s">
        <v>271</v>
      </c>
      <c r="S70" s="55">
        <v>0</v>
      </c>
      <c r="T70" s="150">
        <v>0</v>
      </c>
      <c r="U70" s="90" t="s">
        <v>213</v>
      </c>
    </row>
    <row r="71" spans="1:21" ht="14.1" customHeight="1" x14ac:dyDescent="0.2">
      <c r="A71" s="119" t="s">
        <v>339</v>
      </c>
      <c r="B71" s="116" t="s">
        <v>55</v>
      </c>
      <c r="C71" s="116" t="s">
        <v>55</v>
      </c>
      <c r="D71" s="116" t="s">
        <v>55</v>
      </c>
      <c r="E71" s="137" t="s">
        <v>339</v>
      </c>
      <c r="F71" s="100"/>
      <c r="G71" s="103"/>
      <c r="H71" s="103"/>
      <c r="I71" s="103"/>
      <c r="J71" s="103"/>
      <c r="K71" s="103"/>
      <c r="L71" s="62" t="str">
        <f t="shared" si="14"/>
        <v/>
      </c>
      <c r="M71" s="125">
        <f t="shared" si="28"/>
        <v>0</v>
      </c>
      <c r="N71" s="63" t="str">
        <f t="shared" si="29"/>
        <v>IfcBridgePart</v>
      </c>
      <c r="O71" s="63">
        <f t="shared" si="30"/>
        <v>0</v>
      </c>
      <c r="P71" s="63" t="str">
        <f t="shared" si="31"/>
        <v>IfcBridgePart</v>
      </c>
      <c r="Q71" s="63"/>
      <c r="R71" s="63" t="s">
        <v>271</v>
      </c>
      <c r="S71" s="63" t="s">
        <v>190</v>
      </c>
      <c r="T71" s="125"/>
      <c r="U71" s="64"/>
    </row>
    <row r="72" spans="1:21" ht="14.1" customHeight="1" thickBot="1" x14ac:dyDescent="0.25">
      <c r="A72" s="260"/>
      <c r="B72" s="118">
        <v>0</v>
      </c>
      <c r="C72" s="118">
        <v>0</v>
      </c>
      <c r="D72" s="118" t="s">
        <v>55</v>
      </c>
      <c r="E72" s="139" t="s">
        <v>340</v>
      </c>
      <c r="F72" s="101" t="s">
        <v>194</v>
      </c>
      <c r="G72" s="149" t="s">
        <v>218</v>
      </c>
      <c r="H72" s="108">
        <v>1</v>
      </c>
      <c r="I72" s="108">
        <v>1</v>
      </c>
      <c r="J72" s="108">
        <v>1</v>
      </c>
      <c r="K72" s="108">
        <v>4</v>
      </c>
      <c r="L72" s="28" t="str">
        <f t="shared" si="14"/>
        <v>I1+S1;2+E1+Z1+M1+F4</v>
      </c>
      <c r="M72" s="150">
        <f t="shared" si="28"/>
        <v>0</v>
      </c>
      <c r="N72" s="55">
        <f t="shared" si="29"/>
        <v>0</v>
      </c>
      <c r="O72" s="55">
        <f t="shared" si="30"/>
        <v>0</v>
      </c>
      <c r="P72" s="55">
        <f t="shared" si="31"/>
        <v>0</v>
      </c>
      <c r="Q72" s="55" t="s">
        <v>203</v>
      </c>
      <c r="R72" s="55" t="s">
        <v>271</v>
      </c>
      <c r="S72" s="55">
        <v>0</v>
      </c>
      <c r="T72" s="150">
        <v>0</v>
      </c>
      <c r="U72" s="90" t="s">
        <v>213</v>
      </c>
    </row>
    <row r="73" spans="1:21" ht="14.1" customHeight="1" thickBot="1" x14ac:dyDescent="0.25">
      <c r="A73" s="249" t="s">
        <v>263</v>
      </c>
      <c r="B73" s="117" t="s">
        <v>55</v>
      </c>
      <c r="C73" s="117" t="s">
        <v>55</v>
      </c>
      <c r="D73" s="117" t="s">
        <v>55</v>
      </c>
      <c r="E73" s="142" t="s">
        <v>263</v>
      </c>
      <c r="F73" s="144" t="s">
        <v>195</v>
      </c>
      <c r="G73" s="144"/>
      <c r="H73" s="144" t="s">
        <v>194</v>
      </c>
      <c r="I73" s="144" t="s">
        <v>194</v>
      </c>
      <c r="J73" s="144"/>
      <c r="K73" s="144" t="s">
        <v>194</v>
      </c>
      <c r="L73" s="83" t="str">
        <f t="shared" si="14"/>
        <v>I3+E1+Z1+F1</v>
      </c>
      <c r="M73" s="152" t="str">
        <f t="shared" si="28"/>
        <v>3DPovrch</v>
      </c>
      <c r="N73" s="84" t="str">
        <f t="shared" si="29"/>
        <v>IfcBridgePart</v>
      </c>
      <c r="O73" s="84" t="str">
        <f t="shared" si="30"/>
        <v>3DPovrch</v>
      </c>
      <c r="P73" s="84" t="str">
        <f t="shared" si="31"/>
        <v>IfcBridgePart</v>
      </c>
      <c r="Q73" s="84" t="s">
        <v>196</v>
      </c>
      <c r="R73" s="84" t="s">
        <v>271</v>
      </c>
      <c r="S73" s="84" t="s">
        <v>190</v>
      </c>
      <c r="T73" s="152" t="s">
        <v>220</v>
      </c>
      <c r="U73" s="99" t="s">
        <v>220</v>
      </c>
    </row>
    <row r="74" spans="1:21" ht="13.5" thickBot="1" x14ac:dyDescent="0.25">
      <c r="A74" s="249" t="s">
        <v>264</v>
      </c>
      <c r="B74" s="117" t="s">
        <v>55</v>
      </c>
      <c r="C74" s="117" t="s">
        <v>55</v>
      </c>
      <c r="D74" s="117" t="s">
        <v>55</v>
      </c>
      <c r="E74" s="142" t="s">
        <v>264</v>
      </c>
      <c r="F74" s="144" t="s">
        <v>435</v>
      </c>
      <c r="G74" s="144"/>
      <c r="H74" s="144" t="s">
        <v>194</v>
      </c>
      <c r="I74" s="144" t="s">
        <v>194</v>
      </c>
      <c r="J74" s="144"/>
      <c r="K74" s="144"/>
      <c r="L74" s="83" t="str">
        <f t="shared" si="14"/>
        <v>I7+E1+Z1</v>
      </c>
      <c r="M74" s="84" t="s">
        <v>266</v>
      </c>
      <c r="N74" s="84" t="s">
        <v>267</v>
      </c>
      <c r="O74" s="84" t="s">
        <v>266</v>
      </c>
      <c r="P74" s="84" t="s">
        <v>267</v>
      </c>
      <c r="Q74" s="84" t="s">
        <v>266</v>
      </c>
      <c r="R74" s="84" t="s">
        <v>267</v>
      </c>
      <c r="S74" s="84" t="s">
        <v>183</v>
      </c>
      <c r="T74" s="152" t="s">
        <v>183</v>
      </c>
      <c r="U74" s="99" t="s">
        <v>183</v>
      </c>
    </row>
    <row r="75" spans="1:21" x14ac:dyDescent="0.2">
      <c r="E75" s="52"/>
    </row>
    <row r="76" spans="1:21" x14ac:dyDescent="0.2">
      <c r="E76" s="52"/>
    </row>
    <row r="77" spans="1:21" x14ac:dyDescent="0.2">
      <c r="E77" s="52"/>
    </row>
    <row r="78" spans="1:21" x14ac:dyDescent="0.2">
      <c r="E78" s="52"/>
    </row>
    <row r="79" spans="1:21" x14ac:dyDescent="0.2">
      <c r="E79" s="52"/>
    </row>
    <row r="80" spans="1:21" x14ac:dyDescent="0.2">
      <c r="E80" s="52"/>
    </row>
    <row r="81" spans="5:5" x14ac:dyDescent="0.2">
      <c r="E81" s="52"/>
    </row>
    <row r="82" spans="5:5" x14ac:dyDescent="0.2">
      <c r="E82" s="52"/>
    </row>
    <row r="83" spans="5:5" x14ac:dyDescent="0.2">
      <c r="E83" s="52"/>
    </row>
    <row r="84" spans="5:5" x14ac:dyDescent="0.2">
      <c r="E84" s="52"/>
    </row>
    <row r="85" spans="5:5" x14ac:dyDescent="0.2">
      <c r="E85" s="52"/>
    </row>
    <row r="86" spans="5:5" x14ac:dyDescent="0.2">
      <c r="E86" s="52"/>
    </row>
  </sheetData>
  <customSheetViews>
    <customSheetView guid="{AB1236E0-E570-486A-97AB-60CD61444729}" scale="75" showPageBreaks="1" showGridLines="0" fitToPage="1" view="pageBreakPreview" topLeftCell="A55">
      <selection activeCell="K71" sqref="K71"/>
      <pageMargins left="0.70866141732283472" right="0.70866141732283472" top="0.78740157480314965" bottom="0.78740157480314965" header="0.31496062992125984" footer="0.31496062992125984"/>
      <pageSetup paperSize="8" scale="71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cale="75" showPageBreaks="1" showGridLines="0" fitToPage="1" view="pageBreakPreview">
      <selection activeCell="U3" activeCellId="8" sqref="B2:B3 C2:C3 D2:D3 M3 O3 Q3 S3 T3 U3"/>
      <pageMargins left="0.7" right="0.7" top="0.78740157499999996" bottom="0.78740157499999996" header="0.3" footer="0.3"/>
      <pageSetup paperSize="9" scale="51" fitToHeight="0" orientation="landscape" r:id="rId2"/>
    </customSheetView>
    <customSheetView guid="{61E27717-2BF5-45F7-9E5B-A95857D7D2C0}" scale="75" showPageBreaks="1" showGridLines="0" fitToPage="1" view="pageBreakPreview" topLeftCell="A40">
      <selection activeCell="M60" sqref="M60"/>
      <pageMargins left="0.70866141732283472" right="0.70866141732283472" top="0.78740157480314965" bottom="0.78740157480314965" header="0.31496062992125984" footer="0.31496062992125984"/>
      <pageSetup paperSize="9" scale="50" fitToHeight="0" orientation="landscape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cale="75" showPageBreaks="1" showGridLines="0" fitToPage="1" view="pageBreakPreview">
      <selection activeCell="U3" activeCellId="8" sqref="B2:B3 C2:C3 D2:D3 M3 O3 Q3 S3 T3 U3"/>
      <pageMargins left="0.7" right="0.7" top="0.78740157499999996" bottom="0.78740157499999996" header="0.3" footer="0.3"/>
      <pageSetup paperSize="9" scale="50" fitToHeight="0" orientation="landscape" r:id="rId4"/>
    </customSheetView>
    <customSheetView guid="{A1EC23F7-DCEE-4EEF-9544-C148F7F5160B}" showPageBreaks="1" showGridLines="0" fitToPage="1" view="pageBreakPreview">
      <pane xSplit="5" ySplit="3" topLeftCell="G4" activePane="bottomRight" state="frozen"/>
      <selection pane="bottomRight" activeCell="A10" sqref="A10:U10"/>
      <pageMargins left="0.7" right="0.7" top="0.78740157499999996" bottom="0.78740157499999996" header="0.3" footer="0.3"/>
      <pageSetup paperSize="9" scale="51" fitToHeight="0" orientation="landscape" r:id="rId5"/>
    </customSheetView>
    <customSheetView guid="{00561EA5-3DD2-4503-8B25-07450EBB6906}" scale="75" showPageBreaks="1" showGridLines="0" fitToPage="1" view="pageBreakPreview" topLeftCell="A55">
      <selection activeCell="K71" sqref="K71"/>
      <pageMargins left="0.70866141732283472" right="0.70866141732283472" top="0.78740157480314965" bottom="0.78740157480314965" header="0.31496062992125984" footer="0.31496062992125984"/>
      <pageSetup paperSize="8" scale="53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mergeCells count="8">
    <mergeCell ref="M2:R2"/>
    <mergeCell ref="S2:U2"/>
    <mergeCell ref="A2:A3"/>
    <mergeCell ref="B2:B3"/>
    <mergeCell ref="C2:C3"/>
    <mergeCell ref="D2:D3"/>
    <mergeCell ref="E2:E3"/>
    <mergeCell ref="F2:L2"/>
  </mergeCells>
  <hyperlinks>
    <hyperlink ref="R3" r:id="rId7"/>
    <hyperlink ref="N3" r:id="rId8"/>
    <hyperlink ref="P3" r:id="rId9"/>
  </hyperlinks>
  <pageMargins left="0.70866141732283472" right="0.70866141732283472" top="0.78740157480314965" bottom="0.78740157480314965" header="0.31496062992125984" footer="0.31496062992125984"/>
  <pageSetup paperSize="8" scale="71" orientation="landscape" r:id="rId10"/>
  <headerFooter>
    <oddHeader>&amp;RPříloha č.1 Datový standard pro silniční stavby DÚR, DSP, PDPS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27"/>
  <sheetViews>
    <sheetView showGridLines="0" view="pageBreakPreview" zoomScale="70" zoomScaleNormal="55" zoomScaleSheetLayoutView="70" workbookViewId="0">
      <selection activeCell="U27" sqref="A2:U27"/>
    </sheetView>
  </sheetViews>
  <sheetFormatPr defaultColWidth="9.28515625" defaultRowHeight="12.75" x14ac:dyDescent="0.2"/>
  <cols>
    <col min="1" max="1" width="25.7109375" style="3" customWidth="1"/>
    <col min="2" max="4" width="5" style="52" customWidth="1"/>
    <col min="5" max="5" width="28.7109375" style="3" customWidth="1"/>
    <col min="6" max="11" width="5.7109375" style="3" customWidth="1"/>
    <col min="12" max="12" width="30.7109375" style="3" customWidth="1"/>
    <col min="13" max="13" width="12.7109375" style="52" customWidth="1"/>
    <col min="14" max="14" width="24.7109375" style="52" customWidth="1"/>
    <col min="15" max="15" width="12.7109375" style="52" customWidth="1"/>
    <col min="16" max="16" width="24.7109375" style="52" customWidth="1"/>
    <col min="17" max="17" width="12.7109375" style="3" customWidth="1"/>
    <col min="18" max="18" width="24.7109375" style="3" customWidth="1"/>
    <col min="19" max="20" width="9.7109375" style="52" customWidth="1"/>
    <col min="21" max="21" width="9.7109375" style="3" customWidth="1"/>
    <col min="22" max="16384" width="9.28515625" style="3"/>
  </cols>
  <sheetData>
    <row r="1" spans="1:21" s="52" customFormat="1" ht="13.5" thickBot="1" x14ac:dyDescent="0.25">
      <c r="A1" s="22" t="str">
        <f ca="1">MID(CELL("filename",A1),FIND("]",CELL("filename",A1))+1,LEN(CELL("filename",A1))-FIND("]",CELL("filename",A1)))</f>
        <v>300 Vodohospodářské objekty</v>
      </c>
      <c r="B1" s="22"/>
      <c r="C1" s="22"/>
      <c r="D1" s="22"/>
    </row>
    <row r="2" spans="1:21" s="8" customFormat="1" ht="15" customHeight="1" x14ac:dyDescent="0.25">
      <c r="A2" s="419" t="s">
        <v>341</v>
      </c>
      <c r="B2" s="417" t="s">
        <v>416</v>
      </c>
      <c r="C2" s="417" t="s">
        <v>49</v>
      </c>
      <c r="D2" s="417" t="s">
        <v>2</v>
      </c>
      <c r="E2" s="421" t="s">
        <v>172</v>
      </c>
      <c r="F2" s="417" t="s">
        <v>173</v>
      </c>
      <c r="G2" s="417"/>
      <c r="H2" s="417"/>
      <c r="I2" s="417"/>
      <c r="J2" s="417"/>
      <c r="K2" s="417"/>
      <c r="L2" s="417"/>
      <c r="M2" s="417" t="s">
        <v>174</v>
      </c>
      <c r="N2" s="417"/>
      <c r="O2" s="417"/>
      <c r="P2" s="417"/>
      <c r="Q2" s="417"/>
      <c r="R2" s="417"/>
      <c r="S2" s="417" t="s">
        <v>175</v>
      </c>
      <c r="T2" s="417"/>
      <c r="U2" s="418"/>
    </row>
    <row r="3" spans="1:21" s="8" customFormat="1" ht="26.25" customHeight="1" thickBot="1" x14ac:dyDescent="0.3">
      <c r="A3" s="420"/>
      <c r="B3" s="425"/>
      <c r="C3" s="425"/>
      <c r="D3" s="425"/>
      <c r="E3" s="422"/>
      <c r="F3" s="229" t="s">
        <v>33</v>
      </c>
      <c r="G3" s="230" t="s">
        <v>35</v>
      </c>
      <c r="H3" s="231" t="s">
        <v>37</v>
      </c>
      <c r="I3" s="251" t="s">
        <v>39</v>
      </c>
      <c r="J3" s="233" t="s">
        <v>41</v>
      </c>
      <c r="K3" s="234" t="s">
        <v>43</v>
      </c>
      <c r="L3" s="405" t="s">
        <v>176</v>
      </c>
      <c r="M3" s="405" t="s">
        <v>416</v>
      </c>
      <c r="N3" s="235" t="s">
        <v>177</v>
      </c>
      <c r="O3" s="405" t="s">
        <v>49</v>
      </c>
      <c r="P3" s="235" t="s">
        <v>177</v>
      </c>
      <c r="Q3" s="405" t="s">
        <v>2</v>
      </c>
      <c r="R3" s="235" t="s">
        <v>177</v>
      </c>
      <c r="S3" s="405" t="s">
        <v>416</v>
      </c>
      <c r="T3" s="405" t="s">
        <v>49</v>
      </c>
      <c r="U3" s="290" t="s">
        <v>2</v>
      </c>
    </row>
    <row r="4" spans="1:21" s="8" customFormat="1" ht="14.1" customHeight="1" x14ac:dyDescent="0.25">
      <c r="A4" s="119" t="s">
        <v>192</v>
      </c>
      <c r="B4" s="116">
        <v>0</v>
      </c>
      <c r="C4" s="116">
        <v>0</v>
      </c>
      <c r="D4" s="116" t="s">
        <v>55</v>
      </c>
      <c r="E4" s="137" t="s">
        <v>342</v>
      </c>
      <c r="F4" s="93">
        <v>1</v>
      </c>
      <c r="G4" s="93">
        <v>3</v>
      </c>
      <c r="H4" s="93">
        <v>1</v>
      </c>
      <c r="I4" s="93">
        <v>1</v>
      </c>
      <c r="J4" s="93">
        <v>3</v>
      </c>
      <c r="K4" s="93">
        <v>1</v>
      </c>
      <c r="L4" s="62" t="s">
        <v>289</v>
      </c>
      <c r="M4" s="63">
        <f>IF(B4="x",Q4,0)</f>
        <v>0</v>
      </c>
      <c r="N4" s="63">
        <f>IF(B4="x",R4,0)</f>
        <v>0</v>
      </c>
      <c r="O4" s="63">
        <f>IF(C4="x",Q4,0)</f>
        <v>0</v>
      </c>
      <c r="P4" s="63">
        <f>IF(C4="x",R4,0)</f>
        <v>0</v>
      </c>
      <c r="Q4" s="63" t="s">
        <v>196</v>
      </c>
      <c r="R4" s="63" t="s">
        <v>212</v>
      </c>
      <c r="S4" s="63"/>
      <c r="T4" s="125"/>
      <c r="U4" s="64" t="s">
        <v>199</v>
      </c>
    </row>
    <row r="5" spans="1:21" s="8" customFormat="1" ht="14.1" customHeight="1" x14ac:dyDescent="0.25">
      <c r="A5" s="252"/>
      <c r="B5" s="4">
        <v>0</v>
      </c>
      <c r="C5" s="4">
        <v>0</v>
      </c>
      <c r="D5" s="4" t="s">
        <v>55</v>
      </c>
      <c r="E5" s="59" t="s">
        <v>343</v>
      </c>
      <c r="F5" s="54">
        <v>1</v>
      </c>
      <c r="G5" s="54">
        <v>3</v>
      </c>
      <c r="H5" s="54">
        <v>1</v>
      </c>
      <c r="I5" s="54">
        <v>1</v>
      </c>
      <c r="J5" s="54">
        <v>3</v>
      </c>
      <c r="K5" s="54">
        <v>1</v>
      </c>
      <c r="L5" s="53" t="s">
        <v>289</v>
      </c>
      <c r="M5" s="54">
        <f t="shared" ref="M5:M26" si="0">IF(B5="x",Q5,0)</f>
        <v>0</v>
      </c>
      <c r="N5" s="54">
        <f t="shared" ref="N5:N26" si="1">IF(B5="x",R5,0)</f>
        <v>0</v>
      </c>
      <c r="O5" s="54">
        <f t="shared" ref="O5:O26" si="2">IF(C5="x",Q5,0)</f>
        <v>0</v>
      </c>
      <c r="P5" s="54">
        <f t="shared" ref="P5:P26" si="3">IF(C5="x",R5,0)</f>
        <v>0</v>
      </c>
      <c r="Q5" s="54" t="s">
        <v>196</v>
      </c>
      <c r="R5" s="54" t="s">
        <v>197</v>
      </c>
      <c r="S5" s="54"/>
      <c r="T5" s="26"/>
      <c r="U5" s="91" t="s">
        <v>199</v>
      </c>
    </row>
    <row r="6" spans="1:21" s="8" customFormat="1" ht="14.1" customHeight="1" x14ac:dyDescent="0.25">
      <c r="A6" s="264"/>
      <c r="B6" s="123">
        <v>0</v>
      </c>
      <c r="C6" s="123">
        <v>0</v>
      </c>
      <c r="D6" s="123" t="s">
        <v>55</v>
      </c>
      <c r="E6" s="59" t="s">
        <v>344</v>
      </c>
      <c r="F6" s="89">
        <v>1</v>
      </c>
      <c r="G6" s="89">
        <v>3</v>
      </c>
      <c r="H6" s="89" t="s">
        <v>194</v>
      </c>
      <c r="I6" s="89" t="s">
        <v>194</v>
      </c>
      <c r="J6" s="89" t="s">
        <v>195</v>
      </c>
      <c r="K6" s="89" t="s">
        <v>194</v>
      </c>
      <c r="L6" s="51" t="s">
        <v>289</v>
      </c>
      <c r="M6" s="54">
        <f t="shared" si="0"/>
        <v>0</v>
      </c>
      <c r="N6" s="54">
        <f t="shared" si="1"/>
        <v>0</v>
      </c>
      <c r="O6" s="54">
        <f t="shared" si="2"/>
        <v>0</v>
      </c>
      <c r="P6" s="54">
        <f t="shared" si="3"/>
        <v>0</v>
      </c>
      <c r="Q6" s="54" t="s">
        <v>196</v>
      </c>
      <c r="R6" s="54" t="s">
        <v>197</v>
      </c>
      <c r="S6" s="54"/>
      <c r="T6" s="26"/>
      <c r="U6" s="91" t="s">
        <v>205</v>
      </c>
    </row>
    <row r="7" spans="1:21" s="8" customFormat="1" ht="14.1" customHeight="1" x14ac:dyDescent="0.25">
      <c r="A7" s="264"/>
      <c r="B7" s="123">
        <v>0</v>
      </c>
      <c r="C7" s="123">
        <v>0</v>
      </c>
      <c r="D7" s="123" t="s">
        <v>55</v>
      </c>
      <c r="E7" s="59" t="s">
        <v>345</v>
      </c>
      <c r="F7" s="89">
        <v>1</v>
      </c>
      <c r="G7" s="89" t="s">
        <v>218</v>
      </c>
      <c r="H7" s="89" t="s">
        <v>194</v>
      </c>
      <c r="I7" s="89" t="s">
        <v>194</v>
      </c>
      <c r="J7" s="89" t="s">
        <v>195</v>
      </c>
      <c r="K7" s="89" t="s">
        <v>194</v>
      </c>
      <c r="L7" s="51" t="s">
        <v>346</v>
      </c>
      <c r="M7" s="54">
        <f t="shared" si="0"/>
        <v>0</v>
      </c>
      <c r="N7" s="54">
        <f t="shared" si="1"/>
        <v>0</v>
      </c>
      <c r="O7" s="54">
        <f t="shared" si="2"/>
        <v>0</v>
      </c>
      <c r="P7" s="54">
        <f t="shared" si="3"/>
        <v>0</v>
      </c>
      <c r="Q7" s="54" t="s">
        <v>203</v>
      </c>
      <c r="R7" s="54" t="s">
        <v>204</v>
      </c>
      <c r="S7" s="54"/>
      <c r="T7" s="26"/>
      <c r="U7" s="91" t="s">
        <v>199</v>
      </c>
    </row>
    <row r="8" spans="1:21" s="8" customFormat="1" ht="14.1" customHeight="1" x14ac:dyDescent="0.25">
      <c r="A8" s="264"/>
      <c r="B8" s="123">
        <v>0</v>
      </c>
      <c r="C8" s="123">
        <v>0</v>
      </c>
      <c r="D8" s="123" t="s">
        <v>55</v>
      </c>
      <c r="E8" s="59" t="s">
        <v>347</v>
      </c>
      <c r="F8" s="89">
        <v>1</v>
      </c>
      <c r="G8" s="89" t="s">
        <v>194</v>
      </c>
      <c r="H8" s="89" t="s">
        <v>194</v>
      </c>
      <c r="I8" s="89" t="s">
        <v>194</v>
      </c>
      <c r="J8" s="89" t="s">
        <v>195</v>
      </c>
      <c r="K8" s="89" t="s">
        <v>194</v>
      </c>
      <c r="L8" s="51" t="s">
        <v>348</v>
      </c>
      <c r="M8" s="54">
        <f t="shared" si="0"/>
        <v>0</v>
      </c>
      <c r="N8" s="54">
        <f t="shared" si="1"/>
        <v>0</v>
      </c>
      <c r="O8" s="54">
        <f t="shared" si="2"/>
        <v>0</v>
      </c>
      <c r="P8" s="54">
        <f t="shared" si="3"/>
        <v>0</v>
      </c>
      <c r="Q8" s="54" t="s">
        <v>203</v>
      </c>
      <c r="R8" s="54" t="s">
        <v>204</v>
      </c>
      <c r="S8" s="54"/>
      <c r="T8" s="26"/>
      <c r="U8" s="91" t="s">
        <v>199</v>
      </c>
    </row>
    <row r="9" spans="1:21" s="8" customFormat="1" ht="14.1" customHeight="1" thickBot="1" x14ac:dyDescent="0.3">
      <c r="A9" s="260"/>
      <c r="B9" s="265">
        <v>0</v>
      </c>
      <c r="C9" s="265">
        <v>0</v>
      </c>
      <c r="D9" s="265" t="s">
        <v>55</v>
      </c>
      <c r="E9" s="139" t="s">
        <v>349</v>
      </c>
      <c r="F9" s="94" t="s">
        <v>194</v>
      </c>
      <c r="G9" s="94">
        <v>1</v>
      </c>
      <c r="H9" s="94" t="s">
        <v>194</v>
      </c>
      <c r="I9" s="94" t="s">
        <v>194</v>
      </c>
      <c r="J9" s="94" t="s">
        <v>185</v>
      </c>
      <c r="K9" s="94" t="s">
        <v>194</v>
      </c>
      <c r="L9" s="28" t="s">
        <v>350</v>
      </c>
      <c r="M9" s="55">
        <f t="shared" si="0"/>
        <v>0</v>
      </c>
      <c r="N9" s="55">
        <f t="shared" si="1"/>
        <v>0</v>
      </c>
      <c r="O9" s="55">
        <f t="shared" si="2"/>
        <v>0</v>
      </c>
      <c r="P9" s="55">
        <f t="shared" si="3"/>
        <v>0</v>
      </c>
      <c r="Q9" s="55" t="s">
        <v>196</v>
      </c>
      <c r="R9" s="55" t="s">
        <v>197</v>
      </c>
      <c r="S9" s="55"/>
      <c r="T9" s="140"/>
      <c r="U9" s="92" t="s">
        <v>199</v>
      </c>
    </row>
    <row r="10" spans="1:21" ht="14.1" customHeight="1" x14ac:dyDescent="0.2">
      <c r="A10" s="119" t="s">
        <v>214</v>
      </c>
      <c r="B10" s="116">
        <v>0</v>
      </c>
      <c r="C10" s="116" t="s">
        <v>55</v>
      </c>
      <c r="D10" s="116" t="s">
        <v>55</v>
      </c>
      <c r="E10" s="137" t="s">
        <v>224</v>
      </c>
      <c r="F10" s="93" t="s">
        <v>194</v>
      </c>
      <c r="G10" s="93">
        <v>2</v>
      </c>
      <c r="H10" s="93" t="s">
        <v>194</v>
      </c>
      <c r="I10" s="93" t="s">
        <v>194</v>
      </c>
      <c r="J10" s="93" t="s">
        <v>194</v>
      </c>
      <c r="K10" s="93" t="s">
        <v>194</v>
      </c>
      <c r="L10" s="62" t="s">
        <v>351</v>
      </c>
      <c r="M10" s="63">
        <f t="shared" si="0"/>
        <v>0</v>
      </c>
      <c r="N10" s="63">
        <f t="shared" si="1"/>
        <v>0</v>
      </c>
      <c r="O10" s="63" t="str">
        <f t="shared" si="2"/>
        <v>3DTěleso</v>
      </c>
      <c r="P10" s="63" t="str">
        <f t="shared" si="3"/>
        <v>IfcSolidModel</v>
      </c>
      <c r="Q10" s="63" t="s">
        <v>203</v>
      </c>
      <c r="R10" s="63" t="s">
        <v>204</v>
      </c>
      <c r="S10" s="63"/>
      <c r="T10" s="125" t="s">
        <v>199</v>
      </c>
      <c r="U10" s="64" t="s">
        <v>199</v>
      </c>
    </row>
    <row r="11" spans="1:21" ht="14.1" customHeight="1" thickBot="1" x14ac:dyDescent="0.25">
      <c r="A11" s="237"/>
      <c r="B11" s="118">
        <v>0</v>
      </c>
      <c r="C11" s="118" t="s">
        <v>55</v>
      </c>
      <c r="D11" s="118" t="s">
        <v>55</v>
      </c>
      <c r="E11" s="139" t="s">
        <v>226</v>
      </c>
      <c r="F11" s="55">
        <v>1</v>
      </c>
      <c r="G11" s="55">
        <v>2</v>
      </c>
      <c r="H11" s="55">
        <v>1</v>
      </c>
      <c r="I11" s="55">
        <v>1</v>
      </c>
      <c r="J11" s="55">
        <v>4</v>
      </c>
      <c r="K11" s="55">
        <v>1</v>
      </c>
      <c r="L11" s="28" t="s">
        <v>352</v>
      </c>
      <c r="M11" s="55">
        <f t="shared" si="0"/>
        <v>0</v>
      </c>
      <c r="N11" s="55">
        <f t="shared" si="1"/>
        <v>0</v>
      </c>
      <c r="O11" s="55" t="str">
        <f t="shared" si="2"/>
        <v>3DTěleso</v>
      </c>
      <c r="P11" s="55" t="str">
        <f t="shared" si="3"/>
        <v>IfcSolidModel</v>
      </c>
      <c r="Q11" s="55" t="s">
        <v>203</v>
      </c>
      <c r="R11" s="55" t="s">
        <v>204</v>
      </c>
      <c r="S11" s="55"/>
      <c r="T11" s="150" t="s">
        <v>199</v>
      </c>
      <c r="U11" s="90" t="s">
        <v>199</v>
      </c>
    </row>
    <row r="12" spans="1:21" ht="14.1" customHeight="1" thickBot="1" x14ac:dyDescent="0.25">
      <c r="A12" s="253" t="s">
        <v>251</v>
      </c>
      <c r="B12" s="117">
        <v>0</v>
      </c>
      <c r="C12" s="117" t="s">
        <v>55</v>
      </c>
      <c r="D12" s="117" t="s">
        <v>55</v>
      </c>
      <c r="E12" s="142" t="s">
        <v>252</v>
      </c>
      <c r="F12" s="144" t="s">
        <v>194</v>
      </c>
      <c r="G12" s="144">
        <v>2</v>
      </c>
      <c r="H12" s="144" t="s">
        <v>194</v>
      </c>
      <c r="I12" s="144" t="s">
        <v>194</v>
      </c>
      <c r="J12" s="144" t="s">
        <v>194</v>
      </c>
      <c r="K12" s="144" t="s">
        <v>194</v>
      </c>
      <c r="L12" s="83" t="s">
        <v>351</v>
      </c>
      <c r="M12" s="84">
        <f t="shared" si="0"/>
        <v>0</v>
      </c>
      <c r="N12" s="84">
        <f t="shared" si="1"/>
        <v>0</v>
      </c>
      <c r="O12" s="84" t="str">
        <f t="shared" si="2"/>
        <v>3DTěleso</v>
      </c>
      <c r="P12" s="84" t="str">
        <f t="shared" si="3"/>
        <v>IfcSolidModel</v>
      </c>
      <c r="Q12" s="84" t="s">
        <v>203</v>
      </c>
      <c r="R12" s="84" t="s">
        <v>204</v>
      </c>
      <c r="S12" s="84"/>
      <c r="T12" s="146" t="s">
        <v>213</v>
      </c>
      <c r="U12" s="147" t="s">
        <v>213</v>
      </c>
    </row>
    <row r="13" spans="1:21" ht="14.1" customHeight="1" x14ac:dyDescent="0.2">
      <c r="A13" s="266" t="s">
        <v>353</v>
      </c>
      <c r="B13" s="116">
        <v>0</v>
      </c>
      <c r="C13" s="116">
        <v>0</v>
      </c>
      <c r="D13" s="116" t="s">
        <v>55</v>
      </c>
      <c r="E13" s="137" t="s">
        <v>223</v>
      </c>
      <c r="F13" s="63">
        <v>1</v>
      </c>
      <c r="G13" s="63">
        <v>3</v>
      </c>
      <c r="H13" s="63">
        <v>1</v>
      </c>
      <c r="I13" s="63">
        <v>1</v>
      </c>
      <c r="J13" s="63">
        <v>3</v>
      </c>
      <c r="K13" s="63">
        <v>1</v>
      </c>
      <c r="L13" s="65" t="s">
        <v>289</v>
      </c>
      <c r="M13" s="63">
        <f t="shared" si="0"/>
        <v>0</v>
      </c>
      <c r="N13" s="63">
        <f t="shared" si="1"/>
        <v>0</v>
      </c>
      <c r="O13" s="63">
        <f t="shared" si="2"/>
        <v>0</v>
      </c>
      <c r="P13" s="63">
        <f t="shared" si="3"/>
        <v>0</v>
      </c>
      <c r="Q13" s="63" t="s">
        <v>203</v>
      </c>
      <c r="R13" s="63" t="s">
        <v>204</v>
      </c>
      <c r="S13" s="63"/>
      <c r="T13" s="125"/>
      <c r="U13" s="64" t="s">
        <v>213</v>
      </c>
    </row>
    <row r="14" spans="1:21" ht="14.1" customHeight="1" x14ac:dyDescent="0.2">
      <c r="A14" s="256"/>
      <c r="B14" s="4" t="s">
        <v>55</v>
      </c>
      <c r="C14" s="4" t="s">
        <v>55</v>
      </c>
      <c r="D14" s="4" t="s">
        <v>55</v>
      </c>
      <c r="E14" s="59" t="s">
        <v>354</v>
      </c>
      <c r="F14" s="54">
        <v>1</v>
      </c>
      <c r="G14" s="54">
        <v>3</v>
      </c>
      <c r="H14" s="54">
        <v>1</v>
      </c>
      <c r="I14" s="54">
        <v>1</v>
      </c>
      <c r="J14" s="54">
        <v>1</v>
      </c>
      <c r="K14" s="54">
        <v>1</v>
      </c>
      <c r="L14" s="53" t="s">
        <v>355</v>
      </c>
      <c r="M14" s="54" t="str">
        <f t="shared" si="0"/>
        <v>3DTěleso</v>
      </c>
      <c r="N14" s="54" t="str">
        <f t="shared" si="1"/>
        <v>IfcSolidModel</v>
      </c>
      <c r="O14" s="54" t="str">
        <f t="shared" si="2"/>
        <v>3DTěleso</v>
      </c>
      <c r="P14" s="54" t="str">
        <f t="shared" si="3"/>
        <v>IfcSolidModel</v>
      </c>
      <c r="Q14" s="54" t="s">
        <v>203</v>
      </c>
      <c r="R14" s="54" t="s">
        <v>204</v>
      </c>
      <c r="S14" s="54" t="s">
        <v>213</v>
      </c>
      <c r="T14" s="124" t="s">
        <v>213</v>
      </c>
      <c r="U14" s="56" t="s">
        <v>213</v>
      </c>
    </row>
    <row r="15" spans="1:21" ht="14.1" customHeight="1" x14ac:dyDescent="0.2">
      <c r="A15" s="256"/>
      <c r="B15" s="4" t="s">
        <v>55</v>
      </c>
      <c r="C15" s="4" t="s">
        <v>55</v>
      </c>
      <c r="D15" s="4" t="s">
        <v>55</v>
      </c>
      <c r="E15" s="59" t="s">
        <v>356</v>
      </c>
      <c r="F15" s="54">
        <v>1</v>
      </c>
      <c r="G15" s="54">
        <v>3</v>
      </c>
      <c r="H15" s="54">
        <v>1</v>
      </c>
      <c r="I15" s="54">
        <v>1</v>
      </c>
      <c r="J15" s="54">
        <v>1</v>
      </c>
      <c r="K15" s="54">
        <v>1</v>
      </c>
      <c r="L15" s="53" t="s">
        <v>355</v>
      </c>
      <c r="M15" s="54" t="str">
        <f t="shared" si="0"/>
        <v>3DTěleso</v>
      </c>
      <c r="N15" s="54" t="str">
        <f t="shared" si="1"/>
        <v>IfcSolidModel</v>
      </c>
      <c r="O15" s="54" t="str">
        <f t="shared" si="2"/>
        <v>3DTěleso</v>
      </c>
      <c r="P15" s="54" t="str">
        <f t="shared" si="3"/>
        <v>IfcSolidModel</v>
      </c>
      <c r="Q15" s="54" t="s">
        <v>203</v>
      </c>
      <c r="R15" s="54" t="s">
        <v>204</v>
      </c>
      <c r="S15" s="54" t="s">
        <v>213</v>
      </c>
      <c r="T15" s="124" t="s">
        <v>213</v>
      </c>
      <c r="U15" s="56" t="s">
        <v>213</v>
      </c>
    </row>
    <row r="16" spans="1:21" ht="14.1" customHeight="1" x14ac:dyDescent="0.2">
      <c r="A16" s="256"/>
      <c r="B16" s="4" t="s">
        <v>55</v>
      </c>
      <c r="C16" s="4" t="s">
        <v>55</v>
      </c>
      <c r="D16" s="4" t="s">
        <v>55</v>
      </c>
      <c r="E16" s="59" t="s">
        <v>357</v>
      </c>
      <c r="F16" s="54">
        <v>1</v>
      </c>
      <c r="G16" s="54">
        <v>2</v>
      </c>
      <c r="H16" s="54">
        <v>1</v>
      </c>
      <c r="I16" s="54">
        <v>1</v>
      </c>
      <c r="J16" s="54">
        <v>4</v>
      </c>
      <c r="K16" s="54">
        <v>1</v>
      </c>
      <c r="L16" s="51" t="s">
        <v>352</v>
      </c>
      <c r="M16" s="54" t="str">
        <f t="shared" si="0"/>
        <v>3DTěleso</v>
      </c>
      <c r="N16" s="54" t="str">
        <f t="shared" si="1"/>
        <v>IfcSolidModel</v>
      </c>
      <c r="O16" s="54" t="str">
        <f t="shared" si="2"/>
        <v>3DTěleso</v>
      </c>
      <c r="P16" s="54" t="str">
        <f t="shared" si="3"/>
        <v>IfcSolidModel</v>
      </c>
      <c r="Q16" s="54" t="s">
        <v>203</v>
      </c>
      <c r="R16" s="54" t="s">
        <v>204</v>
      </c>
      <c r="S16" s="54" t="s">
        <v>213</v>
      </c>
      <c r="T16" s="135" t="s">
        <v>213</v>
      </c>
      <c r="U16" s="97" t="s">
        <v>213</v>
      </c>
    </row>
    <row r="17" spans="1:21" ht="14.1" customHeight="1" x14ac:dyDescent="0.2">
      <c r="A17" s="256"/>
      <c r="B17" s="4">
        <v>0</v>
      </c>
      <c r="C17" s="4">
        <v>0</v>
      </c>
      <c r="D17" s="4" t="s">
        <v>55</v>
      </c>
      <c r="E17" s="59" t="s">
        <v>358</v>
      </c>
      <c r="F17" s="54">
        <v>1</v>
      </c>
      <c r="G17" s="54">
        <v>3</v>
      </c>
      <c r="H17" s="54">
        <v>1</v>
      </c>
      <c r="I17" s="54">
        <v>1</v>
      </c>
      <c r="J17" s="54">
        <v>3</v>
      </c>
      <c r="K17" s="54">
        <v>1</v>
      </c>
      <c r="L17" s="53" t="s">
        <v>289</v>
      </c>
      <c r="M17" s="54">
        <f t="shared" si="0"/>
        <v>0</v>
      </c>
      <c r="N17" s="54">
        <f t="shared" si="1"/>
        <v>0</v>
      </c>
      <c r="O17" s="54">
        <f t="shared" si="2"/>
        <v>0</v>
      </c>
      <c r="P17" s="54">
        <f t="shared" si="3"/>
        <v>0</v>
      </c>
      <c r="Q17" s="54" t="s">
        <v>196</v>
      </c>
      <c r="R17" s="54" t="s">
        <v>197</v>
      </c>
      <c r="S17" s="54"/>
      <c r="T17" s="26"/>
      <c r="U17" s="91" t="s">
        <v>213</v>
      </c>
    </row>
    <row r="18" spans="1:21" ht="14.1" customHeight="1" thickBot="1" x14ac:dyDescent="0.25">
      <c r="A18" s="267"/>
      <c r="B18" s="118">
        <v>0</v>
      </c>
      <c r="C18" s="118">
        <v>0</v>
      </c>
      <c r="D18" s="118" t="s">
        <v>55</v>
      </c>
      <c r="E18" s="139" t="s">
        <v>262</v>
      </c>
      <c r="F18" s="55">
        <v>1</v>
      </c>
      <c r="G18" s="55">
        <v>3</v>
      </c>
      <c r="H18" s="55">
        <v>1</v>
      </c>
      <c r="I18" s="55">
        <v>1</v>
      </c>
      <c r="J18" s="55">
        <v>3</v>
      </c>
      <c r="K18" s="55">
        <v>1</v>
      </c>
      <c r="L18" s="57" t="s">
        <v>289</v>
      </c>
      <c r="M18" s="55">
        <f t="shared" si="0"/>
        <v>0</v>
      </c>
      <c r="N18" s="55">
        <f t="shared" si="1"/>
        <v>0</v>
      </c>
      <c r="O18" s="55">
        <f t="shared" si="2"/>
        <v>0</v>
      </c>
      <c r="P18" s="55">
        <f t="shared" si="3"/>
        <v>0</v>
      </c>
      <c r="Q18" s="55" t="s">
        <v>203</v>
      </c>
      <c r="R18" s="55" t="s">
        <v>204</v>
      </c>
      <c r="S18" s="55"/>
      <c r="T18" s="154"/>
      <c r="U18" s="58" t="s">
        <v>213</v>
      </c>
    </row>
    <row r="19" spans="1:21" ht="14.1" customHeight="1" x14ac:dyDescent="0.2">
      <c r="A19" s="266" t="s">
        <v>359</v>
      </c>
      <c r="B19" s="116" t="s">
        <v>55</v>
      </c>
      <c r="C19" s="116" t="s">
        <v>55</v>
      </c>
      <c r="D19" s="116" t="s">
        <v>55</v>
      </c>
      <c r="E19" s="137" t="s">
        <v>360</v>
      </c>
      <c r="F19" s="63">
        <v>1</v>
      </c>
      <c r="G19" s="63">
        <v>2</v>
      </c>
      <c r="H19" s="63">
        <v>1</v>
      </c>
      <c r="I19" s="63">
        <v>1</v>
      </c>
      <c r="J19" s="63">
        <v>4</v>
      </c>
      <c r="K19" s="63">
        <v>1</v>
      </c>
      <c r="L19" s="65" t="s">
        <v>352</v>
      </c>
      <c r="M19" s="63" t="str">
        <f t="shared" si="0"/>
        <v>3DTěleso</v>
      </c>
      <c r="N19" s="63" t="str">
        <f t="shared" si="1"/>
        <v>IfcSolidModel</v>
      </c>
      <c r="O19" s="63" t="str">
        <f t="shared" si="2"/>
        <v>3DTěleso</v>
      </c>
      <c r="P19" s="63" t="str">
        <f t="shared" si="3"/>
        <v>IfcSolidModel</v>
      </c>
      <c r="Q19" s="63" t="s">
        <v>203</v>
      </c>
      <c r="R19" s="63" t="s">
        <v>204</v>
      </c>
      <c r="S19" s="63" t="s">
        <v>213</v>
      </c>
      <c r="T19" s="125" t="s">
        <v>213</v>
      </c>
      <c r="U19" s="64" t="s">
        <v>213</v>
      </c>
    </row>
    <row r="20" spans="1:21" ht="14.1" customHeight="1" x14ac:dyDescent="0.2">
      <c r="A20" s="269"/>
      <c r="B20" s="124" t="s">
        <v>55</v>
      </c>
      <c r="C20" s="124" t="s">
        <v>55</v>
      </c>
      <c r="D20" s="124" t="s">
        <v>55</v>
      </c>
      <c r="E20" s="59" t="s">
        <v>361</v>
      </c>
      <c r="F20" s="54">
        <v>1</v>
      </c>
      <c r="G20" s="54">
        <v>2</v>
      </c>
      <c r="H20" s="54">
        <v>1</v>
      </c>
      <c r="I20" s="54">
        <v>1</v>
      </c>
      <c r="J20" s="54">
        <v>4</v>
      </c>
      <c r="K20" s="54">
        <v>1</v>
      </c>
      <c r="L20" s="53" t="s">
        <v>352</v>
      </c>
      <c r="M20" s="54" t="str">
        <f t="shared" si="0"/>
        <v>3DTěleso</v>
      </c>
      <c r="N20" s="54" t="str">
        <f t="shared" si="1"/>
        <v>IfcSolidModel</v>
      </c>
      <c r="O20" s="54" t="str">
        <f t="shared" si="2"/>
        <v>3DTěleso</v>
      </c>
      <c r="P20" s="54" t="str">
        <f t="shared" si="3"/>
        <v>IfcSolidModel</v>
      </c>
      <c r="Q20" s="54" t="s">
        <v>203</v>
      </c>
      <c r="R20" s="54" t="s">
        <v>204</v>
      </c>
      <c r="S20" s="54" t="s">
        <v>213</v>
      </c>
      <c r="T20" s="124" t="s">
        <v>213</v>
      </c>
      <c r="U20" s="56" t="s">
        <v>213</v>
      </c>
    </row>
    <row r="21" spans="1:21" ht="14.1" customHeight="1" x14ac:dyDescent="0.2">
      <c r="A21" s="269"/>
      <c r="B21" s="124">
        <v>0</v>
      </c>
      <c r="C21" s="124" t="s">
        <v>55</v>
      </c>
      <c r="D21" s="124" t="s">
        <v>55</v>
      </c>
      <c r="E21" s="59" t="s">
        <v>362</v>
      </c>
      <c r="F21" s="54">
        <v>1</v>
      </c>
      <c r="G21" s="54">
        <v>2</v>
      </c>
      <c r="H21" s="54">
        <v>1</v>
      </c>
      <c r="I21" s="54">
        <v>1</v>
      </c>
      <c r="J21" s="54">
        <v>4</v>
      </c>
      <c r="K21" s="54">
        <v>1</v>
      </c>
      <c r="L21" s="53" t="s">
        <v>352</v>
      </c>
      <c r="M21" s="54">
        <f t="shared" si="0"/>
        <v>0</v>
      </c>
      <c r="N21" s="54">
        <f t="shared" si="1"/>
        <v>0</v>
      </c>
      <c r="O21" s="54" t="str">
        <f t="shared" si="2"/>
        <v>3DTěleso</v>
      </c>
      <c r="P21" s="54" t="str">
        <f t="shared" si="3"/>
        <v>IfcSolidModel</v>
      </c>
      <c r="Q21" s="54" t="s">
        <v>203</v>
      </c>
      <c r="R21" s="54" t="s">
        <v>204</v>
      </c>
      <c r="S21" s="54"/>
      <c r="T21" s="124" t="s">
        <v>213</v>
      </c>
      <c r="U21" s="56" t="s">
        <v>213</v>
      </c>
    </row>
    <row r="22" spans="1:21" ht="14.1" customHeight="1" x14ac:dyDescent="0.2">
      <c r="A22" s="269"/>
      <c r="B22" s="124">
        <v>0</v>
      </c>
      <c r="C22" s="124" t="s">
        <v>55</v>
      </c>
      <c r="D22" s="124" t="s">
        <v>55</v>
      </c>
      <c r="E22" s="59" t="s">
        <v>363</v>
      </c>
      <c r="F22" s="54">
        <v>1</v>
      </c>
      <c r="G22" s="54">
        <v>2</v>
      </c>
      <c r="H22" s="54">
        <v>1</v>
      </c>
      <c r="I22" s="54">
        <v>1</v>
      </c>
      <c r="J22" s="54">
        <v>4</v>
      </c>
      <c r="K22" s="54">
        <v>1</v>
      </c>
      <c r="L22" s="53" t="s">
        <v>352</v>
      </c>
      <c r="M22" s="54">
        <f t="shared" si="0"/>
        <v>0</v>
      </c>
      <c r="N22" s="54">
        <f t="shared" si="1"/>
        <v>0</v>
      </c>
      <c r="O22" s="54" t="str">
        <f t="shared" si="2"/>
        <v>3DTěleso</v>
      </c>
      <c r="P22" s="54" t="str">
        <f t="shared" si="3"/>
        <v>IfcSolidModel</v>
      </c>
      <c r="Q22" s="54" t="s">
        <v>203</v>
      </c>
      <c r="R22" s="54" t="s">
        <v>204</v>
      </c>
      <c r="S22" s="54"/>
      <c r="T22" s="124" t="s">
        <v>213</v>
      </c>
      <c r="U22" s="56" t="s">
        <v>213</v>
      </c>
    </row>
    <row r="23" spans="1:21" ht="14.1" customHeight="1" x14ac:dyDescent="0.2">
      <c r="A23" s="269"/>
      <c r="B23" s="124" t="s">
        <v>55</v>
      </c>
      <c r="C23" s="124" t="s">
        <v>55</v>
      </c>
      <c r="D23" s="124" t="s">
        <v>55</v>
      </c>
      <c r="E23" s="59" t="s">
        <v>364</v>
      </c>
      <c r="F23" s="54">
        <v>1</v>
      </c>
      <c r="G23" s="54">
        <v>2</v>
      </c>
      <c r="H23" s="54">
        <v>1</v>
      </c>
      <c r="I23" s="54">
        <v>1</v>
      </c>
      <c r="J23" s="54">
        <v>4</v>
      </c>
      <c r="K23" s="54">
        <v>1</v>
      </c>
      <c r="L23" s="53" t="s">
        <v>352</v>
      </c>
      <c r="M23" s="54" t="str">
        <f t="shared" si="0"/>
        <v>3DTěleso</v>
      </c>
      <c r="N23" s="54" t="str">
        <f t="shared" si="1"/>
        <v>IfcSolidModel</v>
      </c>
      <c r="O23" s="54" t="str">
        <f t="shared" si="2"/>
        <v>3DTěleso</v>
      </c>
      <c r="P23" s="54" t="str">
        <f t="shared" si="3"/>
        <v>IfcSolidModel</v>
      </c>
      <c r="Q23" s="54" t="s">
        <v>203</v>
      </c>
      <c r="R23" s="54" t="s">
        <v>204</v>
      </c>
      <c r="S23" s="54" t="s">
        <v>213</v>
      </c>
      <c r="T23" s="124" t="s">
        <v>213</v>
      </c>
      <c r="U23" s="56" t="s">
        <v>213</v>
      </c>
    </row>
    <row r="24" spans="1:21" ht="14.1" customHeight="1" x14ac:dyDescent="0.2">
      <c r="A24" s="269"/>
      <c r="B24" s="124" t="s">
        <v>55</v>
      </c>
      <c r="C24" s="124" t="s">
        <v>55</v>
      </c>
      <c r="D24" s="124" t="s">
        <v>55</v>
      </c>
      <c r="E24" s="59" t="s">
        <v>365</v>
      </c>
      <c r="F24" s="54">
        <v>1</v>
      </c>
      <c r="G24" s="54">
        <v>2</v>
      </c>
      <c r="H24" s="54">
        <v>1</v>
      </c>
      <c r="I24" s="54">
        <v>1</v>
      </c>
      <c r="J24" s="54">
        <v>4</v>
      </c>
      <c r="K24" s="54">
        <v>1</v>
      </c>
      <c r="L24" s="53" t="s">
        <v>352</v>
      </c>
      <c r="M24" s="54" t="str">
        <f t="shared" si="0"/>
        <v>3DTěleso</v>
      </c>
      <c r="N24" s="54" t="str">
        <f t="shared" si="1"/>
        <v>IfcSolidModel</v>
      </c>
      <c r="O24" s="54" t="str">
        <f t="shared" si="2"/>
        <v>3DTěleso</v>
      </c>
      <c r="P24" s="54" t="str">
        <f t="shared" si="3"/>
        <v>IfcSolidModel</v>
      </c>
      <c r="Q24" s="54" t="s">
        <v>203</v>
      </c>
      <c r="R24" s="54" t="s">
        <v>204</v>
      </c>
      <c r="S24" s="54" t="s">
        <v>213</v>
      </c>
      <c r="T24" s="124" t="s">
        <v>213</v>
      </c>
      <c r="U24" s="56" t="s">
        <v>213</v>
      </c>
    </row>
    <row r="25" spans="1:21" ht="14.1" customHeight="1" thickBot="1" x14ac:dyDescent="0.25">
      <c r="A25" s="270"/>
      <c r="B25" s="154">
        <v>0</v>
      </c>
      <c r="C25" s="154" t="s">
        <v>55</v>
      </c>
      <c r="D25" s="154" t="s">
        <v>55</v>
      </c>
      <c r="E25" s="139" t="s">
        <v>366</v>
      </c>
      <c r="F25" s="55">
        <v>1</v>
      </c>
      <c r="G25" s="55">
        <v>2</v>
      </c>
      <c r="H25" s="55">
        <v>1</v>
      </c>
      <c r="I25" s="55">
        <v>1</v>
      </c>
      <c r="J25" s="55">
        <v>4</v>
      </c>
      <c r="K25" s="55">
        <v>1</v>
      </c>
      <c r="L25" s="57" t="s">
        <v>352</v>
      </c>
      <c r="M25" s="55">
        <f t="shared" si="0"/>
        <v>0</v>
      </c>
      <c r="N25" s="55">
        <f t="shared" si="1"/>
        <v>0</v>
      </c>
      <c r="O25" s="55" t="str">
        <f t="shared" si="2"/>
        <v>3DTěleso</v>
      </c>
      <c r="P25" s="55" t="str">
        <f t="shared" si="3"/>
        <v>IfcSolidModel</v>
      </c>
      <c r="Q25" s="55" t="s">
        <v>203</v>
      </c>
      <c r="R25" s="55" t="s">
        <v>204</v>
      </c>
      <c r="S25" s="55"/>
      <c r="T25" s="154" t="s">
        <v>213</v>
      </c>
      <c r="U25" s="58" t="s">
        <v>213</v>
      </c>
    </row>
    <row r="26" spans="1:21" ht="14.1" customHeight="1" thickBot="1" x14ac:dyDescent="0.25">
      <c r="A26" s="253" t="s">
        <v>263</v>
      </c>
      <c r="B26" s="117" t="s">
        <v>55</v>
      </c>
      <c r="C26" s="117" t="s">
        <v>55</v>
      </c>
      <c r="D26" s="117" t="s">
        <v>55</v>
      </c>
      <c r="E26" s="151" t="s">
        <v>263</v>
      </c>
      <c r="F26" s="144" t="s">
        <v>195</v>
      </c>
      <c r="G26" s="144"/>
      <c r="H26" s="144" t="s">
        <v>194</v>
      </c>
      <c r="I26" s="144" t="s">
        <v>194</v>
      </c>
      <c r="J26" s="144"/>
      <c r="K26" s="144" t="s">
        <v>194</v>
      </c>
      <c r="L26" s="83" t="str">
        <f>IF(F26 &lt;&gt; "","I" &amp; F26,"") &amp; IF(G26 &lt;&gt; "","+S" &amp; G26,"") &amp; IF(H26 &lt;&gt; "","+E" &amp; H26,"") &amp; IF(I26 &lt;&gt; "","+Z" &amp; I26,"") &amp; IF(J26 &lt;&gt; "","+M" &amp; J26,"") &amp; IF(K26 &lt;&gt; "","+F" &amp; K26,"")</f>
        <v>I3+E1+Z1+F1</v>
      </c>
      <c r="M26" s="84" t="str">
        <f t="shared" si="0"/>
        <v>3DPovrch</v>
      </c>
      <c r="N26" s="84" t="str">
        <f t="shared" si="1"/>
        <v>IfcSolidModel</v>
      </c>
      <c r="O26" s="84" t="str">
        <f t="shared" si="2"/>
        <v>3DPovrch</v>
      </c>
      <c r="P26" s="84" t="str">
        <f t="shared" si="3"/>
        <v>IfcSolidModel</v>
      </c>
      <c r="Q26" s="84" t="s">
        <v>196</v>
      </c>
      <c r="R26" s="84" t="s">
        <v>204</v>
      </c>
      <c r="S26" s="84"/>
      <c r="T26" s="152" t="s">
        <v>220</v>
      </c>
      <c r="U26" s="99" t="s">
        <v>220</v>
      </c>
    </row>
    <row r="27" spans="1:21" ht="13.5" thickBot="1" x14ac:dyDescent="0.25">
      <c r="A27" s="249" t="s">
        <v>264</v>
      </c>
      <c r="B27" s="117" t="s">
        <v>55</v>
      </c>
      <c r="C27" s="117" t="s">
        <v>55</v>
      </c>
      <c r="D27" s="117" t="s">
        <v>55</v>
      </c>
      <c r="E27" s="142" t="s">
        <v>264</v>
      </c>
      <c r="F27" s="144" t="s">
        <v>436</v>
      </c>
      <c r="G27" s="144"/>
      <c r="H27" s="144" t="s">
        <v>194</v>
      </c>
      <c r="I27" s="144" t="s">
        <v>194</v>
      </c>
      <c r="J27" s="144"/>
      <c r="K27" s="144"/>
      <c r="L27" s="83" t="str">
        <f t="shared" ref="L27" si="4">IF(F27 &lt;&gt; "","I" &amp; F27,"") &amp; IF(G27 &lt;&gt; "","+S" &amp; G27,"") &amp; IF(H27 &lt;&gt; "","+E" &amp; H27,"") &amp; IF(I27 &lt;&gt; "","+Z" &amp; I27,"") &amp; IF(J27 &lt;&gt; "","+M" &amp; J27,"") &amp; IF(K27 &lt;&gt; "","+F" &amp; K27,"")</f>
        <v>I6;7+E1+Z1</v>
      </c>
      <c r="M27" s="84" t="s">
        <v>266</v>
      </c>
      <c r="N27" s="84" t="s">
        <v>267</v>
      </c>
      <c r="O27" s="84" t="s">
        <v>266</v>
      </c>
      <c r="P27" s="84" t="s">
        <v>267</v>
      </c>
      <c r="Q27" s="84" t="s">
        <v>266</v>
      </c>
      <c r="R27" s="84" t="s">
        <v>267</v>
      </c>
      <c r="S27" s="84" t="s">
        <v>183</v>
      </c>
      <c r="T27" s="152" t="s">
        <v>183</v>
      </c>
      <c r="U27" s="99" t="s">
        <v>183</v>
      </c>
    </row>
  </sheetData>
  <customSheetViews>
    <customSheetView guid="{AB1236E0-E570-486A-97AB-60CD61444729}" scale="70" showPageBreaks="1" showGridLines="0" fitToPage="1" view="pageBreakPreview">
      <selection activeCell="U27" sqref="A2:U27"/>
      <pageMargins left="0.70866141732283472" right="0.70866141732283472" top="0.78740157480314965" bottom="0.78740157480314965" header="0.31496062992125984" footer="0.31496062992125984"/>
      <pageSetup paperSize="8" scale="71" fitToHeight="0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cale="70" showPageBreaks="1" showGridLines="0" fitToPage="1" view="pageBreakPreview">
      <selection activeCell="R12" sqref="R12"/>
      <pageMargins left="0.7" right="0.7" top="0.78740157499999996" bottom="0.78740157499999996" header="0.3" footer="0.3"/>
      <pageSetup paperSize="9" scale="48" fitToHeight="0" orientation="landscape" r:id="rId2"/>
    </customSheetView>
    <customSheetView guid="{61E27717-2BF5-45F7-9E5B-A95857D7D2C0}" scale="90" showPageBreaks="1" showGridLines="0" fitToPage="1" view="pageBreakPreview">
      <selection activeCell="L21" sqref="L21"/>
      <pageMargins left="0.70866141732283472" right="0.70866141732283472" top="0.78740157480314965" bottom="0.78740157480314965" header="0.31496062992125984" footer="0.31496062992125984"/>
      <pageSetup paperSize="9" scale="48" fitToHeight="0" orientation="landscape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R12" sqref="R12"/>
      <pageMargins left="0.7" right="0.7" top="0.78740157499999996" bottom="0.78740157499999996" header="0.3" footer="0.3"/>
      <pageSetup paperSize="9" scale="48" fitToHeight="0" orientation="landscape" r:id="rId4"/>
    </customSheetView>
    <customSheetView guid="{A1EC23F7-DCEE-4EEF-9544-C148F7F5160B}" scale="70" showPageBreaks="1" showGridLines="0" fitToPage="1" view="pageBreakPreview">
      <selection activeCell="R12" sqref="R12"/>
      <pageMargins left="0.7" right="0.7" top="0.78740157499999996" bottom="0.78740157499999996" header="0.3" footer="0.3"/>
      <pageSetup paperSize="9" scale="48" fitToHeight="0" orientation="landscape" r:id="rId5"/>
    </customSheetView>
    <customSheetView guid="{00561EA5-3DD2-4503-8B25-07450EBB6906}" scale="70" showPageBreaks="1" showGridLines="0" fitToPage="1" view="pageBreakPreview">
      <selection activeCell="U27" sqref="A2:U27"/>
      <pageMargins left="0.70866141732283472" right="0.70866141732283472" top="0.78740157480314965" bottom="0.78740157480314965" header="0.31496062992125984" footer="0.31496062992125984"/>
      <pageSetup paperSize="8" scale="51" fitToHeight="0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mergeCells count="8">
    <mergeCell ref="M2:R2"/>
    <mergeCell ref="S2:U2"/>
    <mergeCell ref="E2:E3"/>
    <mergeCell ref="A2:A3"/>
    <mergeCell ref="F2:L2"/>
    <mergeCell ref="B2:B3"/>
    <mergeCell ref="D2:D3"/>
    <mergeCell ref="C2:C3"/>
  </mergeCells>
  <hyperlinks>
    <hyperlink ref="R3" r:id="rId7"/>
    <hyperlink ref="N3" r:id="rId8"/>
    <hyperlink ref="P3" r:id="rId9"/>
  </hyperlinks>
  <pageMargins left="0.70866141732283472" right="0.70866141732283472" top="0.78740157480314965" bottom="0.78740157480314965" header="0.31496062992125984" footer="0.31496062992125984"/>
  <pageSetup paperSize="8" scale="71" fitToHeight="0" orientation="landscape" r:id="rId10"/>
  <headerFooter>
    <oddHeader>&amp;RPříloha č.1 Datový standard pro silniční stavby DÚR, DSP, PDPS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86"/>
  <sheetViews>
    <sheetView showGridLines="0" view="pageBreakPreview" zoomScale="70" zoomScaleNormal="55" zoomScaleSheetLayoutView="70" workbookViewId="0">
      <selection activeCell="F13" sqref="F13"/>
    </sheetView>
  </sheetViews>
  <sheetFormatPr defaultColWidth="9.28515625" defaultRowHeight="12.75" x14ac:dyDescent="0.2"/>
  <cols>
    <col min="1" max="1" width="25.7109375" style="3" customWidth="1"/>
    <col min="2" max="4" width="5" style="52" customWidth="1"/>
    <col min="5" max="5" width="28.7109375" style="6" customWidth="1"/>
    <col min="6" max="11" width="5.7109375" style="6" customWidth="1"/>
    <col min="12" max="12" width="30.7109375" style="3" customWidth="1"/>
    <col min="13" max="13" width="12.7109375" style="52" customWidth="1"/>
    <col min="14" max="14" width="24.7109375" style="52" customWidth="1"/>
    <col min="15" max="15" width="12.7109375" style="52" customWidth="1"/>
    <col min="16" max="16" width="24.7109375" style="52" customWidth="1"/>
    <col min="17" max="17" width="12.7109375" style="3" customWidth="1"/>
    <col min="18" max="18" width="24.7109375" style="3" customWidth="1"/>
    <col min="19" max="20" width="9.7109375" style="52" customWidth="1"/>
    <col min="21" max="21" width="9.7109375" style="3" customWidth="1"/>
    <col min="22" max="16384" width="9.28515625" style="3"/>
  </cols>
  <sheetData>
    <row r="1" spans="1:21" s="52" customFormat="1" ht="13.5" thickBot="1" x14ac:dyDescent="0.25">
      <c r="A1" s="22" t="str">
        <f ca="1">MID(CELL("filename",A1),FIND("]",CELL("filename",A1))+1,LEN(CELL("filename",A1))-FIND("]",CELL("filename",A1)))</f>
        <v>400 Elektro a sdělovací objekty</v>
      </c>
      <c r="B1" s="22"/>
      <c r="C1" s="22"/>
      <c r="D1" s="22"/>
      <c r="E1" s="6"/>
      <c r="F1" s="6"/>
      <c r="G1" s="6"/>
      <c r="H1" s="6"/>
      <c r="I1" s="6"/>
      <c r="J1" s="6"/>
      <c r="K1" s="6"/>
    </row>
    <row r="2" spans="1:21" s="8" customFormat="1" ht="15" customHeight="1" x14ac:dyDescent="0.25">
      <c r="A2" s="419" t="s">
        <v>171</v>
      </c>
      <c r="B2" s="417" t="s">
        <v>416</v>
      </c>
      <c r="C2" s="417" t="s">
        <v>49</v>
      </c>
      <c r="D2" s="417" t="s">
        <v>2</v>
      </c>
      <c r="E2" s="421" t="s">
        <v>172</v>
      </c>
      <c r="F2" s="417" t="s">
        <v>173</v>
      </c>
      <c r="G2" s="417"/>
      <c r="H2" s="417"/>
      <c r="I2" s="417"/>
      <c r="J2" s="417"/>
      <c r="K2" s="417"/>
      <c r="L2" s="417"/>
      <c r="M2" s="417" t="s">
        <v>174</v>
      </c>
      <c r="N2" s="417"/>
      <c r="O2" s="417"/>
      <c r="P2" s="417"/>
      <c r="Q2" s="417"/>
      <c r="R2" s="417"/>
      <c r="S2" s="417" t="s">
        <v>175</v>
      </c>
      <c r="T2" s="417"/>
      <c r="U2" s="418"/>
    </row>
    <row r="3" spans="1:21" s="8" customFormat="1" ht="26.25" customHeight="1" thickBot="1" x14ac:dyDescent="0.3">
      <c r="A3" s="420"/>
      <c r="B3" s="425"/>
      <c r="C3" s="425"/>
      <c r="D3" s="425"/>
      <c r="E3" s="422"/>
      <c r="F3" s="229" t="s">
        <v>33</v>
      </c>
      <c r="G3" s="230" t="s">
        <v>35</v>
      </c>
      <c r="H3" s="231" t="s">
        <v>37</v>
      </c>
      <c r="I3" s="251" t="s">
        <v>39</v>
      </c>
      <c r="J3" s="233" t="s">
        <v>41</v>
      </c>
      <c r="K3" s="234" t="s">
        <v>43</v>
      </c>
      <c r="L3" s="405" t="s">
        <v>176</v>
      </c>
      <c r="M3" s="405" t="s">
        <v>416</v>
      </c>
      <c r="N3" s="235" t="s">
        <v>177</v>
      </c>
      <c r="O3" s="405" t="s">
        <v>49</v>
      </c>
      <c r="P3" s="235" t="s">
        <v>177</v>
      </c>
      <c r="Q3" s="405" t="s">
        <v>2</v>
      </c>
      <c r="R3" s="235" t="s">
        <v>177</v>
      </c>
      <c r="S3" s="405" t="s">
        <v>416</v>
      </c>
      <c r="T3" s="405" t="s">
        <v>49</v>
      </c>
      <c r="U3" s="290" t="s">
        <v>2</v>
      </c>
    </row>
    <row r="4" spans="1:21" s="8" customFormat="1" ht="14.1" customHeight="1" x14ac:dyDescent="0.25">
      <c r="A4" s="119" t="s">
        <v>192</v>
      </c>
      <c r="B4" s="116">
        <v>0</v>
      </c>
      <c r="C4" s="116">
        <v>0</v>
      </c>
      <c r="D4" s="116" t="s">
        <v>55</v>
      </c>
      <c r="E4" s="137" t="s">
        <v>342</v>
      </c>
      <c r="F4" s="93">
        <v>1</v>
      </c>
      <c r="G4" s="93">
        <v>3</v>
      </c>
      <c r="H4" s="93">
        <v>1</v>
      </c>
      <c r="I4" s="93">
        <v>1</v>
      </c>
      <c r="J4" s="93">
        <v>3</v>
      </c>
      <c r="K4" s="93">
        <v>1</v>
      </c>
      <c r="L4" s="62" t="s">
        <v>289</v>
      </c>
      <c r="M4" s="63">
        <f>IF(B4="x",Q4,0)</f>
        <v>0</v>
      </c>
      <c r="N4" s="63">
        <f>IF(B4="x",R4,0)</f>
        <v>0</v>
      </c>
      <c r="O4" s="63">
        <f>IF(C4="x",Q4,0)</f>
        <v>0</v>
      </c>
      <c r="P4" s="63">
        <f>IF(C4="x",R4,0)</f>
        <v>0</v>
      </c>
      <c r="Q4" s="63" t="s">
        <v>196</v>
      </c>
      <c r="R4" s="63" t="s">
        <v>212</v>
      </c>
      <c r="S4" s="63"/>
      <c r="T4" s="125"/>
      <c r="U4" s="64" t="s">
        <v>199</v>
      </c>
    </row>
    <row r="5" spans="1:21" s="8" customFormat="1" ht="14.1" customHeight="1" x14ac:dyDescent="0.25">
      <c r="A5" s="252"/>
      <c r="B5" s="4">
        <v>0</v>
      </c>
      <c r="C5" s="4">
        <v>0</v>
      </c>
      <c r="D5" s="4" t="s">
        <v>55</v>
      </c>
      <c r="E5" s="59" t="s">
        <v>343</v>
      </c>
      <c r="F5" s="54">
        <v>1</v>
      </c>
      <c r="G5" s="54">
        <v>3</v>
      </c>
      <c r="H5" s="54">
        <v>1</v>
      </c>
      <c r="I5" s="54">
        <v>1</v>
      </c>
      <c r="J5" s="54">
        <v>3</v>
      </c>
      <c r="K5" s="54">
        <v>1</v>
      </c>
      <c r="L5" s="53" t="s">
        <v>289</v>
      </c>
      <c r="M5" s="54">
        <f t="shared" ref="M5:M16" si="0">IF(B5="x",Q5,0)</f>
        <v>0</v>
      </c>
      <c r="N5" s="54">
        <f t="shared" ref="N5:N16" si="1">IF(B5="x",R5,0)</f>
        <v>0</v>
      </c>
      <c r="O5" s="54">
        <f t="shared" ref="O5:O16" si="2">IF(C5="x",Q5,0)</f>
        <v>0</v>
      </c>
      <c r="P5" s="54">
        <f t="shared" ref="P5:P16" si="3">IF(C5="x",R5,0)</f>
        <v>0</v>
      </c>
      <c r="Q5" s="54" t="s">
        <v>196</v>
      </c>
      <c r="R5" s="54" t="s">
        <v>197</v>
      </c>
      <c r="S5" s="54"/>
      <c r="T5" s="26"/>
      <c r="U5" s="91" t="s">
        <v>199</v>
      </c>
    </row>
    <row r="6" spans="1:21" s="8" customFormat="1" ht="14.1" customHeight="1" x14ac:dyDescent="0.25">
      <c r="A6" s="264"/>
      <c r="B6" s="4">
        <v>0</v>
      </c>
      <c r="C6" s="4">
        <v>0</v>
      </c>
      <c r="D6" s="4" t="s">
        <v>55</v>
      </c>
      <c r="E6" s="59" t="s">
        <v>344</v>
      </c>
      <c r="F6" s="89">
        <v>1</v>
      </c>
      <c r="G6" s="89">
        <v>3</v>
      </c>
      <c r="H6" s="89" t="s">
        <v>194</v>
      </c>
      <c r="I6" s="89" t="s">
        <v>194</v>
      </c>
      <c r="J6" s="89" t="s">
        <v>195</v>
      </c>
      <c r="K6" s="89" t="s">
        <v>194</v>
      </c>
      <c r="L6" s="51" t="s">
        <v>289</v>
      </c>
      <c r="M6" s="54">
        <f t="shared" si="0"/>
        <v>0</v>
      </c>
      <c r="N6" s="54">
        <f t="shared" si="1"/>
        <v>0</v>
      </c>
      <c r="O6" s="54">
        <f t="shared" si="2"/>
        <v>0</v>
      </c>
      <c r="P6" s="54">
        <f t="shared" si="3"/>
        <v>0</v>
      </c>
      <c r="Q6" s="54" t="s">
        <v>196</v>
      </c>
      <c r="R6" s="54" t="s">
        <v>197</v>
      </c>
      <c r="S6" s="54"/>
      <c r="T6" s="26"/>
      <c r="U6" s="91" t="s">
        <v>205</v>
      </c>
    </row>
    <row r="7" spans="1:21" s="8" customFormat="1" ht="14.1" customHeight="1" x14ac:dyDescent="0.25">
      <c r="A7" s="264"/>
      <c r="B7" s="4">
        <v>0</v>
      </c>
      <c r="C7" s="4">
        <v>0</v>
      </c>
      <c r="D7" s="4" t="s">
        <v>55</v>
      </c>
      <c r="E7" s="59" t="s">
        <v>345</v>
      </c>
      <c r="F7" s="89">
        <v>1</v>
      </c>
      <c r="G7" s="89" t="s">
        <v>218</v>
      </c>
      <c r="H7" s="89" t="s">
        <v>194</v>
      </c>
      <c r="I7" s="89" t="s">
        <v>194</v>
      </c>
      <c r="J7" s="89" t="s">
        <v>195</v>
      </c>
      <c r="K7" s="89" t="s">
        <v>194</v>
      </c>
      <c r="L7" s="51" t="s">
        <v>346</v>
      </c>
      <c r="M7" s="54">
        <f t="shared" si="0"/>
        <v>0</v>
      </c>
      <c r="N7" s="54">
        <f t="shared" si="1"/>
        <v>0</v>
      </c>
      <c r="O7" s="54">
        <f t="shared" si="2"/>
        <v>0</v>
      </c>
      <c r="P7" s="54">
        <f t="shared" si="3"/>
        <v>0</v>
      </c>
      <c r="Q7" s="54" t="s">
        <v>203</v>
      </c>
      <c r="R7" s="54" t="s">
        <v>204</v>
      </c>
      <c r="S7" s="54"/>
      <c r="T7" s="26"/>
      <c r="U7" s="91" t="s">
        <v>199</v>
      </c>
    </row>
    <row r="8" spans="1:21" s="8" customFormat="1" ht="14.1" customHeight="1" x14ac:dyDescent="0.25">
      <c r="A8" s="264"/>
      <c r="B8" s="4">
        <v>0</v>
      </c>
      <c r="C8" s="4" t="s">
        <v>55</v>
      </c>
      <c r="D8" s="4" t="s">
        <v>55</v>
      </c>
      <c r="E8" s="59" t="s">
        <v>347</v>
      </c>
      <c r="F8" s="89">
        <v>1</v>
      </c>
      <c r="G8" s="89" t="s">
        <v>194</v>
      </c>
      <c r="H8" s="89" t="s">
        <v>194</v>
      </c>
      <c r="I8" s="89" t="s">
        <v>194</v>
      </c>
      <c r="J8" s="89" t="s">
        <v>195</v>
      </c>
      <c r="K8" s="89" t="s">
        <v>194</v>
      </c>
      <c r="L8" s="51" t="s">
        <v>348</v>
      </c>
      <c r="M8" s="54">
        <f t="shared" si="0"/>
        <v>0</v>
      </c>
      <c r="N8" s="54">
        <f t="shared" si="1"/>
        <v>0</v>
      </c>
      <c r="O8" s="54" t="str">
        <f t="shared" si="2"/>
        <v>3DTěleso</v>
      </c>
      <c r="P8" s="54" t="str">
        <f t="shared" si="3"/>
        <v>IfcSolidModel</v>
      </c>
      <c r="Q8" s="54" t="s">
        <v>203</v>
      </c>
      <c r="R8" s="54" t="s">
        <v>204</v>
      </c>
      <c r="S8" s="54"/>
      <c r="T8" s="26" t="s">
        <v>199</v>
      </c>
      <c r="U8" s="91" t="s">
        <v>199</v>
      </c>
    </row>
    <row r="9" spans="1:21" s="8" customFormat="1" ht="14.1" customHeight="1" thickBot="1" x14ac:dyDescent="0.3">
      <c r="A9" s="260"/>
      <c r="B9" s="118">
        <v>0</v>
      </c>
      <c r="C9" s="118">
        <v>0</v>
      </c>
      <c r="D9" s="118" t="s">
        <v>55</v>
      </c>
      <c r="E9" s="139" t="s">
        <v>349</v>
      </c>
      <c r="F9" s="94" t="s">
        <v>194</v>
      </c>
      <c r="G9" s="94">
        <v>1</v>
      </c>
      <c r="H9" s="94" t="s">
        <v>194</v>
      </c>
      <c r="I9" s="94" t="s">
        <v>194</v>
      </c>
      <c r="J9" s="94" t="s">
        <v>185</v>
      </c>
      <c r="K9" s="94" t="s">
        <v>194</v>
      </c>
      <c r="L9" s="28" t="s">
        <v>350</v>
      </c>
      <c r="M9" s="55">
        <f t="shared" si="0"/>
        <v>0</v>
      </c>
      <c r="N9" s="55">
        <f t="shared" si="1"/>
        <v>0</v>
      </c>
      <c r="O9" s="55">
        <f t="shared" si="2"/>
        <v>0</v>
      </c>
      <c r="P9" s="55">
        <f t="shared" si="3"/>
        <v>0</v>
      </c>
      <c r="Q9" s="55" t="s">
        <v>196</v>
      </c>
      <c r="R9" s="55" t="s">
        <v>197</v>
      </c>
      <c r="S9" s="55"/>
      <c r="T9" s="140"/>
      <c r="U9" s="92" t="s">
        <v>199</v>
      </c>
    </row>
    <row r="10" spans="1:21" s="5" customFormat="1" ht="14.1" customHeight="1" x14ac:dyDescent="0.2">
      <c r="A10" s="115" t="s">
        <v>367</v>
      </c>
      <c r="B10" s="116">
        <v>0</v>
      </c>
      <c r="C10" s="116">
        <v>0</v>
      </c>
      <c r="D10" s="116" t="s">
        <v>55</v>
      </c>
      <c r="E10" s="137" t="s">
        <v>258</v>
      </c>
      <c r="F10" s="63">
        <v>1</v>
      </c>
      <c r="G10" s="63">
        <v>3</v>
      </c>
      <c r="H10" s="63">
        <v>1</v>
      </c>
      <c r="I10" s="63">
        <v>1</v>
      </c>
      <c r="J10" s="63">
        <v>3</v>
      </c>
      <c r="K10" s="63">
        <v>1</v>
      </c>
      <c r="L10" s="65" t="s">
        <v>289</v>
      </c>
      <c r="M10" s="63">
        <f t="shared" si="0"/>
        <v>0</v>
      </c>
      <c r="N10" s="63">
        <f t="shared" si="1"/>
        <v>0</v>
      </c>
      <c r="O10" s="63">
        <f t="shared" si="2"/>
        <v>0</v>
      </c>
      <c r="P10" s="63">
        <f t="shared" si="3"/>
        <v>0</v>
      </c>
      <c r="Q10" s="63" t="s">
        <v>203</v>
      </c>
      <c r="R10" s="63" t="s">
        <v>204</v>
      </c>
      <c r="S10" s="63"/>
      <c r="T10" s="125" t="s">
        <v>213</v>
      </c>
      <c r="U10" s="64" t="s">
        <v>213</v>
      </c>
    </row>
    <row r="11" spans="1:21" s="5" customFormat="1" ht="14.1" customHeight="1" x14ac:dyDescent="0.2">
      <c r="A11" s="236"/>
      <c r="B11" s="4" t="s">
        <v>55</v>
      </c>
      <c r="C11" s="4" t="s">
        <v>55</v>
      </c>
      <c r="D11" s="4" t="s">
        <v>55</v>
      </c>
      <c r="E11" s="59" t="s">
        <v>368</v>
      </c>
      <c r="F11" s="54">
        <v>1</v>
      </c>
      <c r="G11" s="54">
        <v>2</v>
      </c>
      <c r="H11" s="54">
        <v>1</v>
      </c>
      <c r="I11" s="54">
        <v>1</v>
      </c>
      <c r="J11" s="54">
        <v>1</v>
      </c>
      <c r="K11" s="54">
        <v>1</v>
      </c>
      <c r="L11" s="53" t="s">
        <v>351</v>
      </c>
      <c r="M11" s="54" t="str">
        <f t="shared" si="0"/>
        <v>3DLinie</v>
      </c>
      <c r="N11" s="54" t="str">
        <f t="shared" si="1"/>
        <v>IfcPolyline</v>
      </c>
      <c r="O11" s="54" t="str">
        <f t="shared" si="2"/>
        <v>3DLinie</v>
      </c>
      <c r="P11" s="54" t="str">
        <f t="shared" si="3"/>
        <v>IfcPolyline</v>
      </c>
      <c r="Q11" s="54" t="s">
        <v>369</v>
      </c>
      <c r="R11" s="54" t="s">
        <v>370</v>
      </c>
      <c r="S11" s="54" t="s">
        <v>213</v>
      </c>
      <c r="T11" s="124" t="s">
        <v>213</v>
      </c>
      <c r="U11" s="56" t="s">
        <v>213</v>
      </c>
    </row>
    <row r="12" spans="1:21" s="5" customFormat="1" ht="14.1" customHeight="1" x14ac:dyDescent="0.2">
      <c r="A12" s="236"/>
      <c r="B12" s="4" t="s">
        <v>55</v>
      </c>
      <c r="C12" s="4" t="s">
        <v>55</v>
      </c>
      <c r="D12" s="4" t="s">
        <v>55</v>
      </c>
      <c r="E12" s="59" t="s">
        <v>356</v>
      </c>
      <c r="F12" s="54">
        <v>1</v>
      </c>
      <c r="G12" s="54">
        <v>2</v>
      </c>
      <c r="H12" s="54">
        <v>1</v>
      </c>
      <c r="I12" s="54">
        <v>1</v>
      </c>
      <c r="J12" s="54">
        <v>1</v>
      </c>
      <c r="K12" s="54">
        <v>1</v>
      </c>
      <c r="L12" s="53" t="s">
        <v>351</v>
      </c>
      <c r="M12" s="54" t="str">
        <f t="shared" si="0"/>
        <v>3DLinie</v>
      </c>
      <c r="N12" s="54" t="str">
        <f t="shared" si="1"/>
        <v>IfcPolyline</v>
      </c>
      <c r="O12" s="54" t="str">
        <f t="shared" si="2"/>
        <v>3DLinie</v>
      </c>
      <c r="P12" s="54" t="str">
        <f t="shared" si="3"/>
        <v>IfcPolyline</v>
      </c>
      <c r="Q12" s="54" t="s">
        <v>369</v>
      </c>
      <c r="R12" s="54" t="s">
        <v>370</v>
      </c>
      <c r="S12" s="54" t="s">
        <v>213</v>
      </c>
      <c r="T12" s="124" t="s">
        <v>213</v>
      </c>
      <c r="U12" s="56" t="s">
        <v>213</v>
      </c>
    </row>
    <row r="13" spans="1:21" s="5" customFormat="1" ht="14.1" customHeight="1" x14ac:dyDescent="0.2">
      <c r="A13" s="236"/>
      <c r="B13" s="4">
        <v>0</v>
      </c>
      <c r="C13" s="4">
        <v>0</v>
      </c>
      <c r="D13" s="4" t="s">
        <v>55</v>
      </c>
      <c r="E13" s="59" t="s">
        <v>358</v>
      </c>
      <c r="F13" s="54">
        <v>1</v>
      </c>
      <c r="G13" s="54">
        <v>3</v>
      </c>
      <c r="H13" s="54">
        <v>1</v>
      </c>
      <c r="I13" s="54">
        <v>1</v>
      </c>
      <c r="J13" s="54">
        <v>3</v>
      </c>
      <c r="K13" s="54">
        <v>1</v>
      </c>
      <c r="L13" s="53" t="s">
        <v>289</v>
      </c>
      <c r="M13" s="54">
        <f t="shared" si="0"/>
        <v>0</v>
      </c>
      <c r="N13" s="54">
        <f t="shared" si="1"/>
        <v>0</v>
      </c>
      <c r="O13" s="54">
        <f t="shared" si="2"/>
        <v>0</v>
      </c>
      <c r="P13" s="54">
        <f t="shared" si="3"/>
        <v>0</v>
      </c>
      <c r="Q13" s="54" t="s">
        <v>203</v>
      </c>
      <c r="R13" s="54" t="s">
        <v>204</v>
      </c>
      <c r="S13" s="54"/>
      <c r="T13" s="124"/>
      <c r="U13" s="56" t="s">
        <v>190</v>
      </c>
    </row>
    <row r="14" spans="1:21" s="5" customFormat="1" ht="14.1" customHeight="1" thickBot="1" x14ac:dyDescent="0.25">
      <c r="A14" s="237"/>
      <c r="B14" s="118">
        <v>0</v>
      </c>
      <c r="C14" s="118">
        <v>0</v>
      </c>
      <c r="D14" s="118" t="s">
        <v>55</v>
      </c>
      <c r="E14" s="139" t="s">
        <v>262</v>
      </c>
      <c r="F14" s="55">
        <v>1</v>
      </c>
      <c r="G14" s="55">
        <v>3</v>
      </c>
      <c r="H14" s="55">
        <v>1</v>
      </c>
      <c r="I14" s="55">
        <v>1</v>
      </c>
      <c r="J14" s="55">
        <v>3</v>
      </c>
      <c r="K14" s="55">
        <v>1</v>
      </c>
      <c r="L14" s="57" t="s">
        <v>289</v>
      </c>
      <c r="M14" s="55">
        <f t="shared" si="0"/>
        <v>0</v>
      </c>
      <c r="N14" s="55">
        <f t="shared" si="1"/>
        <v>0</v>
      </c>
      <c r="O14" s="55">
        <f t="shared" si="2"/>
        <v>0</v>
      </c>
      <c r="P14" s="55">
        <f t="shared" si="3"/>
        <v>0</v>
      </c>
      <c r="Q14" s="55" t="s">
        <v>203</v>
      </c>
      <c r="R14" s="55" t="s">
        <v>204</v>
      </c>
      <c r="S14" s="55"/>
      <c r="T14" s="154"/>
      <c r="U14" s="58" t="s">
        <v>213</v>
      </c>
    </row>
    <row r="15" spans="1:21" ht="14.1" customHeight="1" x14ac:dyDescent="0.2">
      <c r="A15" s="115" t="s">
        <v>371</v>
      </c>
      <c r="B15" s="116" t="s">
        <v>55</v>
      </c>
      <c r="C15" s="116" t="s">
        <v>55</v>
      </c>
      <c r="D15" s="116" t="s">
        <v>55</v>
      </c>
      <c r="E15" s="137" t="s">
        <v>360</v>
      </c>
      <c r="F15" s="63">
        <v>1</v>
      </c>
      <c r="G15" s="63">
        <v>2</v>
      </c>
      <c r="H15" s="63">
        <v>1</v>
      </c>
      <c r="I15" s="63">
        <v>1</v>
      </c>
      <c r="J15" s="63">
        <v>4</v>
      </c>
      <c r="K15" s="63">
        <v>1</v>
      </c>
      <c r="L15" s="65" t="s">
        <v>352</v>
      </c>
      <c r="M15" s="63" t="str">
        <f t="shared" si="0"/>
        <v>3DTěleso</v>
      </c>
      <c r="N15" s="63" t="str">
        <f t="shared" si="1"/>
        <v>IfcSolidModel</v>
      </c>
      <c r="O15" s="63" t="str">
        <f t="shared" si="2"/>
        <v>3DTěleso</v>
      </c>
      <c r="P15" s="63" t="str">
        <f t="shared" si="3"/>
        <v>IfcSolidModel</v>
      </c>
      <c r="Q15" s="63" t="s">
        <v>203</v>
      </c>
      <c r="R15" s="63" t="s">
        <v>204</v>
      </c>
      <c r="S15" s="63" t="s">
        <v>213</v>
      </c>
      <c r="T15" s="125" t="s">
        <v>213</v>
      </c>
      <c r="U15" s="64" t="s">
        <v>213</v>
      </c>
    </row>
    <row r="16" spans="1:21" ht="14.1" customHeight="1" thickBot="1" x14ac:dyDescent="0.25">
      <c r="A16" s="237"/>
      <c r="B16" s="118" t="s">
        <v>55</v>
      </c>
      <c r="C16" s="118" t="s">
        <v>55</v>
      </c>
      <c r="D16" s="118" t="s">
        <v>55</v>
      </c>
      <c r="E16" s="139" t="s">
        <v>372</v>
      </c>
      <c r="F16" s="55">
        <v>1</v>
      </c>
      <c r="G16" s="55">
        <v>2</v>
      </c>
      <c r="H16" s="55">
        <v>1</v>
      </c>
      <c r="I16" s="55">
        <v>1</v>
      </c>
      <c r="J16" s="55">
        <v>1</v>
      </c>
      <c r="K16" s="55">
        <v>1</v>
      </c>
      <c r="L16" s="57" t="s">
        <v>351</v>
      </c>
      <c r="M16" s="55" t="str">
        <f t="shared" si="0"/>
        <v>3DLinie</v>
      </c>
      <c r="N16" s="55" t="str">
        <f t="shared" si="1"/>
        <v>IfcPolyline</v>
      </c>
      <c r="O16" s="55" t="str">
        <f t="shared" si="2"/>
        <v>3DLinie</v>
      </c>
      <c r="P16" s="55" t="str">
        <f t="shared" si="3"/>
        <v>IfcPolyline</v>
      </c>
      <c r="Q16" s="55" t="s">
        <v>369</v>
      </c>
      <c r="R16" s="55" t="s">
        <v>370</v>
      </c>
      <c r="S16" s="55" t="s">
        <v>213</v>
      </c>
      <c r="T16" s="154" t="s">
        <v>213</v>
      </c>
      <c r="U16" s="58" t="s">
        <v>213</v>
      </c>
    </row>
    <row r="17" spans="1:21" ht="13.5" thickBot="1" x14ac:dyDescent="0.25">
      <c r="A17" s="249" t="s">
        <v>264</v>
      </c>
      <c r="B17" s="117" t="s">
        <v>55</v>
      </c>
      <c r="C17" s="117" t="s">
        <v>55</v>
      </c>
      <c r="D17" s="117" t="s">
        <v>55</v>
      </c>
      <c r="E17" s="142" t="s">
        <v>264</v>
      </c>
      <c r="F17" s="144" t="s">
        <v>436</v>
      </c>
      <c r="G17" s="144"/>
      <c r="H17" s="144" t="s">
        <v>194</v>
      </c>
      <c r="I17" s="144" t="s">
        <v>194</v>
      </c>
      <c r="J17" s="144"/>
      <c r="K17" s="144"/>
      <c r="L17" s="83" t="str">
        <f t="shared" ref="L17" si="4">IF(F17 &lt;&gt; "","I" &amp; F17,"") &amp; IF(G17 &lt;&gt; "","+S" &amp; G17,"") &amp; IF(H17 &lt;&gt; "","+E" &amp; H17,"") &amp; IF(I17 &lt;&gt; "","+Z" &amp; I17,"") &amp; IF(J17 &lt;&gt; "","+M" &amp; J17,"") &amp; IF(K17 &lt;&gt; "","+F" &amp; K17,"")</f>
        <v>I6;7+E1+Z1</v>
      </c>
      <c r="M17" s="84" t="s">
        <v>266</v>
      </c>
      <c r="N17" s="84" t="s">
        <v>267</v>
      </c>
      <c r="O17" s="84" t="s">
        <v>266</v>
      </c>
      <c r="P17" s="84" t="s">
        <v>267</v>
      </c>
      <c r="Q17" s="84" t="s">
        <v>266</v>
      </c>
      <c r="R17" s="84" t="s">
        <v>267</v>
      </c>
      <c r="S17" s="84" t="s">
        <v>183</v>
      </c>
      <c r="T17" s="152" t="s">
        <v>183</v>
      </c>
      <c r="U17" s="99" t="s">
        <v>183</v>
      </c>
    </row>
    <row r="18" spans="1:21" x14ac:dyDescent="0.2">
      <c r="A18" s="14"/>
      <c r="B18" s="14"/>
      <c r="C18" s="14"/>
      <c r="D18" s="14"/>
      <c r="E18" s="10"/>
      <c r="F18" s="10"/>
      <c r="G18" s="10"/>
      <c r="H18" s="10"/>
      <c r="I18" s="10"/>
      <c r="J18" s="10"/>
      <c r="K18" s="10"/>
      <c r="L18" s="52"/>
      <c r="Q18" s="52"/>
      <c r="R18" s="52"/>
      <c r="U18" s="52"/>
    </row>
    <row r="19" spans="1:21" x14ac:dyDescent="0.2">
      <c r="A19" s="14"/>
      <c r="B19" s="14"/>
      <c r="C19" s="14"/>
      <c r="D19" s="14"/>
      <c r="E19" s="10"/>
      <c r="F19" s="10"/>
      <c r="G19" s="10"/>
      <c r="H19" s="10"/>
      <c r="I19" s="10"/>
      <c r="J19" s="10"/>
      <c r="K19" s="10"/>
      <c r="L19" s="52"/>
      <c r="Q19" s="52"/>
      <c r="R19" s="52"/>
      <c r="U19" s="52"/>
    </row>
    <row r="20" spans="1:21" x14ac:dyDescent="0.2">
      <c r="A20" s="14"/>
      <c r="B20" s="14"/>
      <c r="C20" s="14"/>
      <c r="D20" s="14"/>
      <c r="E20" s="10"/>
      <c r="F20" s="10"/>
      <c r="G20" s="10"/>
      <c r="H20" s="10"/>
      <c r="I20" s="10"/>
      <c r="J20" s="10"/>
      <c r="K20" s="10"/>
      <c r="L20" s="52"/>
      <c r="Q20" s="52"/>
      <c r="R20" s="52"/>
      <c r="U20" s="52"/>
    </row>
    <row r="21" spans="1:21" x14ac:dyDescent="0.2">
      <c r="A21" s="14"/>
      <c r="B21" s="14"/>
      <c r="C21" s="14"/>
      <c r="D21" s="14"/>
      <c r="E21" s="10"/>
      <c r="F21" s="10"/>
      <c r="G21" s="10"/>
      <c r="H21" s="10"/>
      <c r="I21" s="10"/>
      <c r="J21" s="10"/>
      <c r="K21" s="10"/>
      <c r="L21" s="52"/>
      <c r="Q21" s="52"/>
      <c r="R21" s="52"/>
      <c r="U21" s="52"/>
    </row>
    <row r="22" spans="1:21" x14ac:dyDescent="0.2">
      <c r="A22" s="14"/>
      <c r="B22" s="14"/>
      <c r="C22" s="14"/>
      <c r="D22" s="14"/>
      <c r="E22" s="10"/>
      <c r="F22" s="10"/>
      <c r="G22" s="10"/>
      <c r="H22" s="10"/>
      <c r="I22" s="10"/>
      <c r="J22" s="10"/>
      <c r="K22" s="10"/>
      <c r="L22" s="52"/>
      <c r="Q22" s="52"/>
      <c r="R22" s="52"/>
      <c r="U22" s="52"/>
    </row>
    <row r="23" spans="1:21" x14ac:dyDescent="0.2">
      <c r="A23" s="9"/>
      <c r="B23" s="9"/>
      <c r="C23" s="9"/>
      <c r="D23" s="9"/>
      <c r="E23" s="10"/>
      <c r="F23" s="10"/>
      <c r="G23" s="10"/>
      <c r="H23" s="10"/>
      <c r="I23" s="10"/>
      <c r="J23" s="10"/>
      <c r="K23" s="10"/>
      <c r="L23" s="52"/>
      <c r="Q23" s="52"/>
      <c r="R23" s="52"/>
      <c r="U23" s="52"/>
    </row>
    <row r="24" spans="1:21" x14ac:dyDescent="0.2">
      <c r="A24" s="14"/>
      <c r="B24" s="14"/>
      <c r="C24" s="14"/>
      <c r="D24" s="14"/>
      <c r="E24" s="10"/>
      <c r="F24" s="10"/>
      <c r="G24" s="10"/>
      <c r="H24" s="10"/>
      <c r="I24" s="10"/>
      <c r="J24" s="10"/>
      <c r="K24" s="10"/>
      <c r="L24" s="52"/>
      <c r="Q24" s="52"/>
      <c r="R24" s="52"/>
      <c r="U24" s="52"/>
    </row>
    <row r="25" spans="1:21" x14ac:dyDescent="0.2">
      <c r="A25" s="14"/>
      <c r="B25" s="14"/>
      <c r="C25" s="14"/>
      <c r="D25" s="14"/>
      <c r="E25" s="10"/>
      <c r="F25" s="10"/>
      <c r="G25" s="10"/>
      <c r="H25" s="10"/>
      <c r="I25" s="10"/>
      <c r="J25" s="10"/>
      <c r="K25" s="10"/>
      <c r="L25" s="52"/>
      <c r="Q25" s="52"/>
      <c r="R25" s="52"/>
      <c r="U25" s="52"/>
    </row>
    <row r="26" spans="1:21" x14ac:dyDescent="0.2">
      <c r="A26" s="14"/>
      <c r="B26" s="14"/>
      <c r="C26" s="14"/>
      <c r="D26" s="14"/>
      <c r="E26" s="10"/>
      <c r="F26" s="10"/>
      <c r="G26" s="10"/>
      <c r="H26" s="10"/>
      <c r="I26" s="10"/>
      <c r="J26" s="10"/>
      <c r="K26" s="10"/>
      <c r="L26" s="52"/>
      <c r="Q26" s="52"/>
      <c r="R26" s="52"/>
      <c r="U26" s="52"/>
    </row>
    <row r="27" spans="1:21" x14ac:dyDescent="0.2">
      <c r="A27" s="14"/>
      <c r="B27" s="14"/>
      <c r="C27" s="14"/>
      <c r="D27" s="14"/>
      <c r="E27" s="10"/>
      <c r="F27" s="10"/>
      <c r="G27" s="10"/>
      <c r="H27" s="10"/>
      <c r="I27" s="10"/>
      <c r="J27" s="10"/>
      <c r="K27" s="10"/>
      <c r="L27" s="52"/>
      <c r="Q27" s="52"/>
      <c r="R27" s="52"/>
      <c r="U27" s="52"/>
    </row>
    <row r="28" spans="1:21" x14ac:dyDescent="0.2">
      <c r="A28" s="9"/>
      <c r="B28" s="9"/>
      <c r="C28" s="9"/>
      <c r="D28" s="9"/>
      <c r="E28" s="10"/>
      <c r="F28" s="10"/>
      <c r="G28" s="10"/>
      <c r="H28" s="10"/>
      <c r="I28" s="10"/>
      <c r="J28" s="10"/>
      <c r="K28" s="10"/>
      <c r="L28" s="52"/>
      <c r="Q28" s="52"/>
      <c r="R28" s="52"/>
      <c r="U28" s="52"/>
    </row>
    <row r="29" spans="1:21" x14ac:dyDescent="0.2">
      <c r="A29" s="9"/>
      <c r="B29" s="9"/>
      <c r="C29" s="9"/>
      <c r="D29" s="9"/>
      <c r="E29" s="10"/>
      <c r="F29" s="10"/>
      <c r="G29" s="10"/>
      <c r="H29" s="10"/>
      <c r="I29" s="10"/>
      <c r="J29" s="10"/>
      <c r="K29" s="10"/>
      <c r="L29" s="52"/>
      <c r="Q29" s="52"/>
      <c r="R29" s="52"/>
      <c r="U29" s="52"/>
    </row>
    <row r="30" spans="1:21" x14ac:dyDescent="0.2">
      <c r="A30" s="9"/>
      <c r="B30" s="9"/>
      <c r="C30" s="9"/>
      <c r="D30" s="9"/>
      <c r="E30" s="10"/>
      <c r="F30" s="10"/>
      <c r="G30" s="10"/>
      <c r="H30" s="10"/>
      <c r="I30" s="10"/>
      <c r="J30" s="10"/>
      <c r="K30" s="10"/>
      <c r="L30" s="52"/>
      <c r="Q30" s="52"/>
      <c r="R30" s="52"/>
      <c r="U30" s="52"/>
    </row>
    <row r="31" spans="1:21" x14ac:dyDescent="0.2">
      <c r="A31" s="14"/>
      <c r="B31" s="14"/>
      <c r="C31" s="14"/>
      <c r="D31" s="14"/>
      <c r="E31" s="10"/>
      <c r="F31" s="10"/>
      <c r="G31" s="10"/>
      <c r="H31" s="10"/>
      <c r="I31" s="10"/>
      <c r="J31" s="10"/>
      <c r="K31" s="10"/>
      <c r="L31" s="52"/>
      <c r="Q31" s="52"/>
      <c r="R31" s="52"/>
      <c r="U31" s="52"/>
    </row>
    <row r="32" spans="1:21" x14ac:dyDescent="0.2">
      <c r="A32" s="14"/>
      <c r="B32" s="14"/>
      <c r="C32" s="14"/>
      <c r="D32" s="14"/>
      <c r="E32" s="10"/>
      <c r="F32" s="10"/>
      <c r="G32" s="10"/>
      <c r="H32" s="10"/>
      <c r="I32" s="10"/>
      <c r="J32" s="10"/>
      <c r="K32" s="10"/>
      <c r="L32" s="52"/>
      <c r="Q32" s="52"/>
      <c r="R32" s="52"/>
      <c r="U32" s="52"/>
    </row>
    <row r="33" spans="1:12" x14ac:dyDescent="0.2">
      <c r="A33" s="14"/>
      <c r="B33" s="14"/>
      <c r="C33" s="14"/>
      <c r="D33" s="14"/>
      <c r="E33" s="10"/>
      <c r="F33" s="10"/>
      <c r="G33" s="10"/>
      <c r="H33" s="10"/>
      <c r="I33" s="10"/>
      <c r="J33" s="10"/>
      <c r="K33" s="10"/>
      <c r="L33" s="52"/>
    </row>
    <row r="34" spans="1:12" x14ac:dyDescent="0.2">
      <c r="A34" s="14"/>
      <c r="B34" s="14"/>
      <c r="C34" s="14"/>
      <c r="D34" s="14"/>
      <c r="E34" s="10"/>
      <c r="F34" s="10"/>
      <c r="G34" s="10"/>
      <c r="H34" s="10"/>
      <c r="I34" s="10"/>
      <c r="J34" s="10"/>
      <c r="K34" s="10"/>
      <c r="L34" s="52"/>
    </row>
    <row r="35" spans="1:12" x14ac:dyDescent="0.2">
      <c r="A35" s="14"/>
      <c r="B35" s="14"/>
      <c r="C35" s="14"/>
      <c r="D35" s="14"/>
      <c r="E35" s="10"/>
      <c r="F35" s="10"/>
      <c r="G35" s="10"/>
      <c r="H35" s="10"/>
      <c r="I35" s="10"/>
      <c r="J35" s="10"/>
      <c r="K35" s="10"/>
      <c r="L35" s="52"/>
    </row>
    <row r="36" spans="1:12" x14ac:dyDescent="0.2">
      <c r="A36" s="9"/>
      <c r="B36" s="9"/>
      <c r="C36" s="9"/>
      <c r="D36" s="9"/>
      <c r="E36" s="10"/>
      <c r="F36" s="10"/>
      <c r="G36" s="10"/>
      <c r="H36" s="10"/>
      <c r="I36" s="10"/>
      <c r="J36" s="10"/>
      <c r="K36" s="10"/>
      <c r="L36" s="52"/>
    </row>
    <row r="37" spans="1:12" x14ac:dyDescent="0.2">
      <c r="A37" s="14"/>
      <c r="B37" s="14"/>
      <c r="C37" s="14"/>
      <c r="D37" s="14"/>
      <c r="E37" s="10"/>
      <c r="F37" s="10"/>
      <c r="G37" s="10"/>
      <c r="H37" s="10"/>
      <c r="I37" s="10"/>
      <c r="J37" s="10"/>
      <c r="K37" s="10"/>
      <c r="L37" s="52"/>
    </row>
    <row r="38" spans="1:12" x14ac:dyDescent="0.2">
      <c r="A38" s="14"/>
      <c r="B38" s="14"/>
      <c r="C38" s="14"/>
      <c r="D38" s="14"/>
      <c r="E38" s="10"/>
      <c r="F38" s="10"/>
      <c r="G38" s="10"/>
      <c r="H38" s="10"/>
      <c r="I38" s="10"/>
      <c r="J38" s="10"/>
      <c r="K38" s="10"/>
      <c r="L38" s="52"/>
    </row>
    <row r="39" spans="1:12" x14ac:dyDescent="0.2">
      <c r="A39" s="14"/>
      <c r="B39" s="14"/>
      <c r="C39" s="14"/>
      <c r="D39" s="14"/>
      <c r="E39" s="10"/>
      <c r="F39" s="10"/>
      <c r="G39" s="10"/>
      <c r="H39" s="10"/>
      <c r="I39" s="10"/>
      <c r="J39" s="10"/>
      <c r="K39" s="10"/>
      <c r="L39" s="52"/>
    </row>
    <row r="40" spans="1:12" x14ac:dyDescent="0.2">
      <c r="A40" s="9"/>
      <c r="B40" s="9"/>
      <c r="C40" s="9"/>
      <c r="D40" s="9"/>
      <c r="E40" s="10"/>
      <c r="F40" s="10"/>
      <c r="G40" s="10"/>
      <c r="H40" s="10"/>
      <c r="I40" s="10"/>
      <c r="J40" s="10"/>
      <c r="K40" s="10"/>
      <c r="L40" s="52"/>
    </row>
    <row r="41" spans="1:12" x14ac:dyDescent="0.2">
      <c r="A41" s="9"/>
      <c r="B41" s="9"/>
      <c r="C41" s="9"/>
      <c r="D41" s="9"/>
      <c r="E41" s="10"/>
      <c r="F41" s="10"/>
      <c r="G41" s="10"/>
      <c r="H41" s="10"/>
      <c r="I41" s="10"/>
      <c r="J41" s="10"/>
      <c r="K41" s="10"/>
      <c r="L41" s="52"/>
    </row>
    <row r="42" spans="1:12" x14ac:dyDescent="0.2">
      <c r="A42" s="9"/>
      <c r="B42" s="9"/>
      <c r="C42" s="9"/>
      <c r="D42" s="9"/>
      <c r="E42" s="10"/>
      <c r="F42" s="10"/>
      <c r="G42" s="10"/>
      <c r="H42" s="10"/>
      <c r="I42" s="10"/>
      <c r="J42" s="10"/>
      <c r="K42" s="10"/>
      <c r="L42" s="52"/>
    </row>
    <row r="43" spans="1:12" x14ac:dyDescent="0.2">
      <c r="A43" s="9"/>
      <c r="B43" s="9"/>
      <c r="C43" s="9"/>
      <c r="D43" s="9"/>
      <c r="E43" s="10"/>
      <c r="F43" s="10"/>
      <c r="G43" s="10"/>
      <c r="H43" s="10"/>
      <c r="I43" s="10"/>
      <c r="J43" s="10"/>
      <c r="K43" s="10"/>
      <c r="L43" s="52"/>
    </row>
    <row r="44" spans="1:12" x14ac:dyDescent="0.2">
      <c r="A44" s="9"/>
      <c r="B44" s="9"/>
      <c r="C44" s="9"/>
      <c r="D44" s="9"/>
      <c r="E44" s="10"/>
      <c r="F44" s="10"/>
      <c r="G44" s="10"/>
      <c r="H44" s="10"/>
      <c r="I44" s="10"/>
      <c r="J44" s="10"/>
      <c r="K44" s="10"/>
      <c r="L44" s="52"/>
    </row>
    <row r="45" spans="1:12" x14ac:dyDescent="0.2">
      <c r="A45" s="9"/>
      <c r="B45" s="9"/>
      <c r="C45" s="9"/>
      <c r="D45" s="9"/>
      <c r="E45" s="10"/>
      <c r="F45" s="10"/>
      <c r="G45" s="10"/>
      <c r="H45" s="10"/>
      <c r="I45" s="10"/>
      <c r="J45" s="10"/>
      <c r="K45" s="10"/>
      <c r="L45" s="52"/>
    </row>
    <row r="46" spans="1:12" x14ac:dyDescent="0.2">
      <c r="A46" s="14"/>
      <c r="B46" s="14"/>
      <c r="C46" s="14"/>
      <c r="D46" s="14"/>
      <c r="E46" s="10"/>
      <c r="F46" s="10"/>
      <c r="G46" s="10"/>
      <c r="H46" s="10"/>
      <c r="I46" s="10"/>
      <c r="J46" s="10"/>
      <c r="K46" s="10"/>
      <c r="L46" s="52"/>
    </row>
    <row r="47" spans="1:12" x14ac:dyDescent="0.2">
      <c r="A47" s="14"/>
      <c r="B47" s="14"/>
      <c r="C47" s="14"/>
      <c r="D47" s="14"/>
      <c r="E47" s="10"/>
      <c r="F47" s="10"/>
      <c r="G47" s="10"/>
      <c r="H47" s="10"/>
      <c r="I47" s="10"/>
      <c r="J47" s="10"/>
      <c r="K47" s="10"/>
      <c r="L47" s="52"/>
    </row>
    <row r="48" spans="1:12" x14ac:dyDescent="0.2">
      <c r="A48" s="14"/>
      <c r="B48" s="14"/>
      <c r="C48" s="14"/>
      <c r="D48" s="14"/>
      <c r="E48" s="10"/>
      <c r="F48" s="10"/>
      <c r="G48" s="10"/>
      <c r="H48" s="10"/>
      <c r="I48" s="10"/>
      <c r="J48" s="10"/>
      <c r="K48" s="10"/>
      <c r="L48" s="52"/>
    </row>
    <row r="49" spans="1:16" x14ac:dyDescent="0.2">
      <c r="A49" s="14"/>
      <c r="B49" s="14"/>
      <c r="C49" s="14"/>
      <c r="D49" s="14"/>
      <c r="E49" s="10"/>
      <c r="F49" s="10"/>
      <c r="G49" s="10"/>
      <c r="H49" s="10"/>
      <c r="I49" s="10"/>
      <c r="J49" s="10"/>
      <c r="K49" s="10"/>
      <c r="L49" s="7"/>
      <c r="M49" s="7"/>
      <c r="N49" s="7"/>
      <c r="O49" s="7"/>
      <c r="P49" s="7"/>
    </row>
    <row r="50" spans="1:16" x14ac:dyDescent="0.2">
      <c r="A50" s="9"/>
      <c r="B50" s="9"/>
      <c r="C50" s="9"/>
      <c r="D50" s="9"/>
      <c r="E50" s="10"/>
      <c r="F50" s="10"/>
      <c r="G50" s="10"/>
      <c r="H50" s="10"/>
      <c r="I50" s="10"/>
      <c r="J50" s="10"/>
      <c r="K50" s="10"/>
      <c r="L50" s="52"/>
    </row>
    <row r="51" spans="1:16" x14ac:dyDescent="0.2">
      <c r="A51" s="9"/>
      <c r="B51" s="9"/>
      <c r="C51" s="9"/>
      <c r="D51" s="9"/>
      <c r="E51" s="10"/>
      <c r="F51" s="10"/>
      <c r="G51" s="10"/>
      <c r="H51" s="10"/>
      <c r="I51" s="10"/>
      <c r="J51" s="10"/>
      <c r="K51" s="10"/>
      <c r="L51" s="52"/>
    </row>
    <row r="52" spans="1:16" x14ac:dyDescent="0.2">
      <c r="A52" s="9"/>
      <c r="B52" s="9"/>
      <c r="C52" s="9"/>
      <c r="D52" s="9"/>
      <c r="E52" s="10"/>
      <c r="F52" s="10"/>
      <c r="G52" s="10"/>
      <c r="H52" s="10"/>
      <c r="I52" s="10"/>
      <c r="J52" s="10"/>
      <c r="K52" s="10"/>
      <c r="L52" s="52"/>
    </row>
    <row r="53" spans="1:16" x14ac:dyDescent="0.2">
      <c r="A53" s="9"/>
      <c r="B53" s="9"/>
      <c r="C53" s="9"/>
      <c r="D53" s="9"/>
      <c r="E53" s="10"/>
      <c r="F53" s="10"/>
      <c r="G53" s="10"/>
      <c r="H53" s="10"/>
      <c r="I53" s="10"/>
      <c r="J53" s="10"/>
      <c r="K53" s="10"/>
      <c r="L53" s="52"/>
    </row>
    <row r="54" spans="1:16" x14ac:dyDescent="0.2">
      <c r="A54" s="9"/>
      <c r="B54" s="9"/>
      <c r="C54" s="9"/>
      <c r="D54" s="9"/>
      <c r="E54" s="10"/>
      <c r="F54" s="10"/>
      <c r="G54" s="10"/>
      <c r="H54" s="10"/>
      <c r="I54" s="10"/>
      <c r="J54" s="10"/>
      <c r="K54" s="10"/>
      <c r="L54" s="52"/>
    </row>
    <row r="55" spans="1:16" x14ac:dyDescent="0.2">
      <c r="A55" s="9"/>
      <c r="B55" s="9"/>
      <c r="C55" s="9"/>
      <c r="D55" s="9"/>
      <c r="E55" s="10"/>
      <c r="F55" s="10"/>
      <c r="G55" s="10"/>
      <c r="H55" s="10"/>
      <c r="I55" s="10"/>
      <c r="J55" s="10"/>
      <c r="K55" s="10"/>
      <c r="L55" s="52"/>
    </row>
    <row r="56" spans="1:16" x14ac:dyDescent="0.2">
      <c r="A56" s="9"/>
      <c r="B56" s="9"/>
      <c r="C56" s="9"/>
      <c r="D56" s="9"/>
      <c r="E56" s="10"/>
      <c r="F56" s="10"/>
      <c r="G56" s="10"/>
      <c r="H56" s="10"/>
      <c r="I56" s="10"/>
      <c r="J56" s="10"/>
      <c r="K56" s="10"/>
      <c r="L56" s="7"/>
      <c r="M56" s="7"/>
      <c r="N56" s="7"/>
      <c r="O56" s="7"/>
      <c r="P56" s="7"/>
    </row>
    <row r="57" spans="1:16" x14ac:dyDescent="0.2">
      <c r="A57" s="9"/>
      <c r="B57" s="9"/>
      <c r="C57" s="9"/>
      <c r="D57" s="9"/>
      <c r="E57" s="10"/>
      <c r="F57" s="10"/>
      <c r="G57" s="10"/>
      <c r="H57" s="10"/>
      <c r="I57" s="10"/>
      <c r="J57" s="10"/>
      <c r="K57" s="10"/>
      <c r="L57" s="7"/>
      <c r="M57" s="7"/>
      <c r="N57" s="7"/>
      <c r="O57" s="7"/>
      <c r="P57" s="7"/>
    </row>
    <row r="58" spans="1:16" x14ac:dyDescent="0.2">
      <c r="A58" s="9"/>
      <c r="B58" s="9"/>
      <c r="C58" s="9"/>
      <c r="D58" s="9"/>
      <c r="E58" s="10"/>
      <c r="F58" s="10"/>
      <c r="G58" s="10"/>
      <c r="H58" s="10"/>
      <c r="I58" s="10"/>
      <c r="J58" s="10"/>
      <c r="K58" s="10"/>
      <c r="L58" s="52"/>
    </row>
    <row r="59" spans="1:16" x14ac:dyDescent="0.2">
      <c r="A59" s="9"/>
      <c r="B59" s="9"/>
      <c r="C59" s="9"/>
      <c r="D59" s="9"/>
      <c r="E59" s="10"/>
      <c r="F59" s="10"/>
      <c r="G59" s="10"/>
      <c r="H59" s="10"/>
      <c r="I59" s="10"/>
      <c r="J59" s="10"/>
      <c r="K59" s="10"/>
      <c r="L59" s="52"/>
    </row>
    <row r="60" spans="1:16" x14ac:dyDescent="0.2">
      <c r="A60" s="9"/>
      <c r="B60" s="9"/>
      <c r="C60" s="9"/>
      <c r="D60" s="9"/>
      <c r="E60" s="10"/>
      <c r="F60" s="10"/>
      <c r="G60" s="10"/>
      <c r="H60" s="10"/>
      <c r="I60" s="10"/>
      <c r="J60" s="10"/>
      <c r="K60" s="10"/>
      <c r="L60" s="52"/>
    </row>
    <row r="61" spans="1:16" x14ac:dyDescent="0.2">
      <c r="A61" s="9"/>
      <c r="B61" s="9"/>
      <c r="C61" s="9"/>
      <c r="D61" s="9"/>
      <c r="E61" s="15"/>
      <c r="F61" s="15"/>
      <c r="G61" s="15"/>
      <c r="H61" s="15"/>
      <c r="I61" s="15"/>
      <c r="J61" s="15"/>
      <c r="K61" s="15"/>
      <c r="L61" s="52"/>
    </row>
    <row r="62" spans="1:16" x14ac:dyDescent="0.2">
      <c r="A62" s="14"/>
      <c r="B62" s="14"/>
      <c r="C62" s="14"/>
      <c r="D62" s="14"/>
      <c r="E62" s="10"/>
      <c r="F62" s="10"/>
      <c r="G62" s="10"/>
      <c r="H62" s="10"/>
      <c r="I62" s="10"/>
      <c r="J62" s="10"/>
      <c r="K62" s="10"/>
      <c r="L62" s="52"/>
    </row>
    <row r="63" spans="1:16" x14ac:dyDescent="0.2">
      <c r="A63" s="9"/>
      <c r="B63" s="9"/>
      <c r="C63" s="9"/>
      <c r="D63" s="9"/>
      <c r="E63" s="10"/>
      <c r="F63" s="10"/>
      <c r="G63" s="10"/>
      <c r="H63" s="10"/>
      <c r="I63" s="10"/>
      <c r="J63" s="10"/>
      <c r="K63" s="10"/>
      <c r="L63" s="52"/>
    </row>
    <row r="64" spans="1:16" x14ac:dyDescent="0.2">
      <c r="A64" s="14"/>
      <c r="B64" s="14"/>
      <c r="C64" s="14"/>
      <c r="D64" s="14"/>
      <c r="E64" s="10"/>
      <c r="F64" s="10"/>
      <c r="G64" s="10"/>
      <c r="H64" s="10"/>
      <c r="I64" s="10"/>
      <c r="J64" s="10"/>
      <c r="K64" s="10"/>
      <c r="L64" s="52"/>
    </row>
    <row r="65" spans="1:12" x14ac:dyDescent="0.2">
      <c r="A65" s="14"/>
      <c r="B65" s="14"/>
      <c r="C65" s="14"/>
      <c r="D65" s="14"/>
      <c r="E65" s="10"/>
      <c r="F65" s="10"/>
      <c r="G65" s="10"/>
      <c r="H65" s="10"/>
      <c r="I65" s="10"/>
      <c r="J65" s="10"/>
      <c r="K65" s="10"/>
      <c r="L65" s="52"/>
    </row>
    <row r="66" spans="1:12" x14ac:dyDescent="0.2">
      <c r="A66" s="14"/>
      <c r="B66" s="14"/>
      <c r="C66" s="14"/>
      <c r="D66" s="14"/>
      <c r="E66" s="10"/>
      <c r="F66" s="10"/>
      <c r="G66" s="10"/>
      <c r="H66" s="10"/>
      <c r="I66" s="10"/>
      <c r="J66" s="10"/>
      <c r="K66" s="10"/>
      <c r="L66" s="52"/>
    </row>
    <row r="67" spans="1:12" x14ac:dyDescent="0.2">
      <c r="A67" s="14"/>
      <c r="B67" s="14"/>
      <c r="C67" s="14"/>
      <c r="D67" s="14"/>
      <c r="E67" s="10"/>
      <c r="F67" s="10"/>
      <c r="G67" s="10"/>
      <c r="H67" s="10"/>
      <c r="I67" s="10"/>
      <c r="J67" s="10"/>
      <c r="K67" s="10"/>
      <c r="L67" s="52"/>
    </row>
    <row r="68" spans="1:12" x14ac:dyDescent="0.2">
      <c r="A68" s="16"/>
      <c r="B68" s="16"/>
      <c r="C68" s="16"/>
      <c r="D68" s="16"/>
      <c r="E68" s="12"/>
      <c r="F68" s="12"/>
      <c r="G68" s="12"/>
      <c r="H68" s="12"/>
      <c r="I68" s="12"/>
      <c r="J68" s="12"/>
      <c r="K68" s="12"/>
      <c r="L68" s="52"/>
    </row>
    <row r="69" spans="1:12" x14ac:dyDescent="0.2">
      <c r="A69" s="16"/>
      <c r="B69" s="16"/>
      <c r="C69" s="16"/>
      <c r="D69" s="16"/>
      <c r="E69" s="12"/>
      <c r="F69" s="12"/>
      <c r="G69" s="12"/>
      <c r="H69" s="12"/>
      <c r="I69" s="12"/>
      <c r="J69" s="12"/>
      <c r="K69" s="12"/>
      <c r="L69" s="52"/>
    </row>
    <row r="70" spans="1:12" x14ac:dyDescent="0.2">
      <c r="A70" s="16"/>
      <c r="B70" s="16"/>
      <c r="C70" s="16"/>
      <c r="D70" s="16"/>
      <c r="E70" s="12"/>
      <c r="F70" s="12"/>
      <c r="G70" s="12"/>
      <c r="H70" s="12"/>
      <c r="I70" s="12"/>
      <c r="J70" s="12"/>
      <c r="K70" s="12"/>
      <c r="L70" s="52"/>
    </row>
    <row r="71" spans="1:12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52"/>
    </row>
    <row r="72" spans="1:12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52"/>
    </row>
    <row r="73" spans="1:12" x14ac:dyDescent="0.2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52"/>
    </row>
    <row r="74" spans="1:12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52"/>
    </row>
    <row r="75" spans="1:12" x14ac:dyDescent="0.2">
      <c r="A75" s="52"/>
      <c r="E75" s="52"/>
      <c r="F75" s="52"/>
      <c r="G75" s="52"/>
      <c r="H75" s="52"/>
      <c r="I75" s="52"/>
      <c r="J75" s="52"/>
      <c r="K75" s="52"/>
      <c r="L75" s="52"/>
    </row>
    <row r="76" spans="1:12" x14ac:dyDescent="0.2">
      <c r="A76" s="52"/>
      <c r="E76" s="52"/>
      <c r="F76" s="52"/>
      <c r="G76" s="52"/>
      <c r="H76" s="52"/>
      <c r="I76" s="52"/>
      <c r="J76" s="52"/>
      <c r="K76" s="52"/>
      <c r="L76" s="52"/>
    </row>
    <row r="77" spans="1:12" x14ac:dyDescent="0.2">
      <c r="A77" s="52"/>
      <c r="E77" s="52"/>
      <c r="F77" s="52"/>
      <c r="G77" s="52"/>
      <c r="H77" s="52"/>
      <c r="I77" s="52"/>
      <c r="J77" s="52"/>
      <c r="K77" s="52"/>
      <c r="L77" s="52"/>
    </row>
    <row r="78" spans="1:12" x14ac:dyDescent="0.2">
      <c r="A78" s="52"/>
      <c r="E78" s="52"/>
      <c r="F78" s="52"/>
      <c r="G78" s="52"/>
      <c r="H78" s="52"/>
      <c r="I78" s="52"/>
      <c r="J78" s="52"/>
      <c r="K78" s="52"/>
      <c r="L78" s="52"/>
    </row>
    <row r="79" spans="1:12" x14ac:dyDescent="0.2">
      <c r="A79" s="52"/>
      <c r="E79" s="52"/>
      <c r="F79" s="52"/>
      <c r="G79" s="52"/>
      <c r="H79" s="52"/>
      <c r="I79" s="52"/>
      <c r="J79" s="52"/>
      <c r="K79" s="52"/>
      <c r="L79" s="52"/>
    </row>
    <row r="80" spans="1:12" x14ac:dyDescent="0.2">
      <c r="A80" s="52"/>
      <c r="E80" s="52"/>
      <c r="F80" s="52"/>
      <c r="G80" s="52"/>
      <c r="H80" s="52"/>
      <c r="I80" s="52"/>
      <c r="J80" s="52"/>
      <c r="K80" s="52"/>
      <c r="L80" s="52"/>
    </row>
    <row r="81" spans="1:11" x14ac:dyDescent="0.2">
      <c r="A81" s="52"/>
      <c r="E81" s="52"/>
      <c r="F81" s="52"/>
      <c r="G81" s="52"/>
      <c r="H81" s="52"/>
      <c r="I81" s="52"/>
      <c r="J81" s="52"/>
      <c r="K81" s="52"/>
    </row>
    <row r="82" spans="1:11" x14ac:dyDescent="0.2">
      <c r="A82" s="52"/>
      <c r="E82" s="52"/>
      <c r="F82" s="52"/>
      <c r="G82" s="52"/>
      <c r="H82" s="52"/>
      <c r="I82" s="52"/>
      <c r="J82" s="52"/>
      <c r="K82" s="52"/>
    </row>
    <row r="83" spans="1:11" x14ac:dyDescent="0.2">
      <c r="A83" s="52"/>
      <c r="E83" s="52"/>
      <c r="F83" s="52"/>
      <c r="G83" s="52"/>
      <c r="H83" s="52"/>
      <c r="I83" s="52"/>
      <c r="J83" s="52"/>
      <c r="K83" s="52"/>
    </row>
    <row r="84" spans="1:11" x14ac:dyDescent="0.2">
      <c r="A84" s="52"/>
      <c r="E84" s="52"/>
      <c r="F84" s="52"/>
      <c r="G84" s="52"/>
      <c r="H84" s="52"/>
      <c r="I84" s="52"/>
      <c r="J84" s="52"/>
      <c r="K84" s="52"/>
    </row>
    <row r="85" spans="1:11" x14ac:dyDescent="0.2">
      <c r="A85" s="52"/>
      <c r="E85" s="52"/>
      <c r="F85" s="52"/>
      <c r="G85" s="52"/>
      <c r="H85" s="52"/>
      <c r="I85" s="52"/>
      <c r="J85" s="52"/>
      <c r="K85" s="52"/>
    </row>
    <row r="86" spans="1:11" x14ac:dyDescent="0.2">
      <c r="A86" s="52"/>
      <c r="E86" s="52"/>
      <c r="F86" s="52"/>
      <c r="G86" s="52"/>
      <c r="H86" s="52"/>
      <c r="I86" s="52"/>
      <c r="J86" s="52"/>
      <c r="K86" s="52"/>
    </row>
  </sheetData>
  <customSheetViews>
    <customSheetView guid="{AB1236E0-E570-486A-97AB-60CD61444729}" scale="70" showPageBreaks="1" showGridLines="0" fitToPage="1" view="pageBreakPreview">
      <selection activeCell="F13" sqref="F13"/>
      <pageMargins left="0.70866141732283472" right="0.70866141732283472" top="0.78740157480314965" bottom="0.78740157480314965" header="0.31496062992125984" footer="0.31496062992125984"/>
      <pageSetup paperSize="8" scale="71" fitToHeight="0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cale="70" showPageBreaks="1" showGridLines="0" fitToPage="1" view="pageBreakPreview">
      <selection activeCell="U3" activeCellId="8" sqref="B2:B3 C2:C3 D2:D3 M3 O3 Q3 S3 T3 U3"/>
      <pageMargins left="0.7" right="0.7" top="0.78740157499999996" bottom="0.78740157499999996" header="0.3" footer="0.3"/>
      <pageSetup paperSize="9" scale="48" fitToHeight="0" orientation="landscape" r:id="rId2"/>
    </customSheetView>
    <customSheetView guid="{61E27717-2BF5-45F7-9E5B-A95857D7D2C0}" scale="90" showPageBreaks="1" showGridLines="0" fitToPage="1" view="pageBreakPreview">
      <selection activeCell="K8" sqref="K8"/>
      <pageMargins left="0.70866141732283472" right="0.70866141732283472" top="0.78740157480314965" bottom="0.78740157480314965" header="0.31496062992125984" footer="0.31496062992125984"/>
      <pageSetup paperSize="9" scale="48" fitToHeight="0" orientation="landscape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.7" right="0.7" top="0.78740157499999996" bottom="0.78740157499999996" header="0.3" footer="0.3"/>
      <pageSetup paperSize="9" scale="48" fitToHeight="0" orientation="landscape" r:id="rId4"/>
    </customSheetView>
    <customSheetView guid="{A1EC23F7-DCEE-4EEF-9544-C148F7F5160B}" scale="70" showPageBreaks="1" showGridLines="0" fitToPage="1" view="pageBreakPreview">
      <selection activeCell="U3" activeCellId="8" sqref="B2:B3 C2:C3 D2:D3 M3 O3 Q3 S3 T3 U3"/>
      <pageMargins left="0.7" right="0.7" top="0.78740157499999996" bottom="0.78740157499999996" header="0.3" footer="0.3"/>
      <pageSetup paperSize="9" scale="48" fitToHeight="0" orientation="landscape" r:id="rId5"/>
    </customSheetView>
    <customSheetView guid="{00561EA5-3DD2-4503-8B25-07450EBB6906}" scale="70" showPageBreaks="1" showGridLines="0" fitToPage="1" view="pageBreakPreview">
      <selection activeCell="F13" sqref="F13"/>
      <pageMargins left="0.70866141732283472" right="0.70866141732283472" top="0.78740157480314965" bottom="0.78740157480314965" header="0.31496062992125984" footer="0.31496062992125984"/>
      <pageSetup paperSize="8" scale="51" fitToHeight="0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mergeCells count="8">
    <mergeCell ref="M2:R2"/>
    <mergeCell ref="S2:U2"/>
    <mergeCell ref="E2:E3"/>
    <mergeCell ref="A2:A3"/>
    <mergeCell ref="F2:L2"/>
    <mergeCell ref="B2:B3"/>
    <mergeCell ref="D2:D3"/>
    <mergeCell ref="C2:C3"/>
  </mergeCells>
  <hyperlinks>
    <hyperlink ref="R3" r:id="rId7"/>
    <hyperlink ref="N3" r:id="rId8"/>
    <hyperlink ref="P3" r:id="rId9"/>
  </hyperlinks>
  <pageMargins left="0.70866141732283472" right="0.70866141732283472" top="0.78740157480314965" bottom="0.78740157480314965" header="0.31496062992125984" footer="0.31496062992125984"/>
  <pageSetup paperSize="8" scale="71" fitToHeight="0" orientation="landscape" r:id="rId10"/>
  <headerFooter>
    <oddHeader>&amp;RPříloha č.1 Datový standard pro silniční stavby DÚR, DSP, PDPS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18"/>
  <sheetViews>
    <sheetView showGridLines="0" view="pageBreakPreview" zoomScale="70" zoomScaleNormal="55" zoomScaleSheetLayoutView="70" workbookViewId="0">
      <selection activeCell="L12" sqref="L12"/>
    </sheetView>
  </sheetViews>
  <sheetFormatPr defaultColWidth="9.28515625" defaultRowHeight="12.75" x14ac:dyDescent="0.2"/>
  <cols>
    <col min="1" max="1" width="25.7109375" style="6" customWidth="1"/>
    <col min="2" max="4" width="5" style="6" customWidth="1"/>
    <col min="5" max="5" width="28.7109375" style="1" customWidth="1"/>
    <col min="6" max="11" width="5.7109375" style="1" customWidth="1"/>
    <col min="12" max="12" width="30.7109375" style="3" customWidth="1"/>
    <col min="13" max="13" width="12.7109375" style="52" customWidth="1"/>
    <col min="14" max="14" width="24.7109375" style="52" customWidth="1"/>
    <col min="15" max="15" width="12.7109375" style="52" customWidth="1"/>
    <col min="16" max="16" width="24.7109375" style="52" customWidth="1"/>
    <col min="17" max="17" width="12.7109375" style="3" customWidth="1"/>
    <col min="18" max="18" width="24.7109375" style="3" customWidth="1"/>
    <col min="19" max="20" width="9.7109375" style="52" customWidth="1"/>
    <col min="21" max="21" width="9.7109375" style="3" customWidth="1"/>
    <col min="22" max="16384" width="9.28515625" style="3"/>
  </cols>
  <sheetData>
    <row r="1" spans="1:21" s="52" customFormat="1" ht="13.5" customHeight="1" thickBot="1" x14ac:dyDescent="0.25">
      <c r="A1" s="72" t="str">
        <f ca="1">MID(CELL("filename",A1),FIND("]",CELL("filename",A1))+1,LEN(CELL("filename",A1))-FIND("]",CELL("filename",A1)))</f>
        <v>500 Objekty trubních vedení</v>
      </c>
      <c r="B1" s="72"/>
      <c r="C1" s="72"/>
      <c r="D1" s="72"/>
      <c r="E1" s="1"/>
      <c r="F1" s="1"/>
      <c r="G1" s="1"/>
      <c r="H1" s="1"/>
      <c r="I1" s="1"/>
      <c r="J1" s="1"/>
      <c r="K1" s="1"/>
    </row>
    <row r="2" spans="1:21" ht="15" customHeight="1" x14ac:dyDescent="0.2">
      <c r="A2" s="419" t="s">
        <v>171</v>
      </c>
      <c r="B2" s="417" t="s">
        <v>416</v>
      </c>
      <c r="C2" s="417" t="s">
        <v>49</v>
      </c>
      <c r="D2" s="417" t="s">
        <v>2</v>
      </c>
      <c r="E2" s="421" t="s">
        <v>172</v>
      </c>
      <c r="F2" s="417" t="s">
        <v>173</v>
      </c>
      <c r="G2" s="417"/>
      <c r="H2" s="417"/>
      <c r="I2" s="417"/>
      <c r="J2" s="417"/>
      <c r="K2" s="417"/>
      <c r="L2" s="417"/>
      <c r="M2" s="417" t="s">
        <v>174</v>
      </c>
      <c r="N2" s="417"/>
      <c r="O2" s="417"/>
      <c r="P2" s="417"/>
      <c r="Q2" s="417"/>
      <c r="R2" s="417"/>
      <c r="S2" s="417" t="s">
        <v>175</v>
      </c>
      <c r="T2" s="417"/>
      <c r="U2" s="418"/>
    </row>
    <row r="3" spans="1:21" ht="26.25" customHeight="1" thickBot="1" x14ac:dyDescent="0.25">
      <c r="A3" s="420"/>
      <c r="B3" s="425"/>
      <c r="C3" s="425"/>
      <c r="D3" s="425"/>
      <c r="E3" s="422"/>
      <c r="F3" s="229" t="s">
        <v>33</v>
      </c>
      <c r="G3" s="230" t="s">
        <v>35</v>
      </c>
      <c r="H3" s="231" t="s">
        <v>37</v>
      </c>
      <c r="I3" s="251" t="s">
        <v>39</v>
      </c>
      <c r="J3" s="233" t="s">
        <v>41</v>
      </c>
      <c r="K3" s="234" t="s">
        <v>43</v>
      </c>
      <c r="L3" s="405" t="s">
        <v>176</v>
      </c>
      <c r="M3" s="405" t="s">
        <v>416</v>
      </c>
      <c r="N3" s="235" t="s">
        <v>177</v>
      </c>
      <c r="O3" s="405" t="s">
        <v>49</v>
      </c>
      <c r="P3" s="235" t="s">
        <v>177</v>
      </c>
      <c r="Q3" s="405" t="s">
        <v>2</v>
      </c>
      <c r="R3" s="235" t="s">
        <v>177</v>
      </c>
      <c r="S3" s="405" t="s">
        <v>416</v>
      </c>
      <c r="T3" s="405" t="s">
        <v>49</v>
      </c>
      <c r="U3" s="290" t="s">
        <v>2</v>
      </c>
    </row>
    <row r="4" spans="1:21" s="52" customFormat="1" ht="14.1" customHeight="1" x14ac:dyDescent="0.2">
      <c r="A4" s="115" t="s">
        <v>192</v>
      </c>
      <c r="B4" s="116">
        <v>0</v>
      </c>
      <c r="C4" s="116">
        <v>0</v>
      </c>
      <c r="D4" s="116" t="s">
        <v>55</v>
      </c>
      <c r="E4" s="137" t="s">
        <v>342</v>
      </c>
      <c r="F4" s="93">
        <v>1</v>
      </c>
      <c r="G4" s="93">
        <v>3</v>
      </c>
      <c r="H4" s="93">
        <v>1</v>
      </c>
      <c r="I4" s="93">
        <v>1</v>
      </c>
      <c r="J4" s="93">
        <v>3</v>
      </c>
      <c r="K4" s="93">
        <v>1</v>
      </c>
      <c r="L4" s="62" t="s">
        <v>289</v>
      </c>
      <c r="M4" s="63">
        <f>IF(B4="x",Q4,0)</f>
        <v>0</v>
      </c>
      <c r="N4" s="63">
        <f>IF(B4="x",R4,0)</f>
        <v>0</v>
      </c>
      <c r="O4" s="63">
        <f>IF(C4="x",Q4,0)</f>
        <v>0</v>
      </c>
      <c r="P4" s="63">
        <f>IF(C4="x",R4,0)</f>
        <v>0</v>
      </c>
      <c r="Q4" s="63" t="s">
        <v>196</v>
      </c>
      <c r="R4" s="63" t="s">
        <v>212</v>
      </c>
      <c r="S4" s="63"/>
      <c r="T4" s="125"/>
      <c r="U4" s="64" t="s">
        <v>199</v>
      </c>
    </row>
    <row r="5" spans="1:21" s="52" customFormat="1" ht="14.1" customHeight="1" x14ac:dyDescent="0.2">
      <c r="A5" s="252"/>
      <c r="B5" s="4">
        <v>0</v>
      </c>
      <c r="C5" s="4">
        <v>0</v>
      </c>
      <c r="D5" s="4" t="s">
        <v>55</v>
      </c>
      <c r="E5" s="59" t="s">
        <v>343</v>
      </c>
      <c r="F5" s="54">
        <v>1</v>
      </c>
      <c r="G5" s="54">
        <v>3</v>
      </c>
      <c r="H5" s="54">
        <v>1</v>
      </c>
      <c r="I5" s="54">
        <v>1</v>
      </c>
      <c r="J5" s="54">
        <v>3</v>
      </c>
      <c r="K5" s="54">
        <v>1</v>
      </c>
      <c r="L5" s="53" t="s">
        <v>289</v>
      </c>
      <c r="M5" s="54">
        <f t="shared" ref="M5:M17" si="0">IF(B5="x",Q5,0)</f>
        <v>0</v>
      </c>
      <c r="N5" s="54">
        <f t="shared" ref="N5:N17" si="1">IF(B5="x",R5,0)</f>
        <v>0</v>
      </c>
      <c r="O5" s="54">
        <f t="shared" ref="O5:O17" si="2">IF(C5="x",Q5,0)</f>
        <v>0</v>
      </c>
      <c r="P5" s="54">
        <f t="shared" ref="P5:P17" si="3">IF(C5="x",R5,0)</f>
        <v>0</v>
      </c>
      <c r="Q5" s="54" t="s">
        <v>196</v>
      </c>
      <c r="R5" s="54" t="s">
        <v>197</v>
      </c>
      <c r="S5" s="54"/>
      <c r="T5" s="26"/>
      <c r="U5" s="91" t="s">
        <v>199</v>
      </c>
    </row>
    <row r="6" spans="1:21" s="52" customFormat="1" ht="14.1" customHeight="1" x14ac:dyDescent="0.2">
      <c r="A6" s="264"/>
      <c r="B6" s="4">
        <v>0</v>
      </c>
      <c r="C6" s="4">
        <v>0</v>
      </c>
      <c r="D6" s="4" t="s">
        <v>55</v>
      </c>
      <c r="E6" s="59" t="s">
        <v>344</v>
      </c>
      <c r="F6" s="89">
        <v>1</v>
      </c>
      <c r="G6" s="89">
        <v>3</v>
      </c>
      <c r="H6" s="89" t="s">
        <v>194</v>
      </c>
      <c r="I6" s="89" t="s">
        <v>194</v>
      </c>
      <c r="J6" s="89" t="s">
        <v>195</v>
      </c>
      <c r="K6" s="89" t="s">
        <v>194</v>
      </c>
      <c r="L6" s="51" t="s">
        <v>289</v>
      </c>
      <c r="M6" s="54">
        <f t="shared" si="0"/>
        <v>0</v>
      </c>
      <c r="N6" s="54">
        <f t="shared" si="1"/>
        <v>0</v>
      </c>
      <c r="O6" s="54">
        <f t="shared" si="2"/>
        <v>0</v>
      </c>
      <c r="P6" s="54">
        <f t="shared" si="3"/>
        <v>0</v>
      </c>
      <c r="Q6" s="54" t="s">
        <v>196</v>
      </c>
      <c r="R6" s="54" t="s">
        <v>197</v>
      </c>
      <c r="S6" s="54"/>
      <c r="T6" s="26"/>
      <c r="U6" s="91" t="s">
        <v>205</v>
      </c>
    </row>
    <row r="7" spans="1:21" s="52" customFormat="1" ht="14.1" customHeight="1" x14ac:dyDescent="0.2">
      <c r="A7" s="264"/>
      <c r="B7" s="4">
        <v>0</v>
      </c>
      <c r="C7" s="4">
        <v>0</v>
      </c>
      <c r="D7" s="4" t="s">
        <v>55</v>
      </c>
      <c r="E7" s="59" t="s">
        <v>345</v>
      </c>
      <c r="F7" s="89">
        <v>1</v>
      </c>
      <c r="G7" s="89" t="s">
        <v>218</v>
      </c>
      <c r="H7" s="89" t="s">
        <v>194</v>
      </c>
      <c r="I7" s="89" t="s">
        <v>194</v>
      </c>
      <c r="J7" s="89" t="s">
        <v>195</v>
      </c>
      <c r="K7" s="89" t="s">
        <v>194</v>
      </c>
      <c r="L7" s="51" t="s">
        <v>346</v>
      </c>
      <c r="M7" s="54">
        <f t="shared" si="0"/>
        <v>0</v>
      </c>
      <c r="N7" s="54">
        <f t="shared" si="1"/>
        <v>0</v>
      </c>
      <c r="O7" s="54">
        <f t="shared" si="2"/>
        <v>0</v>
      </c>
      <c r="P7" s="54">
        <f t="shared" si="3"/>
        <v>0</v>
      </c>
      <c r="Q7" s="54" t="s">
        <v>203</v>
      </c>
      <c r="R7" s="54" t="s">
        <v>204</v>
      </c>
      <c r="S7" s="54"/>
      <c r="T7" s="26"/>
      <c r="U7" s="91" t="s">
        <v>199</v>
      </c>
    </row>
    <row r="8" spans="1:21" s="52" customFormat="1" ht="14.1" customHeight="1" x14ac:dyDescent="0.2">
      <c r="A8" s="264"/>
      <c r="B8" s="4">
        <v>0</v>
      </c>
      <c r="C8" s="4" t="s">
        <v>55</v>
      </c>
      <c r="D8" s="4" t="s">
        <v>55</v>
      </c>
      <c r="E8" s="59" t="s">
        <v>347</v>
      </c>
      <c r="F8" s="89">
        <v>1</v>
      </c>
      <c r="G8" s="89" t="s">
        <v>194</v>
      </c>
      <c r="H8" s="89" t="s">
        <v>194</v>
      </c>
      <c r="I8" s="89" t="s">
        <v>194</v>
      </c>
      <c r="J8" s="89" t="s">
        <v>195</v>
      </c>
      <c r="K8" s="89" t="s">
        <v>194</v>
      </c>
      <c r="L8" s="51" t="s">
        <v>348</v>
      </c>
      <c r="M8" s="54">
        <f t="shared" si="0"/>
        <v>0</v>
      </c>
      <c r="N8" s="54">
        <f t="shared" si="1"/>
        <v>0</v>
      </c>
      <c r="O8" s="54" t="str">
        <f t="shared" si="2"/>
        <v>3DTěleso</v>
      </c>
      <c r="P8" s="54" t="str">
        <f t="shared" si="3"/>
        <v>IfcSolidModel</v>
      </c>
      <c r="Q8" s="54" t="s">
        <v>203</v>
      </c>
      <c r="R8" s="54" t="s">
        <v>204</v>
      </c>
      <c r="S8" s="54"/>
      <c r="T8" s="26" t="s">
        <v>199</v>
      </c>
      <c r="U8" s="91" t="s">
        <v>199</v>
      </c>
    </row>
    <row r="9" spans="1:21" s="52" customFormat="1" ht="14.1" customHeight="1" thickBot="1" x14ac:dyDescent="0.25">
      <c r="A9" s="260"/>
      <c r="B9" s="118">
        <v>0</v>
      </c>
      <c r="C9" s="118">
        <v>0</v>
      </c>
      <c r="D9" s="118" t="s">
        <v>55</v>
      </c>
      <c r="E9" s="139" t="s">
        <v>349</v>
      </c>
      <c r="F9" s="94" t="s">
        <v>194</v>
      </c>
      <c r="G9" s="94">
        <v>1</v>
      </c>
      <c r="H9" s="94" t="s">
        <v>194</v>
      </c>
      <c r="I9" s="94" t="s">
        <v>194</v>
      </c>
      <c r="J9" s="94" t="s">
        <v>185</v>
      </c>
      <c r="K9" s="94" t="s">
        <v>194</v>
      </c>
      <c r="L9" s="28" t="s">
        <v>350</v>
      </c>
      <c r="M9" s="55">
        <f t="shared" si="0"/>
        <v>0</v>
      </c>
      <c r="N9" s="55">
        <f t="shared" si="1"/>
        <v>0</v>
      </c>
      <c r="O9" s="55">
        <f t="shared" si="2"/>
        <v>0</v>
      </c>
      <c r="P9" s="55">
        <f t="shared" si="3"/>
        <v>0</v>
      </c>
      <c r="Q9" s="55" t="s">
        <v>196</v>
      </c>
      <c r="R9" s="55" t="s">
        <v>197</v>
      </c>
      <c r="S9" s="55"/>
      <c r="T9" s="140"/>
      <c r="U9" s="92" t="s">
        <v>199</v>
      </c>
    </row>
    <row r="10" spans="1:21" ht="14.1" customHeight="1" x14ac:dyDescent="0.2">
      <c r="A10" s="115" t="s">
        <v>353</v>
      </c>
      <c r="B10" s="116">
        <v>0</v>
      </c>
      <c r="C10" s="116">
        <v>0</v>
      </c>
      <c r="D10" s="116" t="s">
        <v>55</v>
      </c>
      <c r="E10" s="137" t="s">
        <v>223</v>
      </c>
      <c r="F10" s="63">
        <v>1</v>
      </c>
      <c r="G10" s="63">
        <v>3</v>
      </c>
      <c r="H10" s="63">
        <v>1</v>
      </c>
      <c r="I10" s="63">
        <v>1</v>
      </c>
      <c r="J10" s="63">
        <v>3</v>
      </c>
      <c r="K10" s="63">
        <v>1</v>
      </c>
      <c r="L10" s="65" t="s">
        <v>289</v>
      </c>
      <c r="M10" s="63">
        <f t="shared" si="0"/>
        <v>0</v>
      </c>
      <c r="N10" s="63">
        <f t="shared" si="1"/>
        <v>0</v>
      </c>
      <c r="O10" s="63">
        <f t="shared" si="2"/>
        <v>0</v>
      </c>
      <c r="P10" s="63">
        <f t="shared" si="3"/>
        <v>0</v>
      </c>
      <c r="Q10" s="63" t="s">
        <v>203</v>
      </c>
      <c r="R10" s="63" t="s">
        <v>204</v>
      </c>
      <c r="S10" s="63"/>
      <c r="T10" s="125"/>
      <c r="U10" s="64" t="s">
        <v>213</v>
      </c>
    </row>
    <row r="11" spans="1:21" ht="14.1" customHeight="1" x14ac:dyDescent="0.2">
      <c r="A11" s="252"/>
      <c r="B11" s="4" t="s">
        <v>55</v>
      </c>
      <c r="C11" s="4" t="s">
        <v>55</v>
      </c>
      <c r="D11" s="4" t="s">
        <v>55</v>
      </c>
      <c r="E11" s="59" t="s">
        <v>373</v>
      </c>
      <c r="F11" s="54">
        <v>1</v>
      </c>
      <c r="G11" s="54">
        <v>2</v>
      </c>
      <c r="H11" s="54">
        <v>1</v>
      </c>
      <c r="I11" s="54">
        <v>1</v>
      </c>
      <c r="J11" s="54">
        <v>1</v>
      </c>
      <c r="K11" s="54">
        <v>1</v>
      </c>
      <c r="L11" s="53" t="s">
        <v>351</v>
      </c>
      <c r="M11" s="54" t="str">
        <f t="shared" si="0"/>
        <v>3DTěleso</v>
      </c>
      <c r="N11" s="54" t="str">
        <f t="shared" si="1"/>
        <v>IfcSolidModel</v>
      </c>
      <c r="O11" s="54" t="str">
        <f t="shared" si="2"/>
        <v>3DTěleso</v>
      </c>
      <c r="P11" s="54" t="str">
        <f t="shared" si="3"/>
        <v>IfcSolidModel</v>
      </c>
      <c r="Q11" s="54" t="s">
        <v>203</v>
      </c>
      <c r="R11" s="54" t="s">
        <v>204</v>
      </c>
      <c r="S11" s="54" t="s">
        <v>213</v>
      </c>
      <c r="T11" s="124" t="s">
        <v>213</v>
      </c>
      <c r="U11" s="56" t="s">
        <v>213</v>
      </c>
    </row>
    <row r="12" spans="1:21" ht="14.1" customHeight="1" x14ac:dyDescent="0.2">
      <c r="A12" s="236"/>
      <c r="B12" s="4" t="s">
        <v>55</v>
      </c>
      <c r="C12" s="4" t="s">
        <v>55</v>
      </c>
      <c r="D12" s="4" t="s">
        <v>55</v>
      </c>
      <c r="E12" s="59" t="s">
        <v>356</v>
      </c>
      <c r="F12" s="54">
        <v>1</v>
      </c>
      <c r="G12" s="54">
        <v>3</v>
      </c>
      <c r="H12" s="54">
        <v>1</v>
      </c>
      <c r="I12" s="54">
        <v>1</v>
      </c>
      <c r="J12" s="54">
        <v>1</v>
      </c>
      <c r="K12" s="54">
        <v>1</v>
      </c>
      <c r="L12" s="53" t="s">
        <v>355</v>
      </c>
      <c r="M12" s="54" t="str">
        <f t="shared" si="0"/>
        <v>3DTěleso</v>
      </c>
      <c r="N12" s="54" t="str">
        <f t="shared" si="1"/>
        <v>IfcSolidModel</v>
      </c>
      <c r="O12" s="54" t="str">
        <f t="shared" si="2"/>
        <v>3DTěleso</v>
      </c>
      <c r="P12" s="54" t="str">
        <f t="shared" si="3"/>
        <v>IfcSolidModel</v>
      </c>
      <c r="Q12" s="54" t="s">
        <v>203</v>
      </c>
      <c r="R12" s="54" t="s">
        <v>204</v>
      </c>
      <c r="S12" s="54" t="s">
        <v>213</v>
      </c>
      <c r="T12" s="124" t="s">
        <v>213</v>
      </c>
      <c r="U12" s="56" t="s">
        <v>213</v>
      </c>
    </row>
    <row r="13" spans="1:21" ht="14.1" customHeight="1" x14ac:dyDescent="0.2">
      <c r="A13" s="236"/>
      <c r="B13" s="4">
        <v>0</v>
      </c>
      <c r="C13" s="4">
        <v>0</v>
      </c>
      <c r="D13" s="4" t="s">
        <v>55</v>
      </c>
      <c r="E13" s="59" t="s">
        <v>358</v>
      </c>
      <c r="F13" s="54">
        <v>1</v>
      </c>
      <c r="G13" s="54">
        <v>3</v>
      </c>
      <c r="H13" s="54">
        <v>1</v>
      </c>
      <c r="I13" s="54">
        <v>1</v>
      </c>
      <c r="J13" s="54">
        <v>3</v>
      </c>
      <c r="K13" s="54">
        <v>1</v>
      </c>
      <c r="L13" s="53" t="s">
        <v>289</v>
      </c>
      <c r="M13" s="54">
        <f t="shared" si="0"/>
        <v>0</v>
      </c>
      <c r="N13" s="54">
        <f t="shared" si="1"/>
        <v>0</v>
      </c>
      <c r="O13" s="54">
        <f t="shared" si="2"/>
        <v>0</v>
      </c>
      <c r="P13" s="54">
        <f t="shared" si="3"/>
        <v>0</v>
      </c>
      <c r="Q13" s="54" t="s">
        <v>203</v>
      </c>
      <c r="R13" s="54" t="s">
        <v>204</v>
      </c>
      <c r="S13" s="54"/>
      <c r="T13" s="124"/>
      <c r="U13" s="56" t="s">
        <v>213</v>
      </c>
    </row>
    <row r="14" spans="1:21" ht="14.1" customHeight="1" x14ac:dyDescent="0.2">
      <c r="A14" s="271"/>
      <c r="B14" s="4">
        <v>0</v>
      </c>
      <c r="C14" s="4" t="s">
        <v>55</v>
      </c>
      <c r="D14" s="4" t="s">
        <v>55</v>
      </c>
      <c r="E14" s="59" t="s">
        <v>374</v>
      </c>
      <c r="F14" s="54">
        <v>1</v>
      </c>
      <c r="G14" s="54">
        <v>2</v>
      </c>
      <c r="H14" s="54">
        <v>1</v>
      </c>
      <c r="I14" s="54">
        <v>1</v>
      </c>
      <c r="J14" s="54">
        <v>1</v>
      </c>
      <c r="K14" s="54">
        <v>1</v>
      </c>
      <c r="L14" s="53" t="s">
        <v>351</v>
      </c>
      <c r="M14" s="54">
        <f t="shared" si="0"/>
        <v>0</v>
      </c>
      <c r="N14" s="54">
        <f t="shared" si="1"/>
        <v>0</v>
      </c>
      <c r="O14" s="54" t="str">
        <f t="shared" si="2"/>
        <v>3DLinie</v>
      </c>
      <c r="P14" s="54" t="str">
        <f t="shared" si="3"/>
        <v>IfcPolyline</v>
      </c>
      <c r="Q14" s="54" t="s">
        <v>369</v>
      </c>
      <c r="R14" s="54" t="s">
        <v>370</v>
      </c>
      <c r="S14" s="54"/>
      <c r="T14" s="135" t="s">
        <v>213</v>
      </c>
      <c r="U14" s="97" t="s">
        <v>213</v>
      </c>
    </row>
    <row r="15" spans="1:21" ht="14.1" customHeight="1" thickBot="1" x14ac:dyDescent="0.25">
      <c r="A15" s="268"/>
      <c r="B15" s="118">
        <v>0</v>
      </c>
      <c r="C15" s="118" t="s">
        <v>55</v>
      </c>
      <c r="D15" s="118" t="s">
        <v>55</v>
      </c>
      <c r="E15" s="139" t="s">
        <v>375</v>
      </c>
      <c r="F15" s="55">
        <v>1</v>
      </c>
      <c r="G15" s="55">
        <v>2</v>
      </c>
      <c r="H15" s="55">
        <v>1</v>
      </c>
      <c r="I15" s="55">
        <v>1</v>
      </c>
      <c r="J15" s="55">
        <v>1</v>
      </c>
      <c r="K15" s="55">
        <v>1</v>
      </c>
      <c r="L15" s="57" t="s">
        <v>351</v>
      </c>
      <c r="M15" s="55">
        <f t="shared" si="0"/>
        <v>0</v>
      </c>
      <c r="N15" s="55">
        <f t="shared" si="1"/>
        <v>0</v>
      </c>
      <c r="O15" s="55" t="str">
        <f t="shared" si="2"/>
        <v>3DLinie</v>
      </c>
      <c r="P15" s="55" t="str">
        <f t="shared" si="3"/>
        <v>IfcPolyline</v>
      </c>
      <c r="Q15" s="55" t="s">
        <v>369</v>
      </c>
      <c r="R15" s="55" t="s">
        <v>370</v>
      </c>
      <c r="S15" s="55"/>
      <c r="T15" s="154" t="s">
        <v>213</v>
      </c>
      <c r="U15" s="58" t="s">
        <v>213</v>
      </c>
    </row>
    <row r="16" spans="1:21" ht="14.1" customHeight="1" x14ac:dyDescent="0.2">
      <c r="A16" s="121" t="s">
        <v>359</v>
      </c>
      <c r="B16" s="116" t="s">
        <v>55</v>
      </c>
      <c r="C16" s="116" t="s">
        <v>55</v>
      </c>
      <c r="D16" s="116" t="s">
        <v>55</v>
      </c>
      <c r="E16" s="137" t="s">
        <v>376</v>
      </c>
      <c r="F16" s="63">
        <v>1</v>
      </c>
      <c r="G16" s="63">
        <v>2</v>
      </c>
      <c r="H16" s="63">
        <v>1</v>
      </c>
      <c r="I16" s="63">
        <v>1</v>
      </c>
      <c r="J16" s="63">
        <v>4</v>
      </c>
      <c r="K16" s="63">
        <v>1</v>
      </c>
      <c r="L16" s="65" t="s">
        <v>352</v>
      </c>
      <c r="M16" s="63" t="str">
        <f t="shared" si="0"/>
        <v>3DTěleso</v>
      </c>
      <c r="N16" s="63" t="str">
        <f t="shared" si="1"/>
        <v>IfcSolidModel</v>
      </c>
      <c r="O16" s="63" t="str">
        <f t="shared" si="2"/>
        <v>3DTěleso</v>
      </c>
      <c r="P16" s="63" t="str">
        <f t="shared" si="3"/>
        <v>IfcSolidModel</v>
      </c>
      <c r="Q16" s="63" t="s">
        <v>203</v>
      </c>
      <c r="R16" s="63" t="s">
        <v>204</v>
      </c>
      <c r="S16" s="63" t="s">
        <v>213</v>
      </c>
      <c r="T16" s="125" t="s">
        <v>213</v>
      </c>
      <c r="U16" s="64" t="s">
        <v>213</v>
      </c>
    </row>
    <row r="17" spans="1:21" ht="14.1" customHeight="1" thickBot="1" x14ac:dyDescent="0.25">
      <c r="A17" s="268"/>
      <c r="B17" s="118" t="s">
        <v>55</v>
      </c>
      <c r="C17" s="118" t="s">
        <v>55</v>
      </c>
      <c r="D17" s="118" t="s">
        <v>55</v>
      </c>
      <c r="E17" s="139" t="s">
        <v>377</v>
      </c>
      <c r="F17" s="55">
        <v>1</v>
      </c>
      <c r="G17" s="55">
        <v>2</v>
      </c>
      <c r="H17" s="55">
        <v>1</v>
      </c>
      <c r="I17" s="55">
        <v>1</v>
      </c>
      <c r="J17" s="55">
        <v>4</v>
      </c>
      <c r="K17" s="55">
        <v>1</v>
      </c>
      <c r="L17" s="57" t="s">
        <v>352</v>
      </c>
      <c r="M17" s="55" t="str">
        <f t="shared" si="0"/>
        <v>3DTěleso</v>
      </c>
      <c r="N17" s="55" t="str">
        <f t="shared" si="1"/>
        <v>IfcSolidModel</v>
      </c>
      <c r="O17" s="55" t="str">
        <f t="shared" si="2"/>
        <v>3DTěleso</v>
      </c>
      <c r="P17" s="55" t="str">
        <f t="shared" si="3"/>
        <v>IfcSolidModel</v>
      </c>
      <c r="Q17" s="55" t="s">
        <v>203</v>
      </c>
      <c r="R17" s="55" t="s">
        <v>204</v>
      </c>
      <c r="S17" s="55" t="s">
        <v>213</v>
      </c>
      <c r="T17" s="154" t="s">
        <v>213</v>
      </c>
      <c r="U17" s="58" t="s">
        <v>213</v>
      </c>
    </row>
    <row r="18" spans="1:21" ht="13.5" thickBot="1" x14ac:dyDescent="0.25">
      <c r="A18" s="249" t="s">
        <v>264</v>
      </c>
      <c r="B18" s="117" t="s">
        <v>55</v>
      </c>
      <c r="C18" s="117" t="s">
        <v>55</v>
      </c>
      <c r="D18" s="117" t="s">
        <v>55</v>
      </c>
      <c r="E18" s="142" t="s">
        <v>264</v>
      </c>
      <c r="F18" s="144" t="s">
        <v>436</v>
      </c>
      <c r="G18" s="144"/>
      <c r="H18" s="144" t="s">
        <v>194</v>
      </c>
      <c r="I18" s="144" t="s">
        <v>194</v>
      </c>
      <c r="J18" s="144"/>
      <c r="K18" s="144"/>
      <c r="L18" s="83" t="str">
        <f t="shared" ref="L18" si="4">IF(F18 &lt;&gt; "","I" &amp; F18,"") &amp; IF(G18 &lt;&gt; "","+S" &amp; G18,"") &amp; IF(H18 &lt;&gt; "","+E" &amp; H18,"") &amp; IF(I18 &lt;&gt; "","+Z" &amp; I18,"") &amp; IF(J18 &lt;&gt; "","+M" &amp; J18,"") &amp; IF(K18 &lt;&gt; "","+F" &amp; K18,"")</f>
        <v>I6;7+E1+Z1</v>
      </c>
      <c r="M18" s="84" t="s">
        <v>266</v>
      </c>
      <c r="N18" s="84" t="s">
        <v>267</v>
      </c>
      <c r="O18" s="84" t="s">
        <v>266</v>
      </c>
      <c r="P18" s="84" t="s">
        <v>267</v>
      </c>
      <c r="Q18" s="84" t="s">
        <v>266</v>
      </c>
      <c r="R18" s="84" t="s">
        <v>267</v>
      </c>
      <c r="S18" s="84" t="s">
        <v>183</v>
      </c>
      <c r="T18" s="152" t="s">
        <v>183</v>
      </c>
      <c r="U18" s="99" t="s">
        <v>183</v>
      </c>
    </row>
  </sheetData>
  <customSheetViews>
    <customSheetView guid="{AB1236E0-E570-486A-97AB-60CD61444729}" scale="70" showPageBreaks="1" showGridLines="0" fitToPage="1" printArea="1" view="pageBreakPreview">
      <selection activeCell="L12" sqref="L12"/>
      <pageMargins left="0.70866141732283472" right="0.70866141732283472" top="0.78740157480314965" bottom="0.78740157480314965" header="0.31496062992125984" footer="0.31496062992125984"/>
      <pageSetup paperSize="8" scale="71" fitToHeight="0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840802B4-1F6F-44C6-9764-1F39D94EBBA6}" scale="70" showPageBreaks="1" showGridLines="0" fitToPage="1" printArea="1" view="pageBreakPreview">
      <selection activeCell="U3" activeCellId="8" sqref="B2:B3 C2:C3 D2:D3 M3 O3 Q3 S3 T3 U3"/>
      <pageMargins left="0.7" right="0.7" top="0.78740157499999996" bottom="0.78740157499999996" header="0.3" footer="0.3"/>
      <pageSetup paperSize="9" scale="48" fitToHeight="0" orientation="landscape" r:id="rId2"/>
    </customSheetView>
    <customSheetView guid="{61E27717-2BF5-45F7-9E5B-A95857D7D2C0}" scale="90" showPageBreaks="1" showGridLines="0" fitToPage="1" printArea="1" view="pageBreakPreview">
      <selection activeCell="L14" sqref="L14"/>
      <pageMargins left="0.70866141732283472" right="0.70866141732283472" top="0.78740157480314965" bottom="0.78740157480314965" header="0.31496062992125984" footer="0.31496062992125984"/>
      <pageSetup paperSize="9" scale="48" fitToHeight="0" orientation="landscape" r:id="rId3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cale="70" showPageBreaks="1" showGridLines="0" fitToPage="1" printArea="1" view="pageBreakPreview">
      <selection activeCell="U3" activeCellId="8" sqref="B2:B3 C2:C3 D2:D3 M3 O3 Q3 S3 T3 U3"/>
      <pageMargins left="0.7" right="0.7" top="0.78740157499999996" bottom="0.78740157499999996" header="0.3" footer="0.3"/>
      <pageSetup paperSize="9" scale="48" fitToHeight="0" orientation="landscape" r:id="rId4"/>
    </customSheetView>
    <customSheetView guid="{A1EC23F7-DCEE-4EEF-9544-C148F7F5160B}" scale="70" showPageBreaks="1" showGridLines="0" fitToPage="1" printArea="1" view="pageBreakPreview">
      <selection activeCell="U3" activeCellId="8" sqref="B2:B3 C2:C3 D2:D3 M3 O3 Q3 S3 T3 U3"/>
      <pageMargins left="0.7" right="0.7" top="0.78740157499999996" bottom="0.78740157499999996" header="0.3" footer="0.3"/>
      <pageSetup paperSize="9" scale="48" fitToHeight="0" orientation="landscape" r:id="rId5"/>
    </customSheetView>
    <customSheetView guid="{00561EA5-3DD2-4503-8B25-07450EBB6906}" scale="70" showPageBreaks="1" showGridLines="0" fitToPage="1" printArea="1" view="pageBreakPreview">
      <selection activeCell="L12" sqref="L12"/>
      <pageMargins left="0.70866141732283472" right="0.70866141732283472" top="0.78740157480314965" bottom="0.78740157480314965" header="0.31496062992125984" footer="0.31496062992125984"/>
      <pageSetup paperSize="8" scale="51" fitToHeight="0" orientation="landscape" r:id="rId6"/>
      <headerFooter>
        <oddHeader>&amp;RPříloha č.1 Datový standard pro silniční stavby DÚR, DSP, PDPS</oddHeader>
        <oddFooter>&amp;R&amp;P/&amp;N</oddFooter>
      </headerFooter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7"/>
    <hyperlink ref="N3" r:id="rId8"/>
    <hyperlink ref="P3" r:id="rId9"/>
  </hyperlinks>
  <pageMargins left="0.70866141732283472" right="0.70866141732283472" top="0.78740157480314965" bottom="0.78740157480314965" header="0.31496062992125984" footer="0.31496062992125984"/>
  <pageSetup paperSize="8" scale="71" fitToHeight="0" orientation="landscape" r:id="rId10"/>
  <headerFooter>
    <oddHeader>&amp;RPříloha č.1 Datový standard pro silniční stavby DÚR, DSP, PDPS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2" ma:contentTypeDescription="Vytvoří nový dokument" ma:contentTypeScope="" ma:versionID="81867dec8701292a97a7fd4284bfb46a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e076968ab4a7fc0a403dc66302142c04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D31746-336D-4521-8BB9-C02F697F69E0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99a96826-d3d6-44ab-a1e5-057e47b8c7d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DA2AB4A-F19F-4102-A967-4DF2FA464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BC4AEF-640B-4448-A59C-989C137FD7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8</vt:i4>
      </vt:variant>
    </vt:vector>
  </HeadingPairs>
  <TitlesOfParts>
    <vt:vector size="23" baseType="lpstr">
      <vt:lpstr>úvodní list</vt:lpstr>
      <vt:lpstr>Indexy skupin vlastností</vt:lpstr>
      <vt:lpstr>Skupiny vlastností</vt:lpstr>
      <vt:lpstr>000 Stávající stav</vt:lpstr>
      <vt:lpstr>100 Objekty pozem. komunikací</vt:lpstr>
      <vt:lpstr>200 Mostní objekty a zdi</vt:lpstr>
      <vt:lpstr>300 Vodohospodářské objekty</vt:lpstr>
      <vt:lpstr>400 Elektro a sdělovací objekty</vt:lpstr>
      <vt:lpstr>500 Objekty trubních vedení</vt:lpstr>
      <vt:lpstr>600 Podzemní objekty</vt:lpstr>
      <vt:lpstr>Objekty 660,700,800,900 a TČ</vt:lpstr>
      <vt:lpstr>700 Objekty pozemních staveb</vt:lpstr>
      <vt:lpstr>800 Objekty úpravy území</vt:lpstr>
      <vt:lpstr>900 Volná řada objektů</vt:lpstr>
      <vt:lpstr>Technologická část</vt:lpstr>
      <vt:lpstr>'500 Objekty trubních vedení'!Oblast_tisku</vt:lpstr>
      <vt:lpstr>'700 Objekty pozemních staveb'!Oblast_tisku</vt:lpstr>
      <vt:lpstr>'800 Objekty úpravy území'!Oblast_tisku</vt:lpstr>
      <vt:lpstr>'900 Volná řada objektů'!Oblast_tisku</vt:lpstr>
      <vt:lpstr>'Objekty 660,700,800,900 a TČ'!Oblast_tisku</vt:lpstr>
      <vt:lpstr>'Skupiny vlastností'!Oblast_tisku</vt:lpstr>
      <vt:lpstr>'Technologická část'!Oblast_tisku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Pracovní skupina SFDI pro datový standard</dc:creator>
  <cp:keywords/>
  <dc:description/>
  <cp:lastModifiedBy>Salavová Mariana, Ing.</cp:lastModifiedBy>
  <cp:revision/>
  <cp:lastPrinted>2020-04-21T20:00:42Z</cp:lastPrinted>
  <dcterms:created xsi:type="dcterms:W3CDTF">2015-06-02T05:46:00Z</dcterms:created>
  <dcterms:modified xsi:type="dcterms:W3CDTF">2020-10-05T14:04:33Z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10240">
    <vt:lpwstr>14</vt:lpwstr>
  </property>
</Properties>
</file>