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Users\zouhar\Desktop\"/>
    </mc:Choice>
  </mc:AlternateContent>
  <bookViews>
    <workbookView xWindow="0" yWindow="0" windowWidth="19170" windowHeight="9585" activeTab="5"/>
  </bookViews>
  <sheets>
    <sheet name="D.1.1" sheetId="1" r:id="rId1"/>
    <sheet name="D.1.2" sheetId="2" r:id="rId2"/>
    <sheet name="D.2.1" sheetId="3" r:id="rId3"/>
    <sheet name="D.2.2" sheetId="4" r:id="rId4"/>
    <sheet name="D.2.3" sheetId="5" r:id="rId5"/>
    <sheet name="SO všeobecný objekt" sheetId="6" r:id="rId6"/>
  </sheets>
  <externalReferences>
    <externalReference r:id="rId7"/>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4" i="6" l="1"/>
  <c r="I44" i="6"/>
  <c r="K40" i="6"/>
  <c r="I40" i="6"/>
  <c r="K36" i="6"/>
  <c r="I36" i="6"/>
  <c r="K32" i="6"/>
  <c r="K48" i="6" s="1"/>
  <c r="I32" i="6"/>
  <c r="K26" i="6"/>
  <c r="I26" i="6"/>
  <c r="K22" i="6"/>
  <c r="I22" i="6"/>
  <c r="K18" i="6"/>
  <c r="I18" i="6"/>
  <c r="K14" i="6"/>
  <c r="K30" i="6" s="1"/>
  <c r="I14" i="6"/>
  <c r="A14" i="6"/>
  <c r="E1" i="5"/>
  <c r="E1" i="4"/>
  <c r="E1" i="3"/>
  <c r="E1" i="2"/>
  <c r="E1" i="1"/>
  <c r="A18" i="6" l="1"/>
  <c r="A22" i="6" l="1"/>
  <c r="A26" i="6" l="1"/>
  <c r="A32" i="6"/>
  <c r="A36" i="6" l="1"/>
  <c r="A40" i="6" s="1"/>
  <c r="A44" i="6" l="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9" authorId="0" shapeId="0">
      <text>
        <r>
          <rPr>
            <b/>
            <i/>
            <u/>
            <sz val="10"/>
            <color indexed="81"/>
            <rFont val="Arial"/>
            <family val="2"/>
            <charset val="238"/>
          </rPr>
          <t>Technická specifikace položky :</t>
        </r>
        <r>
          <rPr>
            <i/>
            <sz val="10"/>
            <color indexed="81"/>
            <rFont val="Arial"/>
            <family val="2"/>
            <charset val="238"/>
          </rPr>
          <t xml:space="preserve">
Bude doplněno o SO a PS u kterých se zpracovává PDPS (jedná se zejména o technologické části dokumentace, které nelze zpracovat bez dodržení zásad transparentnosti, přiměřenosti a rovného zacházení, tj. se jedná o dokumentaci, kterou zajišťuje zhotovitel stavebních prací v rozsahu nezbytném pro určení technických parametrů použitých materiálů, konkrétních výrobků, nebo dodavatele technologického zařízení, které nebylo možné určit před výběrovým řízením na zhotovení stavby.)</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9"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44"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4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4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47" authorId="0" shapeId="0">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jsou s vlastníky projednány a doloženy nájemními smlouvami nebo smlouvami o smlouvách budoucích, případně nájemními smlouvami s odloženou účinností.
Smlouvy musí být vždy součástí dokladové části dokumentace stavby.</t>
        </r>
        <r>
          <rPr>
            <sz val="9"/>
            <color indexed="81"/>
            <rFont val="Tahoma"/>
            <family val="2"/>
            <charset val="238"/>
          </rPr>
          <t xml:space="preserve">
</t>
        </r>
      </text>
    </comment>
  </commentList>
</comments>
</file>

<file path=xl/sharedStrings.xml><?xml version="1.0" encoding="utf-8"?>
<sst xmlns="http://schemas.openxmlformats.org/spreadsheetml/2006/main" count="278" uniqueCount="195">
  <si>
    <t>POŽADAVKY NA VÝKON A FUNKCI</t>
  </si>
  <si>
    <t>Cena celkem:</t>
  </si>
  <si>
    <t>ETCS Mosty u Jablunkova – Dětmarovice</t>
  </si>
  <si>
    <t>D.1  Technologická část</t>
  </si>
  <si>
    <t>D.1.1 Železniční zabezpečovací zařízení</t>
  </si>
  <si>
    <t>Rekapitulace dat pro tvorbu nabídkové ceny stavby</t>
  </si>
  <si>
    <t>Položka</t>
  </si>
  <si>
    <t>Název položky</t>
  </si>
  <si>
    <t>Popis položky</t>
  </si>
  <si>
    <t>Poznámka</t>
  </si>
  <si>
    <r>
      <t xml:space="preserve">Cena za položku
</t>
    </r>
    <r>
      <rPr>
        <sz val="11"/>
        <color theme="1"/>
        <rFont val="Verdana"/>
        <family val="2"/>
        <charset val="238"/>
      </rPr>
      <t>[Kč]</t>
    </r>
  </si>
  <si>
    <t>PS-02-28-01</t>
  </si>
  <si>
    <t>ŽST Mosty u Jablunkova, úprava SZZ</t>
  </si>
  <si>
    <t>Změna adresného software, zapracování všech změn v závěrových tabulkách v souvislosti se zřízením ETCS. VCRP cesty se v Mostech u Jablunkova doplňovat nebudou.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Mosty u Jablunkova nejsou, venkovní prvky zůstávají beze změn.
Potřebné úpravy UAB směr Čadce jsou již provedeny v současném stavu.
Součástí je doplnění (úprava) přenosového zařízení EAB směr Návsí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t>
  </si>
  <si>
    <t>Správné ocenění položky je nutné provést dle projektové dokumentace, kde je uveden podrobnější popis položky.</t>
  </si>
  <si>
    <t>PS 04-28-01</t>
  </si>
  <si>
    <t>ŽST Návsí, úprava SZZ</t>
  </si>
  <si>
    <t>Změna adresného software, zapracování všech změn v závěrových tabulkách v souvislosti se zřízením ETCS. V ŽST Návsí budou navíc doplněny VCRP cesty v rozsahu podle projektové dokumentace, tzn., rozsah úprav závěrových tabulek a zásah do adresného softwaru bude vyšší o tyto VCRP cesty.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Návsí nejsou, venkovní prvky zůstávají beze změn mimo prohození optických systémů na vjezdových návěstidlech.
Problematiku nežádoucího výskytu EZŠ měla již vyřešit výměna softwaru v rámci minulé stavby DOZ, tento projekt s ní z tohoto důvodu nepočítá, doporučujeme však tuto skutečnost znovu prověřit.
V souvislosti se zřizováním VCRP budou prohozeny optické systémy na vjezdových návěstidlech. Záměna optických systémů bude provedena na stojících návěstidlech.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</si>
  <si>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PS 06-28-01</t>
  </si>
  <si>
    <t>ŽST Bystřice, úprava SZZ</t>
  </si>
  <si>
    <t>Změna adresného software, zapracování všech změn v závěrových tabulkách v souvislosti se zřízením ETCS. VCRP cesty V ŽST Bystřice nebudou. Systémový software byl prověřen jako vyhovující pro ETCS, jeho změna není nutná. Pro cenovou nabídku, však doporučujeme znovu tuto skutečnost prověřit.
Úprava diagnostického systému na verzi podporující ETCS. Současná diagnostika je nevyhovující.
Zemní práce v ŽST Bystřice nejsou, venkovní prvky zůstávají beze změn.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</si>
  <si>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PS 08-28-01</t>
  </si>
  <si>
    <t>ŽST Třinec, úprava SZZ</t>
  </si>
  <si>
    <t>Změna adresného software, zapracování všech změn v závěrových tabulkách v souvislosti se zřízením ETCS. VCRP cesty V ŽST Třinec nebudou. Systémový software byl prověřen jako vyhovující pro ETCS, jeho změna není nutná. Pro cenovou nabídku, však doporučujeme znovu tuto skutečnost prověřit.
Úprava diagnostického systému na verzi podporující ETCS. Současná diagnostika je nevyhovující.
V kolejích č. 5, 7, 9, 11, 13 a 15 dochází k nežádoucímu výskytu EZŠ. Tento problém není možné vyřešit výměnou softwaru, jako je tomu v případě ŽST Návsí. Proto budou v kolejích č. 9, 11, 13 a 15 zrušeny kolejové obvody a nahrazeny počítačem náprav. V k. č. 5 a 7 je kódování, proto v nich zůstanou kolejové obvody zachovány, ale pouze pro kódování. Pro zjišťování volnosti koleje budou i v k. č. 5 a 7 zřízeny počítače náprav. Součástí stavby je demontáž venkovní i vnitřní výstroje kolejových obvodů, dodávka a montáž čidel počítače náprav včetně pomocného materiálu, dodávka a montáž vnitřní výstroje počítače náprav. Součástí je související úprava elektronického stavědla v ŽST Třinec softwaru i hardwaru. 
Součástí stavby je zřízení kabelizace pro počítače náprav, dodávka a pokládka kabelizace včetně dodávky a montáže kabelových spojek a markerů, zemní práce, dodávka a pokládka kabelových žlabů, dodávka a pokládka ochranné folie, zřízení protlaků, chrániček pod kolejemi podle rozsahu projektové dokumentace.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t>
  </si>
  <si>
    <t>PS 10-28-01</t>
  </si>
  <si>
    <t>ŽST Český Těšín, úprava SZZ</t>
  </si>
  <si>
    <t>Změna adresného software, zapracování všechna změn v závěrových tabulkách v souvislosti se zřízením ETCS. Součástí tohoto provozního souboru jsou i změny adresného softwaru pro odbočku Chotěbuz, protože výstroj je součástí Českého Těšína. V ŽST Český Těšín budou navíc doplněny VCRP cesty v rozsahu podle projektové dokumentace, tzn., rozsah úprav závěrových tabulek a zásah do adresného softwaru bude vyšší o tyto VCRP cesty. Systémový software byl prověřen jako vyhovující pro ETCS, jeho změna není nutná. Pro cenovou nabídku, však doporučujeme znovu tuto skutečnost prověřit.
Diagnostický systém je vyhovující, novější verze, která vyhovuje ETCS, proto není nutné ho upravovat.
V Českém Těšíně není žádná náhrada kolejových obvodů počítačem náprav.
Bude posunuto vjezdové návěstidlo FL a PřFL z tratě ve směru od Hnojníka. Posun bude o 60m. Součástí dodávky nového základu včetně montáže pro obě návěstidla, demontáž stávajícího základu včetně odvozu na určené místo. 
Bude posunuto čidlo počítače náprav PB9 u FL v souvislosti s posunem vjezdového návěstidla FL.
Součástí stavby je prodloužení kabelizace k posunutým návěstidlům a čidlu PB9, dodávka a pokládka kabelizace včetně dodávky a montáže kabelových spojek a markerů, zemní práce, dodávka a pokládka kabelových žlabů, dodávka a pokládka ochranné folie, chrániček pod kolejemi podle rozsahu projektové dokumentace.
V souvislosti se zřizováním VCRP budou prohozeny optické systémy na vjezdových návěstidlech 1S, 2S, 2AS, PS, 1L, 2L. Záměna optických systémů bude provedena na stojících návěstidlech.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</si>
  <si>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PS 12-28-01</t>
  </si>
  <si>
    <t>ŽST Louky nad Olší, úprava SZZ</t>
  </si>
  <si>
    <t>Změna adresného software, zapracování všechna změn v závěrových tabulkách v souvislosti se zřízením ETCS. VCRP cesty V ŽST Louky nad Olší nebudou. Bude vyměněn systémový software, protože v Loukách nad Olší se nachází verze systémového software nepodporující ETCS.
Diagnostický systém je vyhovující pro ETCS, proto není nutné jej měnit.
Zemní práce v ŽST Louky nad Olší nejsou, venkovní prvky zůstávají beze změn.
Náhrada kolejových obvodů počítačem náprav v Loukách nad Olší není.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Součástí je projektová dokumentace pro stupeň pro stavební povolení a pro realizační stupeň.</t>
  </si>
  <si>
    <t>PS 14-28-01</t>
  </si>
  <si>
    <t>ŽST Karviná, úprava SZZ</t>
  </si>
  <si>
    <t xml:space="preserve">Změna adresného software, zapracování všech změn v závěrových tabulkách v souvislosti se zřízením ETCS. VCRP cesty v ŽST Karviná nebudou. Bude vyměněn systémový software, protože v Karviné se nachází verze systémového software nepodporující ETCS. Diagnostický systém je vyhovující, novější verze, která vyhovuje ETCS, proto není nutné ho upravovat.
V Karviné není žádná náhrada kolejových obvodů počítačem náprav.
Budou posunuta odjezdová návěstidla L3, S3, S4. Posun bude řádově v desítkách metrů podle projektové dokumentace. Součástí bude dodávka nového základu včetně montáže pro všechna 3 návěstidla, demontáž stávajícího základu včetně odvozu na určené místo. 
U všech třech návěstidel budou posunuty izolované styky a posunuta venkovní výstroj kolejových obvodů.
Součástí stavby je prodloužení kabelizace k posunutým návěstidlům a venkovní výstroji kolejových obvodů, dodávka a pokládka kabelizace včetně dodávky a montáže kabelových spojek a markerů, zemní práce, dodávka a pokládka kabelových žlabů, dodávka a pokládka ochranné folie, chrániček pod kolejemi podle rozsahu projektové dokumentace.
Součástí je doplnění (úprava) přenosového zařízení EAB na oba směry pro přenos všech potřebných informací ze všech traťových přejezdů a informace o volnosti mezistaničních kolejových obvodů. Součástí je případná drobná úprava na přejezdech, pokud se ukáže jako nutná pro poslání nutných indikací a kontrol do sousedních stanic, v případě, že ve stanici tyto informace nejsou.
V provizorních stavech je součástí tohoto PS pronájem kontejneru pro výhybkářské stanoviště. Podle toho, jak budou zorganizovány stavební práce, budou pronajaty buď dva kontejnery na dobu 2dny (včetně dovozu, odvozu, montáže, demontáže), nebo jeden kontejner na dobu 4 dny, zde je ale nutné počítat s jeho stěhováním na opačné zhlaví, 2 by byl na jednom zhlaví, 2 dny na druhém zhlaví. Součástí je i pronájem chemického WC. </t>
  </si>
  <si>
    <t>PS 50-28-01</t>
  </si>
  <si>
    <t>CDP Přerov, úprava DOZ</t>
  </si>
  <si>
    <t>Součástí tohoto provozního souboru je úprava software DOZ na CDP Přerov v úseku Mosty u Jablunkova - Dětmarovice (mimo). Budou zapracovány všechny úpravy související se zřízením ETCS, ovládací prvky ETCS v JOP apod. Součástí je i úprava software DOZ, který je nutné změnit ve stanicích v úseku Mosty u Jablunkova - Dětmarovice.
Bude upravena DOZ Ostrava Svinov - Petrovice u Karviné. V softwaru této DOZ bude zrušen automatický vstup od Karviné a bude zřízen handover, budou provedeny související úpravy ovládacích prvků ETCS této DOZ na JOP atd.
Bude provedena úprava softwaru na cvičném sálu na CDP Přerov. Na cvičném sálu bude rovněž doplněno ETCS tak, aby bylo možné školit výpravčí na zařízení, které je shodné se skutečnou DOZ.</t>
  </si>
  <si>
    <t>PS 50-28-71</t>
  </si>
  <si>
    <t>CDP Přerov, ETCS</t>
  </si>
  <si>
    <t>Součástí tohoto provozního souboru je dodávka a montáž všech skříni ETCS, které je nutné zřídit ne CDP Přerov, dodávka a montáž softwaru ETCS. Dále je součástí úprava UNZ na CDP Přerov, který napájí stávající ETCS na jiných tratích v místnosti č. 2.14. Z tohoto stávajícího UNZ bude napájeno i ETCS Mosty u Jablunkova. Potřebné úpravy UNZ jsou součástí tohoto PS (zřízení dalších sběrnic, doplnění dalších jističů apod.). Dále je součástí dodávka a montáž vnitřní kabelizace (napájení z UNZ a datové kabely) mezi patry v budově CDP. Kabelizace bude v rámci budovy položena ve stávajících šachtách. Součástí je dodávka a montáž kabelových žlabů, a to jak nad skříněmi, tak na stěnách apod. V místnostech ve 3. patře CDP, kde budou umístěny skříně ETCS, bude zřízena zemnicí směrnice propojená se zemí pro zabezpečovací zařízení.
Bude upravena RBC Ostrava Svinov - Petrovice u Karviné, v níž bude ve směru od Karviné zrušen automatický vstup a bude zřízen handover.
Na cvičném sále budou doplněny ovládací prvky ETCS.</t>
  </si>
  <si>
    <t>PS 90-28-71</t>
  </si>
  <si>
    <t>Mosty u Jablunkova - Dětmarovice, ETCS</t>
  </si>
  <si>
    <t>Součástí tohoto provozního souboru je dodávka a montáž všech balízových v úseku Mosty u Jablunkova (st. hr) - Dětmarovice mimo. Součástí je rovněž dodávka a montáž balízových skupin, který se budou nacházet na území Slovenské republiky. Dále je součástí přemístění a přeprogramování balízových skupin, které ve stávajícím stavu tvoří automatický vstup od Karviné v ETCS Ostrava Svinov - Petrovice u Karviné.
Dále je součástí tohoto provozního souboru dodávka a montáž všech neproměnných návěstí ETCS v rozsahu celé stavby podle projektové dokumentace.
Součástí tohoto PS je geodetické zaměření skutečné polohy všech prvků, jejich přesná poloha musí být známa v ETCS, jako jsou námezníky začátky výhybek, návěstidla atd. Součástí dokumentace skutečného provedení bude zaměření skutečné polohy balíz.
Montáž balíz bude pomocí upevňovací soupravy na upevňovadla kolejnic.
Součástí nabídky bude i přístrojové vybavení včetně software pro programování balíz.</t>
  </si>
  <si>
    <t>D.1.2 Železniční sdělovací zařízení</t>
  </si>
  <si>
    <t>PS 50-14-41</t>
  </si>
  <si>
    <t>CDP Přerov, úprava EPS a PZTS</t>
  </si>
  <si>
    <t xml:space="preserve">V řešených prostorách je nyní instalován systém EPS a PZTS.   
Z důvodu stavebních úprav jednotlivých místností bude upraven stávající systém EPS a PZTS vč. přístupového systému. Bude proveden posun vč. úprav kabeláže k jednotlivým prvkům - dle půdorysných změn. U PZTS také změna počtu detektorů. Polohu prvků systému je nutno koordinovat s ostatními technologiemi, především silnoproudu (osvětlením), rozmístěním rastrů podhledu a vzduchotechnikou. Při kolizi je možné hlásič posunout ale jen tak, aby nedošlo ke změně jeho funkce a činnosti, zejména co se týká dosahu (zakrytí, zastínění…) a ovlivnění činnosti (teplota, znečištění) apod. V případě posunu (demontáž, montáž) budou provedena příslušná měření a zkoušky činnosti hlásiče a celého systému.
Rozvody budou provedeny datovými kabely, vhodnými pro připojení jednotlivých systémů, zataženými ve vlastních elektroinstalačních trubkách. U systému EPS je nutno dodržet předepsanou požární odolnost kabelové trasy. Při řešení je nutno respektovat platné PBŘ.
</t>
  </si>
  <si>
    <t>Správné ocenění položky je nutné provést dle projektové dokumentace, kde je uveden podrobnější popis položky. Nutná koordinace s ostatními PS a SO. Nutná koordinace s ostatními navazujícími stavbami (viz TZ).</t>
  </si>
  <si>
    <t>PS 90-14-11</t>
  </si>
  <si>
    <t>Mosty u Jablunkova - Dětmarovice, POK</t>
  </si>
  <si>
    <t>Na odbočné trati Český Těšín – Frýdek Místek bude v zastávce Ropice vybudován repeater (RRH) nové BTS 377 v ŽST Český Těšín. Z důvodu připojení tohoto opakovače (repeateru) k nově vybudované BTS 377 v ŽST Český Těšín bude nutné zajistit jeho napojení optickým kabelem.
V rámci stavby „Optimalizace trati Bystřice nad Olší – Český Těšín, 2. část – žst. Český Těšín“ byl z technologické budovy ŽST Český Těšín ve  směru Frýdek Místek položen budoucí traťový kabel TCEPKPFLEZE 15XN0,8 a 2 HDPE trubky barvy modré a černé. Metalický kabel a HDPE trubky byly položeny k předvěsti v km 135,712, HDPE trubky zde byly ukončeny zátkami, metalický kabel byl pomocí kabelové spojky napojen na stávající dálkový kabel PK19.
V rámci této stavby bude realizována pokládka metalického kabelu spolu s HDPE trubkami barvy modré a černé od km 135,712 do km cca 134,440, kde bude umístěn technologický domek repeateru (opakovače) RRH nové BTS 377 v ŽST Český Těšín. U předvěsti v km 135,712 bude pokládaný metalický kabel TCEPKPFLEZE 15XN0,8 napojen na kabel TCEPKPFLEZE 15XN0,8 realizovaný v rámci stavby „Optimalizace trati Bystřice nad Olší – Český Těšín, 2. část – žst. Český Těšín“, jeho napojení na kabel PK19 bude zrušeno, pokládané HDPE trubky budou napojeny pomocí vzduchotěsných spojek na HPDE trubky položené v rámci stavby „Optimalizace trati Bystřice nad Olší – Český Těšín, 2. část – žst. Český Těšín“. V km cca 134,440 u technologického domku nové BTS 378 bude metalický kabel –ZE 15XN0,8 napojen pomocí kabelové spojky na stávající dálkový kabel PK19, HDPE trubky modrá a černá budou ukončeny v zemní kabelové komoře. Z kabelové komory do technologického domku nové BTS 378 budou položeny 2 HDPE trubky barvy modré a černé, obě s bílým pruhem. 
Do HDPE trubky černé a černé s bílým pruhem (z kabelové komory do technologického domku BTS) bude z technologické budovy ŽST Český Těšín do technologického domku repeateru (opakovače) RRH nové BTS 377 v ŽST Český Těšín zafouknut optický kabel POK 12 vláken. V zemní kabelové komoře u technologického domku BTS nebude na kabelu ponechána rezerva, bude realizována v technologickém domku. POK 12 vláken bude v ŽST Český Těšín a v technologickém domku BTS ukončen celým profilem v optických rozvaděčích v 19“ skříních na konektorech E2000/APC. 
U státní hranice ČR/SR bude vybudován repeater (RRH) modernizované BTS 376 v zast. Mosty u Jablunkova. Z důvodu připojení tohoto opakovače (repeateru) k modernizované BTS 376 bude nutné zajistit jeho napojení optickým kabelem.
Pro propojení modernizované BTS 376 v zast. Mosty u Jablunkova a repeateru RRH BTS 376 na státní hranici se Slovenskou republikou budou využita vlákna ve stávajícím DOK 48 vláken, který je v současné době ukončen celým profilem ve stávajícím technologickém domku u státní hranice. Pro připojení nové BTS 376 bude nutné mezi stávajícím technologickým domkem a technologickým domkem repeateru (opakovače) BTS 376 položit HDPE trubku barvy modré s bílým pruhem, do které bude zafouknut POK 12 vl. POK 12 vláken bude na obou koncích (stávající technologický domek a nový technologický domek repeateru (opakovače) BTS 376 v zast. Mosty u Jablunkova ukončen celým profilem v optických rozvaděčích v 19“ skříních na konektorech E2000/APC. Ve stávajícím technologickém domku budou okruhy z POK přepojeny na stávající DOK 48 vl.
Na traťovém kabelu budou provedena měření dle TKP, HDPE trubky budou zkalibrovány a bude provedena zkouška tlakutěsnosti. Na optických kabelech budou provedena předepsaná měření na 3 vlnových délkách.
Hlavní kapacitní údaje: zemní práce 146m, HDPE trubka 2 685m, TK 1 323m, optický kabel 2 534m.</t>
  </si>
  <si>
    <t xml:space="preserve">Správné ocenění položky je nutné provést dle projektové dokumentace. Detailní popis náplně položky je patraný ze souvisejících dokumentů - část D.1.2 - příloha č. 01, 08, 10 a 11. Nutná koordinace s ostatními PS a SO stavby.       </t>
  </si>
  <si>
    <t>PS 50-14-21</t>
  </si>
  <si>
    <t>CDP Přerov, úprava strukturované kabeláže</t>
  </si>
  <si>
    <t>V rámci stavby bude ze stávajících kanceláří v místnostech č. 3.22 a 3.23 vytvořena technologická místnost pro ETCS. Pro pracovníky z těchto kanceláří bude úpravou částí místnosti 3.26 vytvořena nová kancelář – místnost č. 3.25.
V rámci tohoto PS bude ve stávajících místnostech č. 3.22, 3.23 a 3.26 provedena demontáž stávajících datových zásuvek včetně kabelů k nim, budou demontovány zásuvky (jacky) z patchpanelů v místnosti č. 3.09.
V nově adaptované kanceláři (místnost č. 3.25) bude vybudována nová strukturovaná kabeláž CAT 6 s 12 ks datových dvojzásuvek (24 portů). Kabely strukturované kabeláže od datových zásuvek budou přivedeny do místnosti č. 3.09, kde budou ukončeny ve stávající 19“ skříni „RACK 1“ na novém patchpanelu s 24 porty.
Po instalaci strukturované kabeláže bude provedeno její  změření.
Hlavní kapacitní údaje: 12 ks dvojzásuvek, 24 portů patchpanel 24 portů, 24 x 90m kabelu FTP CAT 6, demontáž 20 ks dvojzásuvek (40 portů), demontáž kabelů, demontáž 40 portů v patchpanelu, měření strukt. kabeláže.</t>
  </si>
  <si>
    <t xml:space="preserve">Správné ocenění položky je nutné provést dle projektové dokumentace. Detailní popis náplně položky je patraný ze souvisejících dokumentů - část D.1.2 - příloha č. 01, 09 a 15. Nutná koordinace s ostatními PS a SO stavby.       </t>
  </si>
  <si>
    <t>PS 90-14-21</t>
  </si>
  <si>
    <t>Mosty u Jablunkova - Dětmarovice, přenosový systém pro GSM-R</t>
  </si>
  <si>
    <t xml:space="preserve">Stávající přenosový systém SDH bude zachován a rozšířen z důvodu budování repeaterů (opakovačů) nové BTS 377 v ŽST Český Těšín (na zast. Ropice) a modernizované BTS 376 v zast. Mosty u Jablunkova (u státní hranice se SR). 
Pro připojení inteligentního rozvaděče (dohled GSM-R) v novém technologickém domku repeateru (opakovače) nové BTS 377 v ŽST Český Těšín do dohledového centra bude využit stávající uzel SDH STM-4 v ŽST Český Těšín. Připojení bude realizováno dodanými media převodníky eth./optika do technologického domku repeateru BTS 377 na zastávce Ropice a do sdělovací místnosti technologické budovy ŽST Český Těšín. Media převodníky budou propojeny pomocí optických vláken nového POK 12 vláken (PS 90-14-11). Media převodník v technologickém domku repeateru BTS 377 bude připojen metalickým patchcordem UTP k inteligentnímu rozvaděči, media převodník ve sdělovací místnosti technologického objektu ŽST Český Těšín bude připojen metalickým patchcordem UTP přes stávající patchpanel ke stávajícímu switchi TDS, který je připojen do uzlu přenosového zařízení SDH STM-4.
Pro připojení inteligentního rozvaděče v novém technologickém domku repeateru (opakovače) modernizované BTS 376 na zastávce Mosty u Jablunkova do dohledového centra bude využit stávající uzel SDH STM-1 v technologickém domku BTS  376 na zastávce Mosty u Jablunkova. Připojení bude realizováno dodanými media převodníky eth./optika do technologického domku repeateru BTS 376 u hranic se SR a do technologického domku BTS 376 na zastávce Mosty u Jablunkova. Media převodníky budou propojeny pomocí optických vláken nového POK 12 vláken (PS 90-14-11) a stávajícího DOK 48 vláken. Media převodník v technologickém domku repeateru BTS 376 bude připojen metalickým patchcordem UTP k inteligentnímu rozvaděči, media převodník v technologickém domku modernizované BTS 376 na zastávce Mosty u Jablunkova bude připojen metalickým patchcordem UTP do uzlu přenosového zařízení SDH STM-1.
Zaokruhování přenosové cesty přenosového systému pro GSM-R:
Stávající trakt přenosového systému SDH z CDP Přerov do Mostů u Jablunkova je veden po optických kabelech přes Lipník nad Bečvou – Hranice na Moravě – Studénka – Ostrava-Svinov – Bohumín – Dětmarovice – Český Těšín – Bystřice nad Olší – Mosty u Jablunkova. Propojení jednotlivých BTS s GSM-R ústřednou na CDP Přerov je realizováno pomocí 4 smyček s rozhraním E1. 
Přenosová cesta SDH pro GSM-R (rozhraní E1) bude zaokruhována od ŽST Mosty u Jablunkova přes přenosový systém SDH STM-1 ŽSR. Slovenská strana poskytne pro tyto účely 2 rozhraní E1 v úseku Mosty u Jablunkova – Žilina – Trenčín – Trnava – Lanžhot. Dále bude obchozí cesta vedena přes přenosové zařízení SŽDC na CDP Přerov - podrobněji viz dokumentace. Pro zálohování propojení BTS postačují 2 rozhraní E1 - jedno rozhraní E1 je schopno zajistit propojení až 5 BTS. K rozhraním E1 (do obchozí cesty) budou připojeny stávající BTS Karviná, Louky nad Olší, Albrechtice u Českého Těšína, Český Těšín, Třinec Konská, Bystřice, Bocanovice a Mosty u Jablunkova zastávka a dále nově budovaná BTS 377 v ŽST Český Těšín. To vyžaduje úpravu stávajících smyček.
</t>
  </si>
  <si>
    <t xml:space="preserve">Správné ocenění položky je nutné provést dle projektové dokumentace. Detailní popis náplně položky je patraný ze souvisejících dokumentů - část D.1.2 - příloha č. 01, 04 a 05. Nutná koordinace s ostatními PS a SO stavby.       </t>
  </si>
  <si>
    <t>PS 91-14-21</t>
  </si>
  <si>
    <t>Přerov - Mosty u Jablunkova, zaokruhování přenosového systému pro ETCS</t>
  </si>
  <si>
    <t xml:space="preserve">Tento PS řeší zaokruhování přenosové cesty pro zabezpečovací zařízení řízené oblasti Karviná - Mosty u Jablunkova (ETCS v rámci této stavby) a úpravu stávající obchozí cesty pro řízené oblasti Prosenice - Polanka a Ostrava-Svinov - Petrovice u Karviné.
Přenosová cesta SDH STM-4 pro zabezpečovací zařízení řízené oblasti Karviná – Mosty u Jablunkova bude zaokruhována od ŽST Mosty u Jablunkova do ŽST Třinec ve stejném kabelu SŽDC 36 vl. V úseku od ŽST Třinec do ŽST Český Těšín bude využito optického kabelu ČD-T 48 vl. Od ŽST Český Těšín bude záložní přenosová cesta vedena po vláknech kabelu SŽDC 72 vl. do ŽST Ostrava-Kunčice přes odbočku Chotěbuz. V úseku od ŽST Ostrava-Kunčice do ŽST Frýdlant nad Ostravicí bude využito optického kabelu ČD-T 72 vl. Od ŽST Frýdlant nad Ostravicí bude záložní přenosová cesta vedena po vláknech kabelu SŽDC 36 vl. do ŽST Frenštát pod Rad., od ŽST Frenštát pod Rad bude využito optického kabelu ČD-T 72 vl. přes ŽST Valašské Meziříčí do ŽST Hulín, ze ŽST Hulín na CDP Přerov pak po kabelu SŽDC 36 vl.
Dále dojde k úpravě současné obchozí cesty pro řízené oblasti Prosenice – Polanka a Ostrava-Svinov – Petrovice u Karviné. Z Petrovic u Karviné do Dětmarovic zůstane trasa zachována, dále bude vedena z Dětmarovic do Chotěbuzi. Zde bude sloučena s obchozí cestou z Mostů u Jablunkova (řízená oblast Karviná – Mosty u Jablunkova). 
V odbočce Chotěbuz bude umístěno nové přenosové zařízení SDH-STM-4 pro sloučení obou obchozích cest (z mostů u Jablunkova a z Dětmarovic). Dále bude potřeba na trase obchozí cesty umístit do stavědlových ústředen opakovače SDH STM-4, navrhuje se umístění opakovačů v ŽST Ostrava-Kunčice, ŽST Valašské Meziříčí a v ŽST Hulín.
Ve stanicích, kde bude nutné umístit do stavědlových ústředen opakovače SDH STM-4 musí být vlákna určená pro zabezpečovací zařízení provařena do stavědlových ústředen a to i v místech, kde bude využit optický kabel ČD-T, což bude vyžadovat úpravu ukončení kabelů v ŽST Ostrava-Kunčice, ŽST Valašské Meziříčí a v ŽST Hulín včetně propojen sdělovacích místností se stavědlovou ústřednou nebo reléovou místností. Stávající zaokruhování přenosové cesty s opakovačem v ŽST Studénka pro řízené oblasti Prosenice – Polanka a Ostrava-Svinov – Petrovice u Karviné může být po realizaci nové obchozí cesty zrušeno, je však možné ho ponechat.
</t>
  </si>
  <si>
    <t xml:space="preserve">Správné ocenění položky je nutné provést dle projektové dokumentace. Detailní popis náplně položky je patraný ze souvisejících dokumentů - část D.1.2 - příloha č. 01, 06 a 07. Nutná koordinace s ostatními PS a SO stavby.       </t>
  </si>
  <si>
    <t>PS 01-14-31</t>
  </si>
  <si>
    <t>úprava BTS 376 Mosty u Jablunkova</t>
  </si>
  <si>
    <t>Stávající BTS 376 v zast. Mosty u Jablunkova bude zmodernizována do provedení BTS-R. Stávající konfigirace O2 bude u BTS 376 v zast. Mosty u Jablunkova zachována. Napájení nové technologie BTS-R bude řešeno stávajícím zálohovaným stejnosměrným napájecím zdrojem 48V. 
Stávající zařízení BTS 9000 bude nahrazeno po kompletním zprovoznění nového zařízení BTS-R. Zařízení BTS 9000 bude zdemontováno a předáno správci do výzisku.
Základnová stanice BTS 376 v módu repeater (opakovač), kterou je nutné vybudovat v Mostech u Jablunkova, státní hranice SR je navržena v prostoru státní hranice se Slovenskou republikou v blízkosti stávajícího technologického domku na pozemcích ve vlastnictví Správy železnic. Příjezd k místu výstaby je možný od asfaltové silnice po štěrkové obslužné komunikaci.
V rámci tohoto PS bude vybudován stožár výšky 35 m nad úrovní kolejí situovaný po pravé straně ve směru staničení v km 286,539 na zpevněném náspu vedle stávajícího technologického domku.  Betonový základ pro stožár výšky 35m bude o rozměrech cca 3,0 m x 3,0m x 2,8m. Rozměr se může lišit dle výsledků geologického průzkumu, který je nutné před samotnou realizací provést. Vzhledem k realizaci základu na uměle vytvořeném náspu je v rámci projektu již počítáno s potřebou pilotáže základu. 
Ve vytipovaném místě pro rozpatkování jeřábu bude nutné v rámci tohoto PS provést provizorní odtěžení kamení u opěrné zdi ve dvou místech v šířce cca 2m. Po montáži stožáru bude následně odtěžený kámen přisypán zpět.
Technologický domek pro umístění technologie bude realizován se sedlovou střechou. Domek bude samonosně založen na podélných základových pasech. 
Do nového technologického domku (TD) u BTS 376 v módu repeater - Mosty u Jablunkova, st. hranice CZ/SK  bude dodána nová technologie BTS-R. Jedná se o jednu „vysunutou“ samostatnou část: Remote Radio Head (RRH) – rádiová část.
Rádiová část - Remote Radio Head (RRH1), která bude v tzv. módu repeater (opakovač) bude instalována v novém technologickém domku. Pro komunikaci mezi digitální (DM) v BTS 376 v zast. Mosty u Jablunkova a rádiovou části (RRH1) bude využito dvou vláken. 
Pro přenos stavových informací (dohledový systém BTS) bude využito dvou vláken nového POK 12 vl. a DOK 48 vl. ve směru BTS 376 v zast. Mosty u Jablunkova , kde bude pomocí převodníku připojena do stávajícího přenosového systému SDH STM-1 řešených v souvisejících PS.  
Napájení nového technologického domku je řešeno v související profesi v rámci SO 01-06-21, která řeší přípojku NN 230/400V. Napájení technologie bude řešeno samostatným zálohovaným stejno-směrným napájecím zdrojem 48V. Bude vybudován systém uzemnění.
Po dokončení budou jednotlivé stavební části BTS geodeticky zaměřeny a bude vyhotovena kabelová kniha MK. V koordinaci s ostatními BTS v úseku budou provedeny funkční zkoušky a zkušební provoz. 
Detailnější informace viz. Dokumentace stavby - část D.1.2 textové a výkresové přílohy.</t>
  </si>
  <si>
    <t xml:space="preserve">Správné ocenění položky je nutné provést dle projektové dokumentace. Detailní popis náplně položky je patraný ze souvisejících dokumentů - část D.1.2 - příloha č. 03, 10, 12, 13 a 14. Nutná koordinace s ostatními PS a SO stavby.                                                         </t>
  </si>
  <si>
    <t>PS 09-14-31</t>
  </si>
  <si>
    <t>úprava BTS 372 Český Těšín</t>
  </si>
  <si>
    <t xml:space="preserve">Stávající BTS 372 v ŽST Český Těšín bude upravena a doplněna o novou BTS s označením 377 v provedení BTS-R. Stávající provedení BTS 9000 neumožňuje provedení tzv. repeater módu do zast. Ropice. Z tohoto důvodu je nutné provést úpravu BTS 9000 a doplnit novou BTS-R. Stávající konfigurace BTS  je S21. V rámci tohoto PS dojde k doplnění nové BTS-R, která bude využívat stávající první sektor. Úpravou stávající BTS 372 se uvažuje ponechat ji připojenou jen na druhý sektor. V rámci úprav BTS v ŽST Český Těšín nedojde k žádné úpravě antén. Do stávajícího technologického domku (TD) u BTS 372 v ŽST Český Těšín bude dodána nová technologie BTS-R (označena jako BTS 377). Jedná se o dvě samostatné části:  Digital Modul (DM) – elektronická část a Remote Radio Head (RRH) – rádiová část. Pro připojení nové technologie BTS-R do technologické datové sítě bude využito stávajícího přenosového zařízení SDH STM-1, které je v TD v současné době instalováno. Technologický domek BTS je připojen pomocí stávajícího MOK 12 vl. Napájení technologie BTS-R bude řešeno stávajícím zálohovaným stejnosměrným napájecím zdrojem 48V. 
Stávající technologie BTS 9000 (označena jako BTS 372) bude upravena pro ovládání jednoho sektoru (2. sektoru).
Základnová stanice BTS 377 v módu repeater (opakovač), kterou je nutné vybudovat v zast. Ropice je navržena do prostoru zastávky Ropice na odbočné železniční trati Český Těšín - Hnojník – Frýdek Místek na pozemcích ve vlastnictví Správy železnic. Příjezd k místu výstaby je  možný po místní asfaltové silnici.
V rámci tohoto PS bude vybudován stožár výšky 30 m nad úrovní kolejí situovaný po pravé straně ve směru staničení v km 134,335 na travnaté ploše u zastávky Ropice. Základ stožáru bude realizován do otevřeného výkopu, třída těžitelnosti bude stanovena dle geologického průzkumu. Pro základové patky bude provedena izolace proti vlivům koroze armování. Betonový základ pro stožár výšky 30m bude o rozměrech cca 3,0 m x 3,0m x 2,8m. Rozměr se může lišit dle výsledků geologického průzkumu, který je nutné před samotnou realizací provést. 
Technologický domek pro umístění technologie bude realizován se sedlovou střechou. Domek bude samonosně založen na podélných základových pasech. 
Do nového technologického domku (TD) u BTS 377 v módu repeater – zast. Ropice bude dodána nová technologie BTS-R. Jedná se o „vysunutou“ samostatnou část: Remote Radio Head (RRH) – rádiová část.
Rádiová část - Remote Radio Head (RRH1), která bude v tzv. módu repeater (opakovač) bude instalována v novém technologickém domku. Pro komunikaci mezi digitální částí (DM) v BTS 377 v ŽST Český Těšín a rádiovou části (RRH1) bude využito dvou vláken. 
Pro přenos stavových informací (dohledový systém BTS) bude využito dvou vláken nového POK 12 vl. a ve směru TB Český Těšín, kde bude pomocí převodníku připojena do stávajícího přenosového systému SDH STM-4 řešených v souvisejících PS.  
Napájení nového technologického domku je řešeno v související profesi v rámci SO 09-06-21, která řeší přípojku NN 230/400V. Napájení technologie bude řešeno samostatným zálohovaným stejno-směrným napájecím zdrojem 48V. Bude vybudován systém uzemnění. 
Po dokončení budou jednotlivé stavební části BTS geodeticky zaměřeny a bude vyhotovena kabelová kniha MK. V koordinaci s ostatními BTS v úseku budou provedeny funkční zkoušky a zkušební provoz.            
Detailnější informace viz. Dokumentace stavby - část D.1.2 textové a výkresové přílohy.
</t>
  </si>
  <si>
    <t xml:space="preserve">Správné ocenění položky je nutné provést dle projektové dokumentace. Detailní popis náplně položky je patraný ze souvisejících dokumentů - část D.1.2 - příloha č. 03, 11, 12, 13 a 14. Nutná koordinace s ostatními PS a SO stavby.       </t>
  </si>
  <si>
    <t>PS 50-14-51</t>
  </si>
  <si>
    <t>CDP Přerov, doplnění centrální části sítě GSM-R</t>
  </si>
  <si>
    <t>V rámci úprav na CDP Přerov dojde k doplnění technologie pro přenos informací z RBC do GSM-R pro řešený úsek Dětmarovice – Mosty u Jablunkova. Stávající místnost ETCS (m.č.2.14) je pro umístění nového zařízení zabezpečovacího zařízení nedostatečná. V rámci souvisejících stavebních objektů bude nad stávající místností ETCS (m.č.2.14) vytvořena ze stávajících kancelářských prostor ve 3.NP nová technologická místnost ETCS (m.č.3.22) pro umístění RBC v rámci naší stavby.
Pro připojení informací z RBC v nové místnosti ETCS (m.č.3.22) do GSM-R bude využito stávající přenosové zařízení SDH STM-1. V současné době je na patchpanelu volných 20 pozic. Právě probíhající související stavbou bude obsazeno 8 pozic stávajícího patchpanelu pro 2ks RBC (4xE1 pro 1ks RBC). V rámci této stavby bude v profesi zabezpečovacího zařízení dodán 1ks RBC, která bude připojena pomoci SFTP kabelů do stávajícícho púatchapnelu. Zůstane rezervních 8 volných pozic pro připojení RBC v jiných stavbách. 
Vzhledem k využití stávajícího přenosového systému SDH STM-1 pro připojení nové RBC nebude nutné zasahovat do centrální části sítě GSM-R – MSC umístěné na CDP Přerov. Bude provedena konfigurace systému pro zprovoznění přenosových cest.
Centrální část sítě GSM-R MSC a BSC na umístěná na CDP Přerov a v centrální část systému GSM-R v Praze na ul.Pernerova se upraví pro připojení nových BTS. Dojde k úpravě a nastavení konfigurace systému, včetně doplnění potřebných licencí.
Detailnější informace viz. Dokumentace stavby - část D.1.2 textové a výkresové přílohy.</t>
  </si>
  <si>
    <t xml:space="preserve">Správné ocenění položky je nutné provést dle projektové dokumentace. Detailní popis náplně položky je patraný ze souvisejících dokumentů - část D.1.2 - příloha č. 02. Nutná koordinace s ostatními PS a SO stavby.       </t>
  </si>
  <si>
    <t>PS 90-14-71</t>
  </si>
  <si>
    <t>Mosty u Jablunkova - Dětmarovice, neproměnné návěsti GSM-R</t>
  </si>
  <si>
    <t xml:space="preserve">V místě výstavby nové základnové stanice repeater (RRH) BTS 376 - Mosty u Jablunkova, státní hranice SR dojde vzhledem k protažení signálu GSM-R také k úpravě/přemístění neproměnných návěstidel tzv. rádiovníků, které jsou v současné době umístěny přibližně u zastávky Mosty u Jablunkova. Na koridorové trati Dětmarovice – Mosty u Jablunkova - st. hranice SR se ze směru Čadca ve smyslu předpisu SŽDC D1 (Dopravní a návěstní předpis) instalují těsně u státní hranice na území ČR neproměnné návěstidla. Umístění návěsti „Připravte rádiové zařízení GSM-R k registraci“ na slovenském území bude řešeno v následujícím stupni dokumentace nebo se nebude osazovat vůbec.
Stávající návěsti pro GSM-R se na této trati demontují. V dotčeném úseku se v případě realizace předvěstí na území SR jedná o umístění/změnu umístění pro celkem 6 ks návěstí, resp. předvěstí. V opačném případě půjde o umístění/změnu umístění pouze pro 4 ks návěstí.
V místě výstavby nové základnové stanice repeater (RRH) BTS 377 - zast. Ropice se na odbočující trati Český Těšín – Frýdek Místek ve smyslu předpisu SŽDC D1 (Dopravní a návěstní předpis) instalují nové neproměnné návěstidla. V tomto úseku se bude jednat o umístění/změnu umístění pro celkem 3 ks návěstí, resp. předvěstí.
</t>
  </si>
  <si>
    <t xml:space="preserve">
Správné ocenění položky je nutné provést dle projektové dokumentace. Nutná koordinace s ostatními PS a SO stavby.       </t>
  </si>
  <si>
    <t>D.2  Stavební část</t>
  </si>
  <si>
    <t>D.2.1 Inženýrské objekty</t>
  </si>
  <si>
    <t>SO 01-18-01</t>
  </si>
  <si>
    <t>Mosty u Jablunkova, provizorní komunikace k RRH BTS 376</t>
  </si>
  <si>
    <t>Předmětem tohoto inženýrského objektu je výstavba provizorní komunikace k základu stožáru BTS. Tato provizorní komunikace bude sloužit pro přístup stavební mechanizace potřebné k vybudování základu stožáru BTS a jeho technologického domku. Provizorní komunikace se nachází na drážním pozemku.
Provizorní komunikace je navržena v základní šířce jednoho pruhu 3,50 m. Odpojuje se z lesní cesty a je vedena ve sklonu 12 % příčně přes betonovou zeď zajišťující patu svahu drážního tělesa. Těleso provizorní komunikace bude vrstvena z vhodné zeminy, přičemž její vozovka uložená na provizorním náspu bude nezpevněná ze štěrkodrti. Vybudovaná komunikace bude umožňovat otáčení vozidel pomoci couvání, tj. triangl umístěný před plochou pro výstavbu stožáru BTS tak, aby příjezd a odjezd byl ve velkém sklonu vždy jízdou vpřed.
Po výstavbě základu stožáru BTS a přípravě pro osazení technologického domku bude provizorní komunikace v prostoru pod betonovou zdí zrušena a upravena pro autojeřáb, který bude osazovat stožár BTS. Po dokončené montáží dojde ke zpětné úpravě do původního stavu.</t>
  </si>
  <si>
    <t>Správné ocenění položky je nutné provést dle projektové dokumentace, kde je uveden podrobnější popis položky. Nutná koordinace s PS 01-14-31 Úprava BTS 376 Mosty u Jablunkova.</t>
  </si>
  <si>
    <t>D.2.2 Pozemní stavební objekty</t>
  </si>
  <si>
    <t>SO-50-15-01.1</t>
  </si>
  <si>
    <t>CDP Přerov, stavební úpravy      1. Architektonicko-stavební řešení</t>
  </si>
  <si>
    <t xml:space="preserve">Pro stavbu ETCS budou v místnosti 3.22 umístěny celkem čtyři skříně zabezpečovacího zařízení. S umístěním nové technologie do stávajících místností souvisí přemístění stávajících kanceláří z m.č. 3.22 a 3.23 do volné místnosti 3.25. V rámci stavebních úprav budou dvě stávající místnosti 3.22 a 3.23 spojeny do jedné místnosti 3.22 a stavebně upraveny na technologickou místnost ERTMS/ETCS. Podlaha místnosti 3.22 vyhoví pro užitné zatížení od zabezpeč. zařízení max. 500kg/m2. Bude vybourána zděná příčka mezi místnostmi 3.22 a 3.23 a stávající sádrokartonový podhled. Stávající betonový strop a stěny nad původním podhledem budou opatřeny novou omítkou. Stávající podlahové krytiny (PVC, koberec na PVC) budou odstraněny. Nová podlahová krytina bude provedena z antistatického PVC s napojením na uzemění. Stávající dřevěná okna zasklená izolačním dvojsklem zůstávají beze změny. Z venkovní strany budou v m.č. 3.22 a 3.23 doplněny venkovní protisluneční folie. Pro rozvody chladiva vedoucí na střechu budou provedeny  přes stropní konstrukce nad 3.NP, 4.NP a střešní konstrukcí nové prostupy. Nové rozvody chladiva budou překryty konstrukcí ze sádrovláknitých desek. Ve střeše budou osazeny typová tvarovky pro prostupy instalací s napojením na stávající střešní krytinu. Bude provedena nová sádrovláknitá příčka mezi m.č. 3.25 a 3.26 zobrazovací zařízení. V příčce budou provedeny otvory se stěnovými mřížkami s regulací. Poškozená a nerovná zdvojená podlaha bude vyměněna za novou zdvojenou podlahu. Stávající kazetový podhled v m.č. 3.25 bude nahrazen akustickým kazetovým podhledem z kazet 600x600mm. V m.č. 3.22, 3.25, 3.26 bude provedena nová výmalba dvojnásobná, otěruvzdorná, včetně penetrace.  Přenosné hasicí přístroje budou rozmístěny dle požárně bezpečnostního řešení. Stavební úpravy zahrnují také vybavení interiéru m.č. 3.25 a novou skříň s vitrínou v místnosti č. 4.23. Pro ochranu stávajícího technologického zařízení v m.č. 3.26 zobrazovací zařízení (VEZO, skříň sdělovacího zařízení) je navržena provizorní prachotěsná stěna mezi m.č. 3.25 a 3.26 provedená z dřevěných sloupků a OSB desek s přelepenými spoji. "Detailnější informace viz. Dokumentace pro územní řízení, část D.2.2.1, SO 50-15-01, textové a výkresové přílohy."  </t>
  </si>
  <si>
    <t>Správné ocenění položky je nutné provést dle projektové dokumentace. Detailní popis náplně položky je patraný ze souvisejících dokumentů - Dokumentace pro územní řízení, část D.2.2.1,SO 50-15-01, textové a výkresové přílohy.</t>
  </si>
  <si>
    <t>SO-50-15-01.3</t>
  </si>
  <si>
    <t>CDP Přerov, stavební úpravy      3. Zdravotně technické instalace</t>
  </si>
  <si>
    <t>Ve 3.NP v místnosti č. 3.22 budou  dvě nově doplněné klimatizační jednotky připojeny na odvod kondenzátu. Pro odvod kondenzátu je využit stávající odpad splaškové kanalizace – S 7 – DN 70. Odvod kondenzátu bude proveden z plastového potrubí PPs  HT PLUS nebo PE  dn 32 – dn40 – bude sloučen do společného potrubí, které bude opatřeno odvzdušněním vyvedeným pod strop ( podle čl. 11.2 normy ČSN 75 67 60 – „Vnitřní kanalizace“ z 1.2014 ). Pro případ čerpání kondenzátu bude odvětrání zakončeno přivzdušňovacím ventilem. "Detailnější informace viz. Dokumentace pro územní řízení, část D.2.2.1, SO 50-15-01, textové a výkresové přílohy."</t>
  </si>
  <si>
    <t>Správné ocenění položky je nutné provést dle projektové dokumentace. Detailní popis náplně položky je patraný ze souvisejících dokumentů - Dokumentace pro územní řízení, část D.2.2.1, SO 50-15-01, textové a výkresové přílohy.</t>
  </si>
  <si>
    <t>SO-50-15-01.4</t>
  </si>
  <si>
    <t>CDP Přerov, stavební úpravy      4. Vytápění</t>
  </si>
  <si>
    <t>Po uzavření dvojice stoupačkových armatur STAD a STAP na stoupačkách 5, 6 a 7 bude provedeno vypuštění. Následně budou odpojena otopná tělesa litinová článková v místnostech č.m. 322, 323 a těleso na boční stěně v mísntosti 325. Tělesa budou demontována do odpadu. Stávající přípojky k tělesům  322 a 323 budou obnaženy (obsekány) tak, aby bylo možno odřezání a nalisování zátky.  Po napuštění stoupaček a tlakové zkoušce bude omítka začištěna. V místnosti č.m. 325 bude rovněž obnažena přípojka k otopnému tělesu vel. Kalor 15/500/110. Přípojka bude upravena pro napojení nového  otopného tělesa umístěného na parapetu okna. Nová přípojka bude vedena v podlaze a bude opatřena tepelnou izolací. Druhé litinové článkové těleso bude ponecháno stávající, pouze bude demontováno a opatřeno novým nátěrem. Nové těleso bude opatřeno radiátorovým ventilem a regulačním a uzaviratelným šroubením.Radiátorový ventil bude vybaven elektrotermickým pohonem ovládaným od MaR.  Proefese MaR provede odpojení elektrotermických hlavic v případě zrušených otopných těles v původních kancelářích 322 a 323.                                                                                                                                                         "Detailnější informace viz. Dokumentace pro územní řízení, část D.2.2.1, SO 50-15-01, textové a výkresové přílohy."</t>
  </si>
  <si>
    <t>SO-50-15-01.5</t>
  </si>
  <si>
    <t>CDP Přerov, stavební úpravy      5. Vzduchotechnická zařízení</t>
  </si>
  <si>
    <t>Bude provedena demontáž stávajících vířivých vyústí v místnosti č. 3.25. Dále bude provedena montáž nových vířivých anemostatů VDL s nastavitelnou změnou úhlu výfuku, nastavení lopatek horizointálně, šikmo nebo vetikálně. Průtok vzduchu 200-330 m3/hod. Vel. 315. Včetně samostané čelní desky do podhledu v rastru 600x600. Vzduchotechnické potrubí pro distribuci vzduchu mezi kanálovovými klimatizačními jednotkami a vířivými anemostaty bude ponecháno stávající.                                                                          "Detailnější informace viz. Dokumentace pro územní řízení - část D.2.2.1 SO 50-15-01 textové a výkresové přílohy."</t>
  </si>
  <si>
    <t>SO-50-15-01.6</t>
  </si>
  <si>
    <t>CDP Přerov, stavební úpravy      6. Chlazení</t>
  </si>
  <si>
    <t>V místnosti č.3.22 a 3.23 jsou umístěny dvě stávající podstropní jednotky napojené na stávající chladící systém, které budou ponechány jako rezerva. Nově zde budou osazeny dvě podstropní jednotky o chladícím výkonu 10kW. Jeden systém bude rezervní. Venkovní jednotky budou osazeny na střeše budovy. Propojení mezi nvitřními a venkovními jednotkami bude provedeno měděným izolovaným potrubím nově zřízenými prostupy mezi 3., 4. a 5.NP. Kondenzát od vnitřních jednotek bude odveden do kanalizace - součást projektu ZTI. Napojení obou nových chladících kompletů na síť nn je součástí projektu Umělé osvětlení a vnitřní silnoproudé rozvody. V místnosti č. 3.25, kde bude umístěna nová kancelář, jsou nad podhledem osazeny dvě stávající kanálové jednotky s distribucí vzduchu pomocí VZT potrubí a vířivých vyústí umístěných v podhledu. Tyto jednotky budou demontovány a nahrazeny novými kompatibilními se stávajícím systémem o celkovém chadícím výkonu 7,2 kW. Dále bude provedena demontáž stávající podstropní klimatizační jednotky v místnosti č. 5.22 a zpětná montáž stávající podstroní klimatizační jednotky.                                                                                                                                                                             "Detailnější informace viz. Dokumentace pro územní řízení, část D.2.2.1, SO 50-15-01, textové a výkresové přílohy."</t>
  </si>
  <si>
    <t>SO-50-15-01.7</t>
  </si>
  <si>
    <t>CDP Přerov, stavební úpravy      7. Měření a regulace</t>
  </si>
  <si>
    <t xml:space="preserve">Nové klimatizační jednotky, které budou umístěny ve 3.NP v místnosti 3.22 místnost ETCS, budou komunikačně kompatibilní se stávajícími klimatizačními systémy LG, které jsou umístěny ve 3.NP, 4.NP a 5.NP v budově CDP Přerov. V části chlazení jsou navrženy dva okruhy klimatizace z důvodu 100% zálohy. Každá sestava obsahuje vnitřní a vnější klimatizační jednotku. Celkem tedy 4 nové klimatizační jednotky. Nové klimatizační jednotky budou začleněny do stávajícího systému MaR pomocí převodníku LG-MaR, který je umístěn vedle stávajících rozvaděčů MR51 a MR51.2 v místnosti 5.24 strojovna VZT v 5.NP. Komunikační protokol nových klimatizačních jednotek bude shodný se stávajícím systémem klimatizace LG. Jako převodník LG/MaR nyní slouží stávající Programovatelná řídící stanice TRONIC 2032 CX. Tento převodník bude z důvodu již jeho vyčerpané kapacity vyměněn za nový typ komunikačního převodníku TRONIC KOMCNV10 (3 kanály po 64 jednotkách LG). Pro začlenění nových klimatizačních jednotek bude využito stávající hw osazení v rozvaděčích MR51 a MR51.2 automatizačního sytému AMIT. Předpokládá se, že stávající systém AMIT kapacitně umožní přímé začlenění nových klimatizačních jednotek ze stavby ETCS, tak budou
ve stavbě ETCS provedeny pouze softwarové práce na automatizačním systému AMIT a na grafickém systému, který slouží pro vizualizaci systému MaR na monitorech na vrátnici a v místnosti dispečerů dopravní cesty.  
Pro rekapitulaci, dodavatel MaR zajistí tyto úkony a dodávky:
- dodávku převodníku Tronic KOMCNV 10-Multi V-komunikační převodník Modbus RTU/TCP na sběrnici LG.PI485, 3 kanály LG po 64 jednotkách
- rozšiřující modul Tronic KOMU48 pro kanály převodníku com1 a com2
- pro nastavení převodníku Tronic KOMCNV 10 lze využít poradenství od firmy Tronic-Inženýrská činnost Tronic
- stávající skřínku se stávajícím převodníkem Tronic TRONIC 2032 CX je nutno zdemontovat, na tuto pozici namontovat skřínku s novým převodníkem
- zapojit původní kabeláž do nového převodníku
- zřídit a zapojit nový kabelový propoj mezi novými venkovními jednotkami LG a převodníkem Tronic-dodávka kabelu vč. montáže kabelu a jeho zapojení na obou koncích
 - zapojení převodníku Tronic KOMCNV 10-Multi V do stávajícího systému MaR objektu přes Modbus RTU/TCP
- provést datovou integraci stávajících a nových  LG jednotek z nového převodníku Tronic KOMCNV 10-Multi V do AMIT, (66+4 jednotek, DP=70x6)
- provést úpravu grafiky na řídící stanici pro nové jednotky LG (2 vnitřní + 2 venkovní, DP=4x6)
- provést oživení na stavbě vč. koordinace mezi dodavatelem MaR a dodavatelem chlazení při adresaci vnitřních a venkovních jednotek LG, předání výsledků zmapování sítě LG (mapování sítě LG provede dodavatel chlazení ve spolupráci se specialistou LG)
zajistění veškerých dodávek a ostatních služeb spojených s výše popsanými funkcemi, tak aby dílo bylo funkční dle popisu. "Detailnější informace viz. Dokumentace pro územní řízení, část D.2.2.1, SO 50-15-01, textové a výkresové přílohy."
</t>
  </si>
  <si>
    <t>SO-50-15-01.8</t>
  </si>
  <si>
    <t>CDP Přerov, stavební úpravy      8. Umělé osvětlení a vnitřní silnoproudé rozvody, bleskosvod</t>
  </si>
  <si>
    <t>Po zrušení příčky mezi m.č. 3.22 a 3.23 bude upravena stávající elektroinstalace napájená z patrových rozváděčů RZ3, RP3 . Budou instalována nová podstropní svítidla LED s rozmístěním pro nově uvažovanou technologii. Nové fancoily u vnitřních stěn rozšířené 3.22 budou připojeny z rozváděče RZ3 v technické místnosti elektro 3.29.  
Stávající prostory 3.25 a 3.26 budou upraveny pro nové využití, tj budou demontována stávající a osazena nová podhledová LED svítidla rozm. 600x600 s vhodnou optikou pro tento typ pracoviště.  
Nové zásuvky silnoproudé elektroinstalace napojené na nezálohovanou a zálohovanou síť a zásuvky slaboproudých rozvodů (strukturovaná kabeláž) budou umístěny v podlaze pod stoly. Umělé osvětlení v místnosti č. 3.26 zobrazovací zařízení bude nově napojeno na vypínač umístěný v místnosti č. 3.26. Ve stávajícím stavu je vypínač pro umělé osvětlení v místnosti č. 3.26 umístěn v místnosti č. 3.25.
Umělé osvětlení a silnoproudá elektroinstalace včetně fancoilů v místnostech č. 3.25 a 3.26 zůstanou napájeny z rozvaděče R326, který je umístěn v místnosti č. 3.26 zobrazovací zařízení. Rozvaděč R326 je vybaven nezálohovanou i zálohovanou sítí. V rámci doplnění 2 výparníků klimajednotek na střechu CDP bude proveden přívod pro venkovní výparník, současně budou v rámci technologie chlazení připojeny vnitřní jednotky. Napájení klimajednotek bude z rozváděče RZM5.1 v 5.NP.  V upravovaných místnostech bude připraveno nové uzemnění pro nové zařízení technologie a pro antistatickou podlahu.     Stávající jímací zařízení hromosvodu bude upraveno přesunem části jímacích vodičů a doplněno o jímací tyče tak, aby bylo ochráněno nové klimatizační zařízení na střeše. Současně bude provedeno i připojení kostry tohoto zařízení na HOP v 5.NP a to pro zamezení naindukovaných přepětí při úderu blesku do jímacího vedení v blízkosti."                                                                                                                                "Detailnější informace viz. Dokumentace pro územní řízení, část D.2.2.1, SO 50-15-01, textové a výkresové přílohy."</t>
  </si>
  <si>
    <t>D.2.3 Trakční a energetická zařízení</t>
  </si>
  <si>
    <t>SO 01-06-21</t>
  </si>
  <si>
    <t>Mosty u Jablunkova - státní hranice SR, napájení RRH BTS 376</t>
  </si>
  <si>
    <t xml:space="preserve">Stávající kabel typu AYKY-J 3x50+35mm2 vedený z rozvaděče R1 v zast. Mosty u Jablunkova do objektu měření TV u st. hranice bude ponechán stávající do cca km 287,250, kde bude za přejezdem P8264 ukončen v nové kabelové skříni KS2. Z KS2 bude veden nový kabel většího průřezu AYKY-J 4x95mm2 v původní trase směrem ke státní hranici (cca 900m), resp. objektu měření TV a nové BTS. Součástí SO je dodávka a pokladka kabelů včetně výkopových prácí, protlaků, betonových žlabů, spojek, výstražné fólie a demontáž stávajícího kabelu.  Pojistkové vložky vývodu ve stávjícím rozvaděči R1 budou navýšeny na hodnotu 3x20A. U objektu BTS a měření TV bude osazena nová kabelová pojistková skříň KS4 pro rozjištění přívodů pro tyto dva objekty a nový pilířový rozvaděč R2 s podružným měřením včetně přívodních kabelů. Součástí objektu bude dále zřízení vnějšího uzemnění pro PEN a sdělovací zařízení. 
Součástí SO bude přeložka drážního kabelu 6kV v délce cca 20m v oblasti nové BTS včetně vykopových prací, spojek VN a vysokonapěťové zkoušky.
</t>
  </si>
  <si>
    <t>SO 09-06-21</t>
  </si>
  <si>
    <t>zast. Ropice, napájení RRH BTS 377</t>
  </si>
  <si>
    <t xml:space="preserve">Napájení nové BTS bude provedeno ze stávajícího rozvaděče R1 ve výpravní budově, který bude upraven v rozsahu výměny jištění rezerv na 3f jistič 25B/3, ze které bude vyveden nový kabel CYKY-J 4x10mm2 (cca 80m) směr BTS. U BTS bude osazen pilířový rozvaděč s podružným měření a hlavním jističem 16B/3 pro technologii BTS. Součástí SO je dodávka a pokladka kabelů včetně výkopových prácí, protlaků, betonových žlabů, spojek, výstražné fólie. Součástí objektu bude dále zřízení vnějšího uzemnění pro PEN a sdělovací zařízení. </t>
  </si>
  <si>
    <t>SOPS/PR/2018/06/01</t>
  </si>
  <si>
    <t>SOUPIS PRACÍ / ROZPOČET</t>
  </si>
  <si>
    <t>SO 98-98</t>
  </si>
  <si>
    <t>Stavba:</t>
  </si>
  <si>
    <t xml:space="preserve">ETCS Mosty u Jablunkova - Dětmarovice
</t>
  </si>
  <si>
    <t>CELKEM:</t>
  </si>
  <si>
    <t>SO/PS:</t>
  </si>
  <si>
    <t>Všeobecný objekt</t>
  </si>
  <si>
    <t>Kategorie monitoringu:</t>
  </si>
  <si>
    <t/>
  </si>
  <si>
    <t>Klasifikace SO/PS:</t>
  </si>
  <si>
    <t>Stupeň dokumentace:</t>
  </si>
  <si>
    <t>Stádium 2</t>
  </si>
  <si>
    <t xml:space="preserve">  Dokumentace pro územní řízení - DUR</t>
  </si>
  <si>
    <t>ISPROFIN:</t>
  </si>
  <si>
    <t>Majetek:</t>
  </si>
  <si>
    <t>SŽDC s.o.</t>
  </si>
  <si>
    <t>Označení (S-kód):</t>
  </si>
  <si>
    <t>S631600117</t>
  </si>
  <si>
    <t>Zahájení realizace SO/PS:</t>
  </si>
  <si>
    <t>Zpracovatel:</t>
  </si>
  <si>
    <t>Cenová úroveň:</t>
  </si>
  <si>
    <t>Ukončení realizace SO/PS.</t>
  </si>
  <si>
    <t>Signal Projekt s.r.o.</t>
  </si>
  <si>
    <t>Mgr. Radek Böhm</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</si>
  <si>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</si>
  <si>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</si>
  <si>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</si>
  <si>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</si>
  <si>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</si>
  <si>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</si>
  <si>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</si>
  <si>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</si>
  <si>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</si>
  <si>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</si>
  <si>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</si>
  <si>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</si>
  <si>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</si>
  <si>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</si>
  <si>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</si>
  <si>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</si>
  <si>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</si>
  <si>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</si>
  <si>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</si>
  <si>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</si>
  <si>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</si>
  <si>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</si>
  <si>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</si>
  <si>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</si>
  <si>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</si>
  <si>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</si>
  <si>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</si>
  <si>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</si>
  <si>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</si>
  <si>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</si>
  <si>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</si>
  <si>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</si>
  <si>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</si>
  <si>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</si>
  <si>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</si>
  <si>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</si>
  <si>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</si>
  <si>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</si>
  <si>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</si>
  <si>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</si>
  <si>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</si>
  <si>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</si>
  <si>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</si>
  <si>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</si>
  <si>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</si>
  <si>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</si>
  <si>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</si>
  <si>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</si>
  <si>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</si>
  <si>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</si>
  <si>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</si>
  <si>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Nájmy hrazené zhotovitelem stavby</t>
  </si>
  <si>
    <t>popis položky</t>
  </si>
  <si>
    <t xml:space="preserve">Nájemné za dočasné užívání nemovitostí ČD a.s. (přístupové cesty, zařízení staveniště, stání vozidel stavby a pod.). Viz vyjádření ČD RSM Brno ze dne 14. 4. 2020 č. j. 1281/20-RSMBRNO v dokladové části.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</si>
</sst>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5" x14ac:knownFonts="1">
    <font>
      <sz val="11"/>
      <color theme="1"/>
      <name val="Verdana"/>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4"/>
      <name val="Calibri"/>
      <family val="2"/>
      <charset val="238"/>
      <scheme val="minor"/>
    </font>
    <font>
      <sz val="10"/>
      <color theme="1"/>
      <name val="Calibri"/>
      <family val="2"/>
      <charset val="238"/>
      <scheme val="minor"/>
    </font>
    <font>
      <b/>
      <sz val="10"/>
      <color theme="1"/>
      <name val="Arial"/>
      <family val="2"/>
      <charset val="238"/>
    </font>
    <font>
      <sz val="10"/>
      <color theme="1"/>
      <name val="Arial"/>
      <family val="2"/>
      <charset val="238"/>
    </font>
    <font>
      <sz val="12"/>
      <color theme="1"/>
      <name val="Calibri"/>
      <family val="2"/>
      <charset val="238"/>
      <scheme val="minor"/>
    </font>
    <font>
      <sz val="12"/>
      <name val="Calibri"/>
      <family val="2"/>
      <charset val="238"/>
      <scheme val="minor"/>
    </font>
    <font>
      <i/>
      <sz val="6"/>
      <color theme="1"/>
      <name val="Arial"/>
      <family val="2"/>
      <charset val="238"/>
    </font>
    <font>
      <b/>
      <sz val="16"/>
      <color theme="1"/>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b/>
      <sz val="10"/>
      <color theme="8" tint="-0.249977111117893"/>
      <name val="Arial"/>
      <family val="2"/>
      <charset val="238"/>
    </font>
    <font>
      <b/>
      <sz val="10"/>
      <name val="Arial"/>
      <family val="2"/>
      <charset val="238"/>
    </font>
    <font>
      <i/>
      <sz val="10"/>
      <name val="Arial"/>
      <family val="2"/>
      <charset val="238"/>
    </font>
    <font>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10">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s>
  <borders count="8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2">
    <xf numFmtId="0" fontId="0" fillId="0" borderId="0"/>
    <xf numFmtId="0" fontId="22" fillId="0" borderId="0">
      <alignment vertical="center"/>
    </xf>
  </cellStyleXfs>
  <cellXfs count="180">
    <xf numFmtId="0" fontId="0" fillId="0" borderId="0" xfId="0"/>
    <xf numFmtId="0" fontId="1" fillId="2" borderId="2" xfId="0" applyFont="1" applyFill="1" applyBorder="1" applyAlignment="1">
      <alignment vertical="center"/>
    </xf>
    <xf numFmtId="164" fontId="1" fillId="2" borderId="3" xfId="0" applyNumberFormat="1"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vertical="center" wrapText="1"/>
    </xf>
    <xf numFmtId="0" fontId="2" fillId="0" borderId="8" xfId="0" applyFont="1" applyFill="1" applyBorder="1" applyAlignment="1">
      <alignment horizontal="center" vertical="center"/>
    </xf>
    <xf numFmtId="0" fontId="2" fillId="0" borderId="0" xfId="0" applyFont="1" applyAlignment="1">
      <alignment horizontal="left" vertical="center"/>
    </xf>
    <xf numFmtId="0" fontId="2" fillId="0" borderId="9" xfId="0" applyFont="1" applyFill="1" applyBorder="1" applyAlignment="1">
      <alignment vertical="center"/>
    </xf>
    <xf numFmtId="0" fontId="2" fillId="0" borderId="10" xfId="0" applyFont="1" applyFill="1" applyBorder="1" applyAlignment="1">
      <alignment vertical="center" wrapText="1"/>
    </xf>
    <xf numFmtId="0" fontId="2" fillId="0" borderId="13" xfId="0" applyFont="1" applyFill="1" applyBorder="1" applyAlignment="1">
      <alignment horizontal="center" vertical="center"/>
    </xf>
    <xf numFmtId="0" fontId="2" fillId="0" borderId="14" xfId="0" applyFont="1" applyFill="1" applyBorder="1" applyAlignment="1">
      <alignment vertical="center"/>
    </xf>
    <xf numFmtId="0" fontId="2" fillId="0" borderId="15" xfId="0" applyFont="1" applyFill="1" applyBorder="1" applyAlignment="1">
      <alignment vertical="center" wrapText="1"/>
    </xf>
    <xf numFmtId="0" fontId="2" fillId="0" borderId="18" xfId="0" applyFont="1" applyFill="1" applyBorder="1" applyAlignment="1">
      <alignment horizontal="center" vertical="center"/>
    </xf>
    <xf numFmtId="0" fontId="2" fillId="0" borderId="19" xfId="0" applyFont="1" applyFill="1" applyBorder="1" applyAlignment="1">
      <alignment vertical="center"/>
    </xf>
    <xf numFmtId="0" fontId="2" fillId="0" borderId="20" xfId="0" applyFont="1" applyFill="1" applyBorder="1" applyAlignment="1">
      <alignment vertical="center" wrapText="1"/>
    </xf>
    <xf numFmtId="0" fontId="2" fillId="0" borderId="21" xfId="0" applyFont="1" applyFill="1" applyBorder="1" applyAlignment="1">
      <alignment horizontal="center" vertical="center"/>
    </xf>
    <xf numFmtId="0" fontId="2" fillId="0" borderId="22" xfId="0" applyFont="1" applyFill="1" applyBorder="1" applyAlignment="1">
      <alignment vertical="top"/>
    </xf>
    <xf numFmtId="0" fontId="2" fillId="0" borderId="23" xfId="0" applyFont="1" applyFill="1" applyBorder="1" applyAlignment="1">
      <alignment horizontal="center" vertical="top"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top" wrapText="1"/>
    </xf>
    <xf numFmtId="0" fontId="4" fillId="0" borderId="27" xfId="0" applyFont="1" applyFill="1" applyBorder="1" applyAlignment="1">
      <alignment horizontal="left" vertical="center" wrapText="1"/>
    </xf>
    <xf numFmtId="0" fontId="4" fillId="0" borderId="28" xfId="0" applyNumberFormat="1" applyFont="1" applyFill="1" applyBorder="1" applyAlignment="1">
      <alignment horizontal="left" vertical="center" wrapText="1"/>
    </xf>
    <xf numFmtId="0" fontId="0" fillId="0" borderId="28" xfId="0" applyFont="1" applyFill="1" applyBorder="1" applyAlignment="1">
      <alignment horizontal="left" vertical="center" wrapText="1"/>
    </xf>
    <xf numFmtId="0" fontId="0" fillId="0" borderId="29" xfId="0" applyFill="1" applyBorder="1" applyAlignment="1">
      <alignment horizontal="left" vertical="center" wrapText="1"/>
    </xf>
    <xf numFmtId="4" fontId="2" fillId="0" borderId="30" xfId="0" applyNumberFormat="1" applyFont="1" applyFill="1" applyBorder="1" applyAlignment="1">
      <alignment horizontal="right" vertical="center"/>
    </xf>
    <xf numFmtId="0" fontId="0" fillId="0" borderId="0" xfId="0" applyAlignment="1">
      <alignment horizontal="left" vertical="center"/>
    </xf>
    <xf numFmtId="0" fontId="4" fillId="0" borderId="31" xfId="0" applyFont="1" applyFill="1" applyBorder="1" applyAlignment="1">
      <alignment horizontal="left" vertical="center" wrapText="1"/>
    </xf>
    <xf numFmtId="0" fontId="4" fillId="0" borderId="32" xfId="0" applyNumberFormat="1" applyFont="1" applyFill="1" applyBorder="1" applyAlignment="1">
      <alignment horizontal="left" vertical="center" wrapText="1"/>
    </xf>
    <xf numFmtId="0" fontId="0" fillId="0" borderId="32" xfId="0" applyFont="1" applyFill="1" applyBorder="1" applyAlignment="1">
      <alignment horizontal="left" vertical="center" wrapText="1"/>
    </xf>
    <xf numFmtId="0" fontId="0" fillId="0" borderId="33" xfId="0" applyFill="1" applyBorder="1" applyAlignment="1">
      <alignment horizontal="left" vertical="center" wrapText="1"/>
    </xf>
    <xf numFmtId="4" fontId="2" fillId="0" borderId="34" xfId="0" applyNumberFormat="1" applyFont="1" applyFill="1" applyBorder="1" applyAlignment="1">
      <alignment horizontal="right" vertical="center"/>
    </xf>
    <xf numFmtId="0" fontId="4" fillId="0" borderId="35" xfId="0" applyFont="1" applyFill="1" applyBorder="1" applyAlignment="1">
      <alignment horizontal="left" vertical="center" wrapText="1"/>
    </xf>
    <xf numFmtId="0" fontId="4" fillId="0" borderId="36" xfId="0" applyNumberFormat="1" applyFont="1" applyFill="1" applyBorder="1" applyAlignment="1">
      <alignment horizontal="left" vertical="center" wrapText="1"/>
    </xf>
    <xf numFmtId="0" fontId="0" fillId="0" borderId="36" xfId="0" applyFont="1" applyFill="1" applyBorder="1" applyAlignment="1">
      <alignment horizontal="left" vertical="center" wrapText="1"/>
    </xf>
    <xf numFmtId="0" fontId="0" fillId="0" borderId="37" xfId="0" applyFill="1" applyBorder="1" applyAlignment="1">
      <alignment horizontal="left" vertical="center" wrapText="1"/>
    </xf>
    <xf numFmtId="4" fontId="2" fillId="0" borderId="38" xfId="0" applyNumberFormat="1" applyFont="1" applyFill="1" applyBorder="1" applyAlignment="1">
      <alignment horizontal="right" vertical="center"/>
    </xf>
    <xf numFmtId="0" fontId="0" fillId="0" borderId="0" xfId="0" applyFill="1"/>
    <xf numFmtId="0" fontId="0" fillId="0" borderId="0" xfId="0" applyFill="1" applyAlignment="1">
      <alignment wrapText="1"/>
    </xf>
    <xf numFmtId="0" fontId="0" fillId="0" borderId="29" xfId="0" applyFill="1" applyBorder="1" applyAlignment="1">
      <alignment horizontal="left" vertical="top" wrapText="1"/>
    </xf>
    <xf numFmtId="4" fontId="5" fillId="0" borderId="30" xfId="0" applyNumberFormat="1" applyFont="1" applyFill="1" applyBorder="1" applyAlignment="1">
      <alignment horizontal="right" vertical="center"/>
    </xf>
    <xf numFmtId="0" fontId="6" fillId="0" borderId="28" xfId="0" applyFont="1" applyFill="1" applyBorder="1" applyAlignment="1">
      <alignment horizontal="left" vertical="top" wrapText="1"/>
    </xf>
    <xf numFmtId="0" fontId="0" fillId="0" borderId="28" xfId="0" applyFont="1" applyFill="1" applyBorder="1" applyAlignment="1">
      <alignment horizontal="left" vertical="top" wrapText="1"/>
    </xf>
    <xf numFmtId="0" fontId="0" fillId="0" borderId="28" xfId="0" applyFill="1" applyBorder="1" applyAlignment="1">
      <alignment horizontal="left" vertical="center" wrapText="1"/>
    </xf>
    <xf numFmtId="0" fontId="0" fillId="0" borderId="36" xfId="0" applyFill="1" applyBorder="1" applyAlignment="1">
      <alignment horizontal="left" vertical="center" wrapText="1"/>
    </xf>
    <xf numFmtId="0" fontId="0" fillId="0" borderId="37" xfId="0" applyFill="1" applyBorder="1" applyAlignment="1">
      <alignment horizontal="left" vertical="top"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left" vertical="center" wrapText="1" indent="1"/>
    </xf>
    <xf numFmtId="0" fontId="8" fillId="0" borderId="10" xfId="0" applyFont="1" applyFill="1" applyBorder="1" applyAlignment="1">
      <alignment horizontal="justify" vertical="center" wrapText="1"/>
    </xf>
    <xf numFmtId="0" fontId="8" fillId="0" borderId="10" xfId="0" applyFont="1" applyFill="1" applyBorder="1" applyAlignment="1">
      <alignment horizontal="left" vertical="center" wrapText="1" indent="1"/>
    </xf>
    <xf numFmtId="3" fontId="2" fillId="0" borderId="13" xfId="0" applyNumberFormat="1" applyFont="1" applyBorder="1" applyAlignment="1">
      <alignment horizontal="center" vertical="center"/>
    </xf>
    <xf numFmtId="0" fontId="9" fillId="0" borderId="28"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10" fillId="0" borderId="28" xfId="0" applyFont="1" applyFill="1" applyBorder="1" applyAlignment="1">
      <alignment horizontal="left" vertical="center" wrapText="1"/>
    </xf>
    <xf numFmtId="0" fontId="9" fillId="0" borderId="28" xfId="0" applyFont="1" applyFill="1" applyBorder="1" applyAlignment="1">
      <alignment horizontal="left" vertical="top" wrapText="1"/>
    </xf>
    <xf numFmtId="0" fontId="12" fillId="0" borderId="40" xfId="0" applyFont="1" applyFill="1" applyBorder="1" applyAlignment="1" applyProtection="1">
      <alignment vertical="center" wrapText="1"/>
      <protection hidden="1"/>
    </xf>
    <xf numFmtId="0" fontId="12" fillId="0" borderId="41" xfId="0" applyFont="1" applyFill="1" applyBorder="1" applyAlignment="1" applyProtection="1">
      <alignment vertical="center" wrapText="1"/>
      <protection hidden="1"/>
    </xf>
    <xf numFmtId="49" fontId="12" fillId="0" borderId="42" xfId="0" applyNumberFormat="1" applyFont="1" applyFill="1" applyBorder="1" applyAlignment="1" applyProtection="1">
      <alignment vertical="center"/>
      <protection hidden="1"/>
    </xf>
    <xf numFmtId="0" fontId="12" fillId="0" borderId="43" xfId="0" applyNumberFormat="1" applyFont="1" applyFill="1" applyBorder="1" applyAlignment="1" applyProtection="1">
      <alignment vertical="center"/>
      <protection hidden="1"/>
    </xf>
    <xf numFmtId="49" fontId="12" fillId="0" borderId="44" xfId="0" applyNumberFormat="1" applyFont="1" applyFill="1" applyBorder="1" applyAlignment="1" applyProtection="1">
      <alignment horizontal="right" vertical="center"/>
      <protection hidden="1"/>
    </xf>
    <xf numFmtId="49" fontId="14" fillId="0" borderId="46" xfId="0" applyNumberFormat="1" applyFont="1" applyFill="1" applyBorder="1" applyAlignment="1" applyProtection="1">
      <alignment horizontal="left" vertical="top"/>
    </xf>
    <xf numFmtId="49" fontId="14" fillId="0" borderId="46" xfId="0" applyNumberFormat="1" applyFont="1" applyFill="1" applyBorder="1" applyAlignment="1" applyProtection="1">
      <alignment vertical="top" wrapText="1"/>
    </xf>
    <xf numFmtId="49" fontId="14" fillId="0" borderId="46" xfId="0" applyNumberFormat="1" applyFont="1" applyFill="1" applyBorder="1" applyAlignment="1" applyProtection="1">
      <alignment vertical="top" wrapText="1"/>
      <protection locked="0"/>
    </xf>
    <xf numFmtId="49" fontId="13" fillId="0" borderId="46" xfId="0" applyNumberFormat="1" applyFont="1" applyFill="1" applyBorder="1" applyAlignment="1" applyProtection="1">
      <alignment vertical="top" wrapText="1"/>
      <protection hidden="1"/>
    </xf>
    <xf numFmtId="49" fontId="13" fillId="0" borderId="47" xfId="0" applyNumberFormat="1" applyFont="1" applyFill="1" applyBorder="1" applyAlignment="1" applyProtection="1">
      <alignment vertical="top" wrapText="1"/>
      <protection hidden="1"/>
    </xf>
    <xf numFmtId="0" fontId="15" fillId="0" borderId="50" xfId="0" applyFont="1" applyFill="1" applyBorder="1" applyAlignment="1" applyProtection="1">
      <alignment vertical="top"/>
      <protection hidden="1"/>
    </xf>
    <xf numFmtId="0" fontId="15" fillId="0" borderId="51" xfId="0" applyFont="1" applyFill="1" applyBorder="1" applyAlignment="1" applyProtection="1">
      <alignment vertical="top"/>
      <protection hidden="1"/>
    </xf>
    <xf numFmtId="49" fontId="17" fillId="0" borderId="51" xfId="0" applyNumberFormat="1" applyFont="1" applyFill="1" applyBorder="1" applyAlignment="1" applyProtection="1">
      <alignment vertical="top" wrapText="1"/>
      <protection locked="0"/>
    </xf>
    <xf numFmtId="49" fontId="15" fillId="0" borderId="51" xfId="0" applyNumberFormat="1" applyFont="1" applyFill="1" applyBorder="1" applyAlignment="1" applyProtection="1">
      <alignment vertical="top"/>
      <protection hidden="1"/>
    </xf>
    <xf numFmtId="49" fontId="15" fillId="0" borderId="52" xfId="0" applyNumberFormat="1" applyFont="1" applyFill="1" applyBorder="1" applyAlignment="1" applyProtection="1">
      <alignment vertical="top"/>
      <protection hidden="1"/>
    </xf>
    <xf numFmtId="0" fontId="18" fillId="3" borderId="53" xfId="0" applyFont="1" applyFill="1" applyBorder="1" applyAlignment="1" applyProtection="1">
      <alignment vertical="center"/>
      <protection hidden="1"/>
    </xf>
    <xf numFmtId="0" fontId="18" fillId="4" borderId="43" xfId="0" applyFont="1" applyFill="1" applyBorder="1" applyAlignment="1" applyProtection="1">
      <alignment vertical="center"/>
      <protection hidden="1"/>
    </xf>
    <xf numFmtId="49" fontId="19" fillId="0" borderId="51" xfId="0" applyNumberFormat="1" applyFont="1" applyFill="1" applyBorder="1" applyAlignment="1" applyProtection="1">
      <alignment vertical="center" wrapText="1"/>
      <protection locked="0"/>
    </xf>
    <xf numFmtId="0" fontId="7" fillId="0" borderId="51" xfId="0" applyNumberFormat="1" applyFont="1" applyFill="1" applyBorder="1" applyAlignment="1" applyProtection="1">
      <alignment vertical="center" wrapText="1"/>
      <protection hidden="1"/>
    </xf>
    <xf numFmtId="49" fontId="7" fillId="0" borderId="51" xfId="0" applyNumberFormat="1" applyFont="1" applyFill="1" applyBorder="1" applyAlignment="1" applyProtection="1">
      <alignment vertical="center" wrapText="1"/>
      <protection locked="0"/>
    </xf>
    <xf numFmtId="49" fontId="7" fillId="0" borderId="12" xfId="0" applyNumberFormat="1" applyFont="1" applyFill="1" applyBorder="1" applyAlignment="1" applyProtection="1">
      <alignment vertical="center" wrapText="1"/>
      <protection locked="0"/>
    </xf>
    <xf numFmtId="0" fontId="19" fillId="0" borderId="57" xfId="0" applyFont="1" applyFill="1" applyBorder="1" applyAlignment="1" applyProtection="1">
      <alignment vertical="center"/>
      <protection locked="0"/>
    </xf>
    <xf numFmtId="0" fontId="19" fillId="0" borderId="58" xfId="0" applyFont="1" applyFill="1" applyBorder="1" applyAlignment="1" applyProtection="1">
      <alignment horizontal="left" vertical="center"/>
      <protection locked="0"/>
    </xf>
    <xf numFmtId="0" fontId="8" fillId="0" borderId="50" xfId="0" applyFont="1" applyFill="1" applyBorder="1" applyAlignment="1" applyProtection="1">
      <alignment vertical="center"/>
      <protection hidden="1"/>
    </xf>
    <xf numFmtId="0" fontId="8" fillId="0" borderId="51" xfId="0" applyFont="1" applyFill="1" applyBorder="1" applyAlignment="1" applyProtection="1">
      <alignment vertical="center"/>
      <protection hidden="1"/>
    </xf>
    <xf numFmtId="49" fontId="20" fillId="0" borderId="51" xfId="0" applyNumberFormat="1" applyFont="1" applyFill="1" applyBorder="1" applyAlignment="1" applyProtection="1">
      <alignment vertical="center" wrapText="1"/>
      <protection locked="0"/>
    </xf>
    <xf numFmtId="49" fontId="20" fillId="0" borderId="51" xfId="0" applyNumberFormat="1" applyFont="1" applyFill="1" applyBorder="1" applyAlignment="1" applyProtection="1">
      <alignment vertical="center"/>
      <protection locked="0"/>
    </xf>
    <xf numFmtId="0" fontId="7" fillId="0" borderId="60" xfId="0" applyFont="1" applyFill="1" applyBorder="1" applyAlignment="1" applyProtection="1">
      <alignment vertical="center"/>
      <protection locked="0"/>
    </xf>
    <xf numFmtId="165" fontId="20" fillId="0" borderId="61" xfId="0" applyNumberFormat="1" applyFont="1" applyFill="1" applyBorder="1" applyAlignment="1" applyProtection="1">
      <alignment horizontal="left" vertical="center"/>
      <protection locked="0"/>
    </xf>
    <xf numFmtId="0" fontId="20" fillId="0" borderId="51" xfId="0" applyNumberFormat="1" applyFont="1" applyFill="1" applyBorder="1" applyAlignment="1" applyProtection="1">
      <alignment vertical="center"/>
      <protection locked="0"/>
    </xf>
    <xf numFmtId="0" fontId="7" fillId="0" borderId="60" xfId="0" applyNumberFormat="1" applyFont="1" applyFill="1" applyBorder="1" applyAlignment="1" applyProtection="1">
      <alignment vertical="center"/>
      <protection locked="0"/>
    </xf>
    <xf numFmtId="165" fontId="20" fillId="0" borderId="64" xfId="0" applyNumberFormat="1" applyFont="1" applyFill="1" applyBorder="1" applyAlignment="1" applyProtection="1">
      <alignment horizontal="left" vertical="center"/>
      <protection locked="0"/>
    </xf>
    <xf numFmtId="165" fontId="22" fillId="0" borderId="65" xfId="0" applyNumberFormat="1" applyFont="1" applyFill="1" applyBorder="1" applyAlignment="1" applyProtection="1">
      <alignment horizontal="left" vertical="center" wrapText="1"/>
      <protection locked="0"/>
    </xf>
    <xf numFmtId="14" fontId="20" fillId="0" borderId="66" xfId="0" applyNumberFormat="1" applyFont="1" applyFill="1" applyBorder="1" applyAlignment="1" applyProtection="1">
      <alignment vertical="center"/>
      <protection locked="0"/>
    </xf>
    <xf numFmtId="14" fontId="7" fillId="0" borderId="67" xfId="0" applyNumberFormat="1" applyFont="1" applyFill="1" applyBorder="1" applyAlignment="1" applyProtection="1">
      <alignment vertical="center"/>
      <protection locked="0"/>
    </xf>
    <xf numFmtId="0" fontId="23" fillId="6" borderId="69" xfId="0" applyFont="1" applyFill="1" applyBorder="1" applyAlignment="1" applyProtection="1">
      <alignment horizontal="right" vertical="center"/>
      <protection hidden="1"/>
    </xf>
    <xf numFmtId="3" fontId="23" fillId="6" borderId="70" xfId="0" applyNumberFormat="1" applyFont="1" applyFill="1" applyBorder="1" applyAlignment="1" applyProtection="1">
      <alignment horizontal="left" vertical="center"/>
      <protection hidden="1"/>
    </xf>
    <xf numFmtId="0" fontId="24" fillId="6" borderId="15" xfId="0" applyFont="1" applyFill="1" applyBorder="1" applyAlignment="1" applyProtection="1">
      <alignment horizontal="center" vertical="center"/>
      <protection hidden="1"/>
    </xf>
    <xf numFmtId="0" fontId="24" fillId="6" borderId="73" xfId="0" applyFont="1" applyFill="1" applyBorder="1" applyAlignment="1" applyProtection="1">
      <alignment horizontal="center" vertical="center"/>
      <protection hidden="1"/>
    </xf>
    <xf numFmtId="0" fontId="7" fillId="7" borderId="74" xfId="0" applyFont="1" applyFill="1" applyBorder="1" applyAlignment="1" applyProtection="1">
      <alignment vertical="center"/>
      <protection locked="0"/>
    </xf>
    <xf numFmtId="0" fontId="7" fillId="7" borderId="2" xfId="0" applyFont="1" applyFill="1" applyBorder="1" applyAlignment="1" applyProtection="1">
      <alignment horizontal="center" vertical="center"/>
      <protection locked="0"/>
    </xf>
    <xf numFmtId="0" fontId="7" fillId="7" borderId="2" xfId="0" applyFont="1" applyFill="1" applyBorder="1" applyAlignment="1" applyProtection="1">
      <alignment vertical="center"/>
      <protection locked="0"/>
    </xf>
    <xf numFmtId="0" fontId="7" fillId="7" borderId="2" xfId="0" applyFont="1" applyFill="1" applyBorder="1" applyAlignment="1" applyProtection="1">
      <alignment horizontal="left" vertical="center"/>
      <protection locked="0"/>
    </xf>
    <xf numFmtId="0" fontId="7" fillId="7" borderId="75" xfId="0" applyFont="1" applyFill="1" applyBorder="1" applyAlignment="1" applyProtection="1">
      <alignment horizontal="center" vertical="center"/>
      <protection locked="0"/>
    </xf>
    <xf numFmtId="0" fontId="25" fillId="8" borderId="76" xfId="0" applyFont="1" applyFill="1" applyBorder="1" applyAlignment="1" applyProtection="1">
      <alignment horizontal="center" vertical="center"/>
    </xf>
    <xf numFmtId="49" fontId="25" fillId="0" borderId="77" xfId="0" applyNumberFormat="1" applyFont="1" applyFill="1" applyBorder="1" applyAlignment="1" applyProtection="1">
      <alignment horizontal="center" vertical="center"/>
      <protection locked="0"/>
    </xf>
    <xf numFmtId="0" fontId="25" fillId="8" borderId="77" xfId="0" applyFont="1" applyFill="1" applyBorder="1" applyAlignment="1" applyProtection="1">
      <alignment horizontal="center" vertical="center"/>
      <protection locked="0"/>
    </xf>
    <xf numFmtId="0" fontId="25" fillId="0" borderId="77" xfId="0" applyFont="1" applyFill="1" applyBorder="1" applyAlignment="1" applyProtection="1">
      <alignment horizontal="center" vertical="center"/>
      <protection locked="0"/>
    </xf>
    <xf numFmtId="0" fontId="26" fillId="0" borderId="77" xfId="1" applyNumberFormat="1" applyFont="1" applyFill="1" applyBorder="1" applyAlignment="1" applyProtection="1">
      <alignment horizontal="left" vertical="center" wrapText="1"/>
      <protection locked="0"/>
    </xf>
    <xf numFmtId="166" fontId="25" fillId="0" borderId="77" xfId="0" applyNumberFormat="1" applyFont="1" applyFill="1" applyBorder="1" applyAlignment="1" applyProtection="1">
      <alignment horizontal="center" vertical="center"/>
      <protection locked="0"/>
    </xf>
    <xf numFmtId="2" fontId="25" fillId="0" borderId="77" xfId="0" applyNumberFormat="1" applyFont="1" applyFill="1" applyBorder="1" applyAlignment="1" applyProtection="1">
      <alignment horizontal="center" vertical="center"/>
      <protection locked="0"/>
    </xf>
    <xf numFmtId="4" fontId="27" fillId="0" borderId="77" xfId="1" applyNumberFormat="1" applyFont="1" applyFill="1" applyBorder="1" applyAlignment="1" applyProtection="1">
      <alignment horizontal="center" vertical="center"/>
      <protection locked="0"/>
    </xf>
    <xf numFmtId="164" fontId="27" fillId="0" borderId="78" xfId="1" applyNumberFormat="1" applyFont="1" applyFill="1" applyBorder="1" applyAlignment="1" applyProtection="1">
      <alignment horizontal="right" vertical="center"/>
    </xf>
    <xf numFmtId="0" fontId="25" fillId="0" borderId="63" xfId="0" applyFont="1" applyBorder="1" applyAlignment="1" applyProtection="1">
      <alignment vertical="center"/>
      <protection locked="0"/>
    </xf>
    <xf numFmtId="0" fontId="25" fillId="0" borderId="0" xfId="0" applyFont="1" applyBorder="1" applyAlignment="1" applyProtection="1">
      <alignment vertical="center"/>
      <protection locked="0"/>
    </xf>
    <xf numFmtId="0" fontId="26" fillId="0" borderId="79" xfId="1" applyNumberFormat="1" applyFont="1" applyFill="1" applyBorder="1" applyAlignment="1" applyProtection="1">
      <alignment horizontal="left" vertical="center" wrapText="1"/>
      <protection locked="0"/>
    </xf>
    <xf numFmtId="0" fontId="25" fillId="0" borderId="0" xfId="0" applyFont="1" applyBorder="1" applyAlignment="1" applyProtection="1">
      <alignment horizontal="center" vertical="center"/>
      <protection locked="0"/>
    </xf>
    <xf numFmtId="0" fontId="25" fillId="0" borderId="80" xfId="0" applyFont="1" applyBorder="1" applyAlignment="1" applyProtection="1">
      <alignment horizontal="center" vertical="center"/>
      <protection locked="0"/>
    </xf>
    <xf numFmtId="0" fontId="28" fillId="0" borderId="10" xfId="1" applyNumberFormat="1" applyFont="1" applyFill="1" applyBorder="1" applyAlignment="1" applyProtection="1">
      <alignment horizontal="left" vertical="center" wrapText="1" shrinkToFit="1"/>
      <protection locked="0"/>
    </xf>
    <xf numFmtId="0" fontId="25" fillId="0" borderId="81" xfId="0" applyFont="1" applyBorder="1" applyAlignment="1" applyProtection="1">
      <alignment vertical="center"/>
      <protection locked="0"/>
    </xf>
    <xf numFmtId="0" fontId="25" fillId="0" borderId="82" xfId="0" applyFont="1" applyBorder="1" applyAlignment="1" applyProtection="1">
      <alignment vertical="center"/>
      <protection locked="0"/>
    </xf>
    <xf numFmtId="0" fontId="26" fillId="0" borderId="15" xfId="1" applyNumberFormat="1" applyFont="1" applyFill="1" applyBorder="1" applyAlignment="1" applyProtection="1">
      <alignment horizontal="left" vertical="center" wrapText="1" shrinkToFit="1"/>
      <protection locked="0"/>
    </xf>
    <xf numFmtId="0" fontId="25" fillId="0" borderId="82" xfId="0" applyFont="1" applyBorder="1" applyAlignment="1" applyProtection="1">
      <alignment horizontal="center" vertical="center"/>
      <protection locked="0"/>
    </xf>
    <xf numFmtId="0" fontId="25" fillId="0" borderId="83" xfId="0" applyFont="1" applyBorder="1" applyAlignment="1" applyProtection="1">
      <alignment horizontal="center" vertical="center"/>
      <protection locked="0"/>
    </xf>
    <xf numFmtId="0" fontId="25" fillId="8" borderId="76" xfId="0" applyFont="1" applyFill="1" applyBorder="1" applyAlignment="1" applyProtection="1">
      <alignment horizontal="center" vertical="center"/>
      <protection locked="0"/>
    </xf>
    <xf numFmtId="164" fontId="27" fillId="0" borderId="78" xfId="1" applyNumberFormat="1" applyFont="1" applyFill="1" applyBorder="1" applyAlignment="1" applyProtection="1">
      <alignment horizontal="right" vertical="center"/>
      <protection locked="0"/>
    </xf>
    <xf numFmtId="0" fontId="7" fillId="9" borderId="74" xfId="0" applyFont="1" applyFill="1" applyBorder="1" applyAlignment="1" applyProtection="1">
      <alignment vertical="center"/>
      <protection locked="0"/>
    </xf>
    <xf numFmtId="0" fontId="7" fillId="9" borderId="2" xfId="0" applyFont="1" applyFill="1" applyBorder="1" applyAlignment="1" applyProtection="1">
      <alignment horizontal="center" vertical="center"/>
      <protection locked="0"/>
    </xf>
    <xf numFmtId="0" fontId="7" fillId="9" borderId="2" xfId="0" applyFont="1" applyFill="1" applyBorder="1" applyAlignment="1" applyProtection="1">
      <alignment vertical="center"/>
      <protection locked="0"/>
    </xf>
    <xf numFmtId="0" fontId="7" fillId="9" borderId="2" xfId="0" applyFont="1" applyFill="1" applyBorder="1" applyAlignment="1" applyProtection="1">
      <alignment horizontal="left" vertical="center"/>
      <protection locked="0"/>
    </xf>
    <xf numFmtId="164" fontId="7" fillId="9" borderId="75" xfId="0" applyNumberFormat="1" applyFont="1" applyFill="1" applyBorder="1" applyAlignment="1" applyProtection="1">
      <alignment horizontal="center" vertical="center"/>
      <protection locked="0"/>
    </xf>
    <xf numFmtId="0" fontId="10" fillId="0" borderId="32" xfId="0" applyFont="1" applyFill="1" applyBorder="1" applyAlignment="1">
      <alignment horizontal="left" vertical="center" wrapText="1"/>
    </xf>
    <xf numFmtId="0" fontId="9" fillId="0" borderId="33" xfId="0" applyFont="1" applyFill="1" applyBorder="1"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1" fillId="0" borderId="39" xfId="0" applyFont="1" applyFill="1" applyBorder="1" applyAlignment="1" applyProtection="1">
      <alignment horizontal="left" vertical="top" wrapText="1"/>
      <protection hidden="1"/>
    </xf>
    <xf numFmtId="0" fontId="11" fillId="0" borderId="40" xfId="0" applyFont="1" applyFill="1" applyBorder="1" applyAlignment="1" applyProtection="1">
      <alignment horizontal="left" vertical="top" wrapText="1"/>
      <protection hidden="1"/>
    </xf>
    <xf numFmtId="0" fontId="13" fillId="0" borderId="45" xfId="0" applyFont="1" applyFill="1" applyBorder="1" applyAlignment="1" applyProtection="1">
      <alignment horizontal="left" vertical="top"/>
    </xf>
    <xf numFmtId="0" fontId="13" fillId="0" borderId="46" xfId="0" applyFont="1" applyFill="1" applyBorder="1" applyAlignment="1" applyProtection="1">
      <alignment horizontal="left" vertical="top"/>
    </xf>
    <xf numFmtId="0" fontId="13" fillId="2" borderId="48" xfId="0" applyFont="1" applyFill="1" applyBorder="1" applyAlignment="1" applyProtection="1">
      <alignment horizontal="center" vertical="center" wrapText="1"/>
      <protection hidden="1"/>
    </xf>
    <xf numFmtId="0" fontId="13" fillId="2" borderId="49" xfId="0" applyFont="1" applyFill="1" applyBorder="1" applyAlignment="1" applyProtection="1">
      <alignment horizontal="center" vertical="center" wrapText="1"/>
      <protection hidden="1"/>
    </xf>
    <xf numFmtId="7" fontId="13" fillId="2" borderId="43" xfId="0" applyNumberFormat="1" applyFont="1" applyFill="1" applyBorder="1" applyAlignment="1" applyProtection="1">
      <alignment horizontal="right" vertical="center"/>
      <protection hidden="1"/>
    </xf>
    <xf numFmtId="7" fontId="13" fillId="2" borderId="44" xfId="0" applyNumberFormat="1" applyFont="1" applyFill="1" applyBorder="1" applyAlignment="1" applyProtection="1">
      <alignment horizontal="right" vertical="center"/>
      <protection hidden="1"/>
    </xf>
    <xf numFmtId="49" fontId="16" fillId="0" borderId="51" xfId="0" applyNumberFormat="1" applyFont="1" applyFill="1" applyBorder="1" applyAlignment="1" applyProtection="1">
      <alignment horizontal="left" vertical="top"/>
      <protection locked="0"/>
    </xf>
    <xf numFmtId="0" fontId="18" fillId="5" borderId="54" xfId="0" applyFont="1" applyFill="1" applyBorder="1" applyAlignment="1" applyProtection="1">
      <alignment horizontal="center" vertical="center"/>
      <protection hidden="1"/>
    </xf>
    <xf numFmtId="0" fontId="18" fillId="5" borderId="44" xfId="0" applyFont="1" applyFill="1" applyBorder="1" applyAlignment="1" applyProtection="1">
      <alignment horizontal="center" vertical="center"/>
      <protection hidden="1"/>
    </xf>
    <xf numFmtId="0" fontId="8" fillId="0" borderId="50" xfId="0" applyFont="1" applyFill="1" applyBorder="1" applyAlignment="1" applyProtection="1">
      <alignment horizontal="left" vertical="center"/>
      <protection hidden="1"/>
    </xf>
    <xf numFmtId="0" fontId="8" fillId="0" borderId="51" xfId="0" applyFont="1" applyFill="1" applyBorder="1" applyAlignment="1" applyProtection="1">
      <alignment horizontal="left" vertical="center"/>
      <protection hidden="1"/>
    </xf>
    <xf numFmtId="0" fontId="8" fillId="0" borderId="55" xfId="0" applyFont="1" applyFill="1" applyBorder="1" applyAlignment="1" applyProtection="1">
      <alignment horizontal="left" vertical="center"/>
      <protection hidden="1"/>
    </xf>
    <xf numFmtId="0" fontId="8" fillId="0" borderId="56" xfId="0" applyFont="1" applyFill="1" applyBorder="1" applyAlignment="1" applyProtection="1">
      <alignment horizontal="left" vertical="center"/>
      <protection hidden="1"/>
    </xf>
    <xf numFmtId="0" fontId="8" fillId="0" borderId="40" xfId="0" applyFont="1" applyFill="1" applyBorder="1" applyAlignment="1" applyProtection="1">
      <alignment horizontal="left" vertical="center"/>
      <protection hidden="1"/>
    </xf>
    <xf numFmtId="0" fontId="20" fillId="0" borderId="51" xfId="0" applyNumberFormat="1" applyFont="1" applyFill="1" applyBorder="1" applyAlignment="1" applyProtection="1">
      <alignment horizontal="left" vertical="center" wrapText="1"/>
      <protection hidden="1"/>
    </xf>
    <xf numFmtId="0" fontId="20" fillId="0" borderId="12" xfId="0" applyNumberFormat="1" applyFont="1" applyFill="1" applyBorder="1" applyAlignment="1" applyProtection="1">
      <alignment horizontal="left" vertical="center" wrapText="1"/>
      <protection hidden="1"/>
    </xf>
    <xf numFmtId="0" fontId="8" fillId="0" borderId="59" xfId="0" applyFont="1" applyFill="1" applyBorder="1" applyAlignment="1" applyProtection="1">
      <alignment horizontal="left" vertical="center"/>
      <protection hidden="1"/>
    </xf>
    <xf numFmtId="49" fontId="21" fillId="0" borderId="51" xfId="0" applyNumberFormat="1" applyFont="1" applyFill="1" applyBorder="1" applyAlignment="1" applyProtection="1">
      <alignment horizontal="left" vertical="center"/>
      <protection hidden="1"/>
    </xf>
    <xf numFmtId="49" fontId="21" fillId="0" borderId="12" xfId="0" applyNumberFormat="1" applyFont="1" applyFill="1" applyBorder="1" applyAlignment="1" applyProtection="1">
      <alignment horizontal="left" vertical="center"/>
      <protection hidden="1"/>
    </xf>
    <xf numFmtId="0" fontId="8" fillId="0" borderId="45" xfId="0" applyFont="1" applyFill="1" applyBorder="1" applyAlignment="1" applyProtection="1">
      <alignment horizontal="left" vertical="center"/>
      <protection hidden="1"/>
    </xf>
    <xf numFmtId="0" fontId="8" fillId="0" borderId="46" xfId="0" applyFont="1" applyFill="1" applyBorder="1" applyAlignment="1" applyProtection="1">
      <alignment horizontal="left" vertical="center"/>
      <protection hidden="1"/>
    </xf>
    <xf numFmtId="165" fontId="20" fillId="0" borderId="62" xfId="0" applyNumberFormat="1" applyFont="1" applyFill="1" applyBorder="1" applyAlignment="1" applyProtection="1">
      <alignment horizontal="left" vertical="center"/>
      <protection hidden="1"/>
    </xf>
    <xf numFmtId="165" fontId="20" fillId="0" borderId="46" xfId="0" applyNumberFormat="1" applyFont="1" applyFill="1" applyBorder="1" applyAlignment="1" applyProtection="1">
      <alignment horizontal="left" vertical="center"/>
      <protection hidden="1"/>
    </xf>
    <xf numFmtId="165" fontId="20" fillId="0" borderId="61" xfId="0" applyNumberFormat="1" applyFont="1" applyFill="1" applyBorder="1" applyAlignment="1" applyProtection="1">
      <alignment horizontal="left" vertical="center"/>
      <protection hidden="1"/>
    </xf>
    <xf numFmtId="0" fontId="8" fillId="0" borderId="11" xfId="0" applyFont="1" applyFill="1" applyBorder="1" applyAlignment="1" applyProtection="1">
      <alignment horizontal="left" vertical="center"/>
      <protection hidden="1"/>
    </xf>
    <xf numFmtId="0" fontId="8" fillId="0" borderId="63" xfId="0" applyFont="1" applyFill="1" applyBorder="1" applyAlignment="1" applyProtection="1">
      <alignment horizontal="left" vertical="center"/>
      <protection hidden="1"/>
    </xf>
    <xf numFmtId="0" fontId="8" fillId="0" borderId="0" xfId="0" applyFont="1" applyFill="1" applyBorder="1" applyAlignment="1" applyProtection="1">
      <alignment horizontal="left" vertical="center"/>
      <protection hidden="1"/>
    </xf>
    <xf numFmtId="49" fontId="22" fillId="0" borderId="0" xfId="0" applyNumberFormat="1" applyFont="1" applyFill="1" applyBorder="1" applyAlignment="1" applyProtection="1">
      <alignment horizontal="left" vertical="center"/>
      <protection locked="0"/>
    </xf>
    <xf numFmtId="49" fontId="22" fillId="0" borderId="64" xfId="0" applyNumberFormat="1" applyFont="1" applyFill="1" applyBorder="1" applyAlignment="1" applyProtection="1">
      <alignment horizontal="left" vertical="center"/>
      <protection locked="0"/>
    </xf>
    <xf numFmtId="0" fontId="8" fillId="0" borderId="62" xfId="0" applyFont="1" applyFill="1" applyBorder="1" applyAlignment="1" applyProtection="1">
      <alignment horizontal="left" vertical="center"/>
      <protection hidden="1"/>
    </xf>
    <xf numFmtId="0" fontId="24" fillId="6" borderId="11" xfId="0" applyFont="1" applyFill="1" applyBorder="1" applyAlignment="1" applyProtection="1">
      <alignment horizontal="center" vertical="center" wrapText="1"/>
      <protection hidden="1"/>
    </xf>
    <xf numFmtId="0" fontId="24" fillId="6" borderId="60" xfId="0" applyFont="1" applyFill="1" applyBorder="1" applyAlignment="1" applyProtection="1">
      <alignment horizontal="center" vertical="center" wrapText="1"/>
      <protection hidden="1"/>
    </xf>
    <xf numFmtId="49" fontId="23" fillId="6" borderId="68" xfId="0" applyNumberFormat="1" applyFont="1" applyFill="1" applyBorder="1" applyAlignment="1" applyProtection="1">
      <alignment horizontal="left" vertical="center"/>
      <protection hidden="1"/>
    </xf>
    <xf numFmtId="0" fontId="23" fillId="6" borderId="69" xfId="0" applyFont="1" applyFill="1" applyBorder="1" applyAlignment="1" applyProtection="1">
      <alignment horizontal="left" vertical="center"/>
      <protection hidden="1"/>
    </xf>
    <xf numFmtId="0" fontId="24" fillId="6" borderId="71" xfId="0" applyFont="1" applyFill="1" applyBorder="1" applyAlignment="1" applyProtection="1">
      <alignment horizontal="center" vertical="center" wrapText="1"/>
      <protection hidden="1"/>
    </xf>
    <xf numFmtId="0" fontId="24" fillId="6" borderId="72" xfId="0" applyFont="1" applyFill="1" applyBorder="1" applyAlignment="1" applyProtection="1">
      <alignment horizontal="center" vertical="center" wrapText="1"/>
      <protection hidden="1"/>
    </xf>
    <xf numFmtId="0" fontId="24" fillId="6" borderId="10" xfId="0" applyFont="1" applyFill="1" applyBorder="1" applyAlignment="1" applyProtection="1">
      <alignment horizontal="center" vertical="center" wrapText="1"/>
      <protection hidden="1"/>
    </xf>
    <xf numFmtId="0" fontId="24" fillId="6" borderId="15" xfId="0" applyFont="1" applyFill="1" applyBorder="1" applyAlignment="1" applyProtection="1">
      <alignment horizontal="center" vertical="center" wrapText="1"/>
      <protection hidden="1"/>
    </xf>
    <xf numFmtId="0" fontId="24" fillId="6" borderId="10" xfId="0" applyFont="1" applyFill="1" applyBorder="1" applyAlignment="1" applyProtection="1">
      <alignment horizontal="center" vertical="center"/>
      <protection hidden="1"/>
    </xf>
    <xf numFmtId="0" fontId="24" fillId="6" borderId="15" xfId="0" applyFont="1" applyFill="1" applyBorder="1" applyAlignment="1" applyProtection="1">
      <alignment horizontal="center" vertical="center"/>
      <protection hidden="1"/>
    </xf>
  </cellXfs>
  <cellStyles count="2">
    <cellStyle name="Normální" xfId="0" builtinId="0"/>
    <cellStyle name="Normální 3" xfId="1"/>
  </cellStyles>
  <dxfs count="10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 textlink="">
      <xdr:nvSpPr>
        <xdr:cNvPr id="5" name="TextovéPole 4"/>
        <xdr:cNvSpPr txBox="1"/>
      </xdr:nvSpPr>
      <xdr:spPr>
        <a:xfrm>
          <a:off x="8148918" y="1154766"/>
          <a:ext cx="661147" cy="1434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 textlink="">
      <xdr:nvSpPr>
        <xdr:cNvPr id="6" name="TextovéPole 5"/>
        <xdr:cNvSpPr txBox="1"/>
      </xdr:nvSpPr>
      <xdr:spPr>
        <a:xfrm>
          <a:off x="10453966" y="1132355"/>
          <a:ext cx="1676962" cy="1591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 textlink="">
      <xdr:nvSpPr>
        <xdr:cNvPr id="7" name="TextovéPole 6"/>
        <xdr:cNvSpPr txBox="1"/>
      </xdr:nvSpPr>
      <xdr:spPr>
        <a:xfrm>
          <a:off x="9406217" y="1154766"/>
          <a:ext cx="616325" cy="141755"/>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opLeftCell="A16" workbookViewId="0">
      <selection activeCell="B8" sqref="B8"/>
    </sheetView>
  </sheetViews>
  <sheetFormatPr defaultRowHeight="14.25" x14ac:dyDescent="0.2"/>
  <cols>
    <col min="1" max="1" width="11.09765625" style="37" customWidth="1"/>
    <col min="2" max="2" width="23.19921875" style="38" customWidth="1"/>
    <col min="3" max="3" width="82.796875" style="38" customWidth="1"/>
    <col min="4" max="4" width="19.19921875" style="38" customWidth="1"/>
    <col min="5" max="5" width="21.19921875" style="37" customWidth="1"/>
  </cols>
  <sheetData>
    <row r="1" spans="1:5" ht="24" thickBot="1" x14ac:dyDescent="0.25">
      <c r="A1" s="128" t="s">
        <v>0</v>
      </c>
      <c r="B1" s="129"/>
      <c r="C1" s="129"/>
      <c r="D1" s="1" t="s">
        <v>1</v>
      </c>
      <c r="E1" s="2">
        <f>SUM(E7:E16)</f>
        <v>0</v>
      </c>
    </row>
    <row r="2" spans="1:5" s="6" customFormat="1" ht="21" x14ac:dyDescent="0.2">
      <c r="A2" s="3"/>
      <c r="B2" s="4"/>
      <c r="C2" s="130" t="s">
        <v>2</v>
      </c>
      <c r="D2" s="131"/>
      <c r="E2" s="5"/>
    </row>
    <row r="3" spans="1:5" s="6" customFormat="1" ht="21" x14ac:dyDescent="0.2">
      <c r="A3" s="7"/>
      <c r="B3" s="8"/>
      <c r="C3" s="132" t="s">
        <v>3</v>
      </c>
      <c r="D3" s="133"/>
      <c r="E3" s="9"/>
    </row>
    <row r="4" spans="1:5" s="6" customFormat="1" ht="21.75" thickBot="1" x14ac:dyDescent="0.25">
      <c r="A4" s="10"/>
      <c r="B4" s="11"/>
      <c r="C4" s="134" t="s">
        <v>4</v>
      </c>
      <c r="D4" s="135"/>
      <c r="E4" s="12"/>
    </row>
    <row r="5" spans="1:5" s="6" customFormat="1" ht="21" x14ac:dyDescent="0.2">
      <c r="A5" s="13"/>
      <c r="B5" s="14"/>
      <c r="C5" s="136" t="s">
        <v>5</v>
      </c>
      <c r="D5" s="137"/>
      <c r="E5" s="15"/>
    </row>
    <row r="6" spans="1:5" s="6" customFormat="1" ht="33.75" thickBot="1" x14ac:dyDescent="0.25">
      <c r="A6" s="16" t="s">
        <v>6</v>
      </c>
      <c r="B6" s="17" t="s">
        <v>7</v>
      </c>
      <c r="C6" s="18" t="s">
        <v>8</v>
      </c>
      <c r="D6" s="19" t="s">
        <v>9</v>
      </c>
      <c r="E6" s="20" t="s">
        <v>10</v>
      </c>
    </row>
    <row r="7" spans="1:5" s="26" customFormat="1" ht="158.25" thickTop="1" thickBot="1" x14ac:dyDescent="0.25">
      <c r="A7" s="21" t="s">
        <v>11</v>
      </c>
      <c r="B7" s="22" t="s">
        <v>12</v>
      </c>
      <c r="C7" s="23" t="s">
        <v>13</v>
      </c>
      <c r="D7" s="24" t="s">
        <v>14</v>
      </c>
      <c r="E7" s="25"/>
    </row>
    <row r="8" spans="1:5" s="26" customFormat="1" ht="243.75" thickTop="1" thickBot="1" x14ac:dyDescent="0.25">
      <c r="A8" s="21" t="s">
        <v>15</v>
      </c>
      <c r="B8" s="22" t="s">
        <v>16</v>
      </c>
      <c r="C8" s="23" t="s">
        <v>17</v>
      </c>
      <c r="D8" s="24" t="s">
        <v>14</v>
      </c>
      <c r="E8" s="25"/>
    </row>
    <row r="9" spans="1:5" s="26" customFormat="1" ht="144" thickTop="1" thickBot="1" x14ac:dyDescent="0.25">
      <c r="A9" s="27" t="s">
        <v>18</v>
      </c>
      <c r="B9" s="28" t="s">
        <v>19</v>
      </c>
      <c r="C9" s="29" t="s">
        <v>20</v>
      </c>
      <c r="D9" s="30" t="s">
        <v>14</v>
      </c>
      <c r="E9" s="31"/>
    </row>
    <row r="10" spans="1:5" s="26" customFormat="1" ht="258" thickTop="1" thickBot="1" x14ac:dyDescent="0.25">
      <c r="A10" s="21" t="s">
        <v>21</v>
      </c>
      <c r="B10" s="22" t="s">
        <v>22</v>
      </c>
      <c r="C10" s="23" t="s">
        <v>23</v>
      </c>
      <c r="D10" s="24" t="s">
        <v>14</v>
      </c>
      <c r="E10" s="25"/>
    </row>
    <row r="11" spans="1:5" s="26" customFormat="1" ht="343.5" thickTop="1" thickBot="1" x14ac:dyDescent="0.25">
      <c r="A11" s="27" t="s">
        <v>24</v>
      </c>
      <c r="B11" s="28" t="s">
        <v>25</v>
      </c>
      <c r="C11" s="29" t="s">
        <v>26</v>
      </c>
      <c r="D11" s="30" t="s">
        <v>14</v>
      </c>
      <c r="E11" s="31"/>
    </row>
    <row r="12" spans="1:5" s="26" customFormat="1" ht="158.25" thickTop="1" thickBot="1" x14ac:dyDescent="0.25">
      <c r="A12" s="27" t="s">
        <v>27</v>
      </c>
      <c r="B12" s="28" t="s">
        <v>28</v>
      </c>
      <c r="C12" s="29" t="s">
        <v>29</v>
      </c>
      <c r="D12" s="30" t="s">
        <v>14</v>
      </c>
      <c r="E12" s="31"/>
    </row>
    <row r="13" spans="1:5" s="26" customFormat="1" ht="315" thickTop="1" thickBot="1" x14ac:dyDescent="0.25">
      <c r="A13" s="21" t="s">
        <v>30</v>
      </c>
      <c r="B13" s="22" t="s">
        <v>31</v>
      </c>
      <c r="C13" s="23" t="s">
        <v>32</v>
      </c>
      <c r="D13" s="24" t="s">
        <v>14</v>
      </c>
      <c r="E13" s="25"/>
    </row>
    <row r="14" spans="1:5" s="26" customFormat="1" ht="129.75" thickTop="1" thickBot="1" x14ac:dyDescent="0.25">
      <c r="A14" s="21" t="s">
        <v>33</v>
      </c>
      <c r="B14" s="22" t="s">
        <v>34</v>
      </c>
      <c r="C14" s="23" t="s">
        <v>35</v>
      </c>
      <c r="D14" s="24" t="s">
        <v>14</v>
      </c>
      <c r="E14" s="25"/>
    </row>
    <row r="15" spans="1:5" s="26" customFormat="1" ht="172.5" thickTop="1" thickBot="1" x14ac:dyDescent="0.25">
      <c r="A15" s="21" t="s">
        <v>36</v>
      </c>
      <c r="B15" s="22" t="s">
        <v>37</v>
      </c>
      <c r="C15" s="23" t="s">
        <v>38</v>
      </c>
      <c r="D15" s="24" t="s">
        <v>14</v>
      </c>
      <c r="E15" s="25"/>
    </row>
    <row r="16" spans="1:5" s="26" customFormat="1" ht="158.25" thickTop="1" thickBot="1" x14ac:dyDescent="0.25">
      <c r="A16" s="32" t="s">
        <v>39</v>
      </c>
      <c r="B16" s="33" t="s">
        <v>40</v>
      </c>
      <c r="C16" s="34" t="s">
        <v>41</v>
      </c>
      <c r="D16" s="35" t="s">
        <v>14</v>
      </c>
      <c r="E16" s="36"/>
    </row>
  </sheetData>
  <mergeCells count="5">
    <mergeCell ref="A1:C1"/>
    <mergeCell ref="C2:D2"/>
    <mergeCell ref="C3:D3"/>
    <mergeCell ref="C4:D4"/>
    <mergeCell ref="C5:D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topLeftCell="A14" workbookViewId="0">
      <selection sqref="A1:C1"/>
    </sheetView>
  </sheetViews>
  <sheetFormatPr defaultRowHeight="14.25" x14ac:dyDescent="0.2"/>
  <cols>
    <col min="1" max="1" width="11.09765625" style="37" customWidth="1"/>
    <col min="2" max="2" width="23.19921875" style="38" customWidth="1"/>
    <col min="3" max="3" width="108.3984375" style="38" customWidth="1"/>
    <col min="4" max="4" width="19.19921875" style="38" customWidth="1"/>
    <col min="5" max="5" width="21.19921875" style="37" customWidth="1"/>
  </cols>
  <sheetData>
    <row r="1" spans="1:5" ht="24" thickBot="1" x14ac:dyDescent="0.25">
      <c r="A1" s="128" t="s">
        <v>0</v>
      </c>
      <c r="B1" s="129"/>
      <c r="C1" s="129"/>
      <c r="D1" s="1" t="s">
        <v>1</v>
      </c>
      <c r="E1" s="2">
        <f>SUM(E7:E15)</f>
        <v>0</v>
      </c>
    </row>
    <row r="2" spans="1:5" s="6" customFormat="1" ht="21" x14ac:dyDescent="0.2">
      <c r="A2" s="3"/>
      <c r="B2" s="4"/>
      <c r="C2" s="130" t="s">
        <v>2</v>
      </c>
      <c r="D2" s="131"/>
      <c r="E2" s="5"/>
    </row>
    <row r="3" spans="1:5" s="6" customFormat="1" ht="21" x14ac:dyDescent="0.2">
      <c r="A3" s="7"/>
      <c r="B3" s="8"/>
      <c r="C3" s="132" t="s">
        <v>3</v>
      </c>
      <c r="D3" s="133"/>
      <c r="E3" s="9"/>
    </row>
    <row r="4" spans="1:5" s="6" customFormat="1" ht="21.75" thickBot="1" x14ac:dyDescent="0.25">
      <c r="A4" s="10"/>
      <c r="B4" s="11"/>
      <c r="C4" s="134" t="s">
        <v>42</v>
      </c>
      <c r="D4" s="135"/>
      <c r="E4" s="12"/>
    </row>
    <row r="5" spans="1:5" s="6" customFormat="1" ht="21" x14ac:dyDescent="0.2">
      <c r="A5" s="13"/>
      <c r="B5" s="14"/>
      <c r="C5" s="136" t="s">
        <v>5</v>
      </c>
      <c r="D5" s="137"/>
      <c r="E5" s="15"/>
    </row>
    <row r="6" spans="1:5" s="6" customFormat="1" ht="33.75" thickBot="1" x14ac:dyDescent="0.25">
      <c r="A6" s="16" t="s">
        <v>6</v>
      </c>
      <c r="B6" s="17" t="s">
        <v>7</v>
      </c>
      <c r="C6" s="18" t="s">
        <v>8</v>
      </c>
      <c r="D6" s="19" t="s">
        <v>9</v>
      </c>
      <c r="E6" s="20" t="s">
        <v>10</v>
      </c>
    </row>
    <row r="7" spans="1:5" s="26" customFormat="1" ht="158.25" thickTop="1" thickBot="1" x14ac:dyDescent="0.25">
      <c r="A7" s="21" t="s">
        <v>43</v>
      </c>
      <c r="B7" s="22" t="s">
        <v>44</v>
      </c>
      <c r="C7" s="23" t="s">
        <v>45</v>
      </c>
      <c r="D7" s="39" t="s">
        <v>46</v>
      </c>
      <c r="E7" s="40"/>
    </row>
    <row r="8" spans="1:5" s="26" customFormat="1" ht="345.75" thickTop="1" thickBot="1" x14ac:dyDescent="0.25">
      <c r="A8" s="21" t="s">
        <v>47</v>
      </c>
      <c r="B8" s="22" t="s">
        <v>48</v>
      </c>
      <c r="C8" s="41" t="s">
        <v>49</v>
      </c>
      <c r="D8" s="39" t="s">
        <v>50</v>
      </c>
      <c r="E8" s="25"/>
    </row>
    <row r="9" spans="1:5" s="26" customFormat="1" ht="158.25" thickTop="1" thickBot="1" x14ac:dyDescent="0.25">
      <c r="A9" s="21" t="s">
        <v>51</v>
      </c>
      <c r="B9" s="22" t="s">
        <v>52</v>
      </c>
      <c r="C9" s="42" t="s">
        <v>53</v>
      </c>
      <c r="D9" s="39" t="s">
        <v>54</v>
      </c>
      <c r="E9" s="25"/>
    </row>
    <row r="10" spans="1:5" s="26" customFormat="1" ht="400.5" thickTop="1" thickBot="1" x14ac:dyDescent="0.25">
      <c r="A10" s="21" t="s">
        <v>55</v>
      </c>
      <c r="B10" s="22" t="s">
        <v>56</v>
      </c>
      <c r="C10" s="42" t="s">
        <v>57</v>
      </c>
      <c r="D10" s="39" t="s">
        <v>58</v>
      </c>
      <c r="E10" s="25"/>
    </row>
    <row r="11" spans="1:5" s="26" customFormat="1" ht="315" thickTop="1" thickBot="1" x14ac:dyDescent="0.25">
      <c r="A11" s="21" t="s">
        <v>59</v>
      </c>
      <c r="B11" s="22" t="s">
        <v>60</v>
      </c>
      <c r="C11" s="42" t="s">
        <v>61</v>
      </c>
      <c r="D11" s="39" t="s">
        <v>62</v>
      </c>
      <c r="E11" s="25"/>
    </row>
    <row r="12" spans="1:5" s="26" customFormat="1" ht="400.5" thickTop="1" thickBot="1" x14ac:dyDescent="0.25">
      <c r="A12" s="21" t="s">
        <v>63</v>
      </c>
      <c r="B12" s="22" t="s">
        <v>64</v>
      </c>
      <c r="C12" s="43" t="s">
        <v>65</v>
      </c>
      <c r="D12" s="39" t="s">
        <v>66</v>
      </c>
      <c r="E12" s="25"/>
    </row>
    <row r="13" spans="1:5" s="26" customFormat="1" ht="409.6" thickTop="1" thickBot="1" x14ac:dyDescent="0.25">
      <c r="A13" s="21" t="s">
        <v>67</v>
      </c>
      <c r="B13" s="22" t="s">
        <v>68</v>
      </c>
      <c r="C13" s="43" t="s">
        <v>69</v>
      </c>
      <c r="D13" s="39" t="s">
        <v>70</v>
      </c>
      <c r="E13" s="25"/>
    </row>
    <row r="14" spans="1:5" s="26" customFormat="1" ht="186.75" thickTop="1" thickBot="1" x14ac:dyDescent="0.25">
      <c r="A14" s="21" t="s">
        <v>71</v>
      </c>
      <c r="B14" s="22" t="s">
        <v>72</v>
      </c>
      <c r="C14" s="43" t="s">
        <v>73</v>
      </c>
      <c r="D14" s="39" t="s">
        <v>74</v>
      </c>
      <c r="E14" s="25"/>
    </row>
    <row r="15" spans="1:5" s="26" customFormat="1" ht="172.5" thickTop="1" thickBot="1" x14ac:dyDescent="0.25">
      <c r="A15" s="32" t="s">
        <v>75</v>
      </c>
      <c r="B15" s="33" t="s">
        <v>76</v>
      </c>
      <c r="C15" s="44" t="s">
        <v>77</v>
      </c>
      <c r="D15" s="45" t="s">
        <v>78</v>
      </c>
      <c r="E15" s="36"/>
    </row>
  </sheetData>
  <mergeCells count="5">
    <mergeCell ref="A1:C1"/>
    <mergeCell ref="C2:D2"/>
    <mergeCell ref="C3:D3"/>
    <mergeCell ref="C4:D4"/>
    <mergeCell ref="C5:D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C20" sqref="C20"/>
    </sheetView>
  </sheetViews>
  <sheetFormatPr defaultRowHeight="14.25" x14ac:dyDescent="0.2"/>
  <cols>
    <col min="1" max="1" width="11.09765625" style="37" customWidth="1"/>
    <col min="2" max="2" width="23.19921875" style="38" customWidth="1"/>
    <col min="3" max="3" width="108.3984375" style="38" customWidth="1"/>
    <col min="4" max="4" width="19.19921875" style="38" customWidth="1"/>
    <col min="5" max="5" width="21.19921875" style="37" customWidth="1"/>
  </cols>
  <sheetData>
    <row r="1" spans="1:5" ht="24" thickBot="1" x14ac:dyDescent="0.25">
      <c r="A1" s="128" t="s">
        <v>0</v>
      </c>
      <c r="B1" s="129"/>
      <c r="C1" s="129"/>
      <c r="D1" s="1" t="s">
        <v>1</v>
      </c>
      <c r="E1" s="2">
        <f>SUM(E7:E7)</f>
        <v>0</v>
      </c>
    </row>
    <row r="2" spans="1:5" s="6" customFormat="1" ht="21" x14ac:dyDescent="0.2">
      <c r="A2" s="3"/>
      <c r="B2" s="4"/>
      <c r="C2" s="130" t="s">
        <v>2</v>
      </c>
      <c r="D2" s="131"/>
      <c r="E2" s="5"/>
    </row>
    <row r="3" spans="1:5" s="6" customFormat="1" ht="21" x14ac:dyDescent="0.2">
      <c r="A3" s="7"/>
      <c r="B3" s="8"/>
      <c r="C3" s="132" t="s">
        <v>79</v>
      </c>
      <c r="D3" s="133"/>
      <c r="E3" s="9"/>
    </row>
    <row r="4" spans="1:5" s="6" customFormat="1" ht="21.75" thickBot="1" x14ac:dyDescent="0.25">
      <c r="A4" s="10"/>
      <c r="B4" s="11"/>
      <c r="C4" s="134" t="s">
        <v>80</v>
      </c>
      <c r="D4" s="135"/>
      <c r="E4" s="12"/>
    </row>
    <row r="5" spans="1:5" s="6" customFormat="1" ht="21" x14ac:dyDescent="0.2">
      <c r="A5" s="13"/>
      <c r="B5" s="14"/>
      <c r="C5" s="136" t="s">
        <v>5</v>
      </c>
      <c r="D5" s="137"/>
      <c r="E5" s="15"/>
    </row>
    <row r="6" spans="1:5" s="6" customFormat="1" ht="33.75" thickBot="1" x14ac:dyDescent="0.25">
      <c r="A6" s="16" t="s">
        <v>6</v>
      </c>
      <c r="B6" s="17" t="s">
        <v>7</v>
      </c>
      <c r="C6" s="18" t="s">
        <v>8</v>
      </c>
      <c r="D6" s="19" t="s">
        <v>9</v>
      </c>
      <c r="E6" s="20" t="s">
        <v>10</v>
      </c>
    </row>
    <row r="7" spans="1:5" ht="102.75" thickTop="1" x14ac:dyDescent="0.2">
      <c r="A7" s="46" t="s">
        <v>81</v>
      </c>
      <c r="B7" s="47" t="s">
        <v>82</v>
      </c>
      <c r="C7" s="48" t="s">
        <v>83</v>
      </c>
      <c r="D7" s="49" t="s">
        <v>84</v>
      </c>
      <c r="E7" s="50"/>
    </row>
  </sheetData>
  <mergeCells count="5">
    <mergeCell ref="A1:C1"/>
    <mergeCell ref="C2:D2"/>
    <mergeCell ref="C3:D3"/>
    <mergeCell ref="C4:D4"/>
    <mergeCell ref="C5:D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opLeftCell="A13" workbookViewId="0">
      <selection activeCell="C20" sqref="C20"/>
    </sheetView>
  </sheetViews>
  <sheetFormatPr defaultRowHeight="14.25" x14ac:dyDescent="0.2"/>
  <cols>
    <col min="1" max="1" width="11.09765625" style="37" customWidth="1"/>
    <col min="2" max="2" width="23.19921875" style="38" customWidth="1"/>
    <col min="3" max="3" width="108.3984375" style="38" customWidth="1"/>
    <col min="4" max="4" width="19.19921875" style="38" customWidth="1"/>
    <col min="5" max="5" width="21.19921875" style="37" customWidth="1"/>
  </cols>
  <sheetData>
    <row r="1" spans="1:5" ht="24" thickBot="1" x14ac:dyDescent="0.25">
      <c r="A1" s="128" t="s">
        <v>0</v>
      </c>
      <c r="B1" s="129"/>
      <c r="C1" s="129"/>
      <c r="D1" s="1" t="s">
        <v>1</v>
      </c>
      <c r="E1" s="2">
        <f>SUM(E7:E13)</f>
        <v>0</v>
      </c>
    </row>
    <row r="2" spans="1:5" s="6" customFormat="1" ht="21" x14ac:dyDescent="0.2">
      <c r="A2" s="3"/>
      <c r="B2" s="4"/>
      <c r="C2" s="130" t="s">
        <v>2</v>
      </c>
      <c r="D2" s="131"/>
      <c r="E2" s="5"/>
    </row>
    <row r="3" spans="1:5" s="6" customFormat="1" ht="21" x14ac:dyDescent="0.2">
      <c r="A3" s="7"/>
      <c r="B3" s="8"/>
      <c r="C3" s="132" t="s">
        <v>79</v>
      </c>
      <c r="D3" s="133"/>
      <c r="E3" s="9"/>
    </row>
    <row r="4" spans="1:5" s="6" customFormat="1" ht="21.75" thickBot="1" x14ac:dyDescent="0.25">
      <c r="A4" s="10"/>
      <c r="B4" s="11"/>
      <c r="C4" s="134" t="s">
        <v>85</v>
      </c>
      <c r="D4" s="135"/>
      <c r="E4" s="12"/>
    </row>
    <row r="5" spans="1:5" s="6" customFormat="1" ht="21" x14ac:dyDescent="0.2">
      <c r="A5" s="13"/>
      <c r="B5" s="14"/>
      <c r="C5" s="136" t="s">
        <v>5</v>
      </c>
      <c r="D5" s="137"/>
      <c r="E5" s="15"/>
    </row>
    <row r="6" spans="1:5" s="6" customFormat="1" ht="33.75" thickBot="1" x14ac:dyDescent="0.25">
      <c r="A6" s="16" t="s">
        <v>6</v>
      </c>
      <c r="B6" s="17" t="s">
        <v>7</v>
      </c>
      <c r="C6" s="18" t="s">
        <v>8</v>
      </c>
      <c r="D6" s="19" t="s">
        <v>9</v>
      </c>
      <c r="E6" s="20" t="s">
        <v>10</v>
      </c>
    </row>
    <row r="7" spans="1:5" s="26" customFormat="1" ht="237.75" thickTop="1" thickBot="1" x14ac:dyDescent="0.25">
      <c r="A7" s="21" t="s">
        <v>86</v>
      </c>
      <c r="B7" s="22" t="s">
        <v>87</v>
      </c>
      <c r="C7" s="51" t="s">
        <v>88</v>
      </c>
      <c r="D7" s="52" t="s">
        <v>89</v>
      </c>
      <c r="E7" s="25"/>
    </row>
    <row r="8" spans="1:5" s="26" customFormat="1" ht="159" thickTop="1" thickBot="1" x14ac:dyDescent="0.25">
      <c r="A8" s="21" t="s">
        <v>90</v>
      </c>
      <c r="B8" s="22" t="s">
        <v>91</v>
      </c>
      <c r="C8" s="51" t="s">
        <v>92</v>
      </c>
      <c r="D8" s="52" t="s">
        <v>93</v>
      </c>
      <c r="E8" s="25"/>
    </row>
    <row r="9" spans="1:5" s="26" customFormat="1" ht="159" thickTop="1" thickBot="1" x14ac:dyDescent="0.25">
      <c r="A9" s="21" t="s">
        <v>94</v>
      </c>
      <c r="B9" s="22" t="s">
        <v>95</v>
      </c>
      <c r="C9" s="53" t="s">
        <v>96</v>
      </c>
      <c r="D9" s="52" t="s">
        <v>93</v>
      </c>
      <c r="E9" s="25"/>
    </row>
    <row r="10" spans="1:5" s="26" customFormat="1" ht="159" thickTop="1" thickBot="1" x14ac:dyDescent="0.25">
      <c r="A10" s="21" t="s">
        <v>97</v>
      </c>
      <c r="B10" s="22" t="s">
        <v>98</v>
      </c>
      <c r="C10" s="51" t="s">
        <v>99</v>
      </c>
      <c r="D10" s="52" t="s">
        <v>93</v>
      </c>
      <c r="E10" s="25"/>
    </row>
    <row r="11" spans="1:5" s="26" customFormat="1" ht="159" thickTop="1" thickBot="1" x14ac:dyDescent="0.25">
      <c r="A11" s="21" t="s">
        <v>100</v>
      </c>
      <c r="B11" s="22" t="s">
        <v>101</v>
      </c>
      <c r="C11" s="51" t="s">
        <v>102</v>
      </c>
      <c r="D11" s="52" t="s">
        <v>93</v>
      </c>
      <c r="E11" s="25"/>
    </row>
    <row r="12" spans="1:5" s="26" customFormat="1" ht="409.6" thickTop="1" thickBot="1" x14ac:dyDescent="0.25">
      <c r="A12" s="21" t="s">
        <v>103</v>
      </c>
      <c r="B12" s="22" t="s">
        <v>104</v>
      </c>
      <c r="C12" s="54" t="s">
        <v>105</v>
      </c>
      <c r="D12" s="52" t="s">
        <v>93</v>
      </c>
      <c r="E12" s="25"/>
    </row>
    <row r="13" spans="1:5" s="26" customFormat="1" ht="237.75" thickTop="1" thickBot="1" x14ac:dyDescent="0.25">
      <c r="A13" s="27" t="s">
        <v>106</v>
      </c>
      <c r="B13" s="28" t="s">
        <v>107</v>
      </c>
      <c r="C13" s="126" t="s">
        <v>108</v>
      </c>
      <c r="D13" s="127" t="s">
        <v>93</v>
      </c>
      <c r="E13" s="31"/>
    </row>
    <row r="14" spans="1:5" ht="15" thickTop="1" x14ac:dyDescent="0.2"/>
  </sheetData>
  <mergeCells count="5">
    <mergeCell ref="A1:C1"/>
    <mergeCell ref="C2:D2"/>
    <mergeCell ref="C3:D3"/>
    <mergeCell ref="C4:D4"/>
    <mergeCell ref="C5:D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C19" sqref="C19"/>
    </sheetView>
  </sheetViews>
  <sheetFormatPr defaultRowHeight="14.25" x14ac:dyDescent="0.2"/>
  <cols>
    <col min="1" max="1" width="11.09765625" style="37" customWidth="1"/>
    <col min="2" max="2" width="23.19921875" style="38" customWidth="1"/>
    <col min="3" max="3" width="108.3984375" style="38" customWidth="1"/>
    <col min="4" max="4" width="19.19921875" style="38" customWidth="1"/>
    <col min="5" max="5" width="21.19921875" style="37" customWidth="1"/>
  </cols>
  <sheetData>
    <row r="1" spans="1:5" ht="24" thickBot="1" x14ac:dyDescent="0.25">
      <c r="A1" s="128" t="s">
        <v>0</v>
      </c>
      <c r="B1" s="129"/>
      <c r="C1" s="129"/>
      <c r="D1" s="1" t="s">
        <v>1</v>
      </c>
      <c r="E1" s="2">
        <f>SUM(E7:E8)</f>
        <v>0</v>
      </c>
    </row>
    <row r="2" spans="1:5" s="6" customFormat="1" ht="21" x14ac:dyDescent="0.2">
      <c r="A2" s="3"/>
      <c r="B2" s="4"/>
      <c r="C2" s="130" t="s">
        <v>2</v>
      </c>
      <c r="D2" s="131"/>
      <c r="E2" s="5"/>
    </row>
    <row r="3" spans="1:5" s="6" customFormat="1" ht="21" x14ac:dyDescent="0.2">
      <c r="A3" s="7"/>
      <c r="B3" s="8"/>
      <c r="C3" s="132" t="s">
        <v>79</v>
      </c>
      <c r="D3" s="133"/>
      <c r="E3" s="9"/>
    </row>
    <row r="4" spans="1:5" s="6" customFormat="1" ht="21.75" thickBot="1" x14ac:dyDescent="0.25">
      <c r="A4" s="10"/>
      <c r="B4" s="11"/>
      <c r="C4" s="134" t="s">
        <v>109</v>
      </c>
      <c r="D4" s="135"/>
      <c r="E4" s="12"/>
    </row>
    <row r="5" spans="1:5" s="6" customFormat="1" ht="21" x14ac:dyDescent="0.2">
      <c r="A5" s="13"/>
      <c r="B5" s="14"/>
      <c r="C5" s="136" t="s">
        <v>5</v>
      </c>
      <c r="D5" s="137"/>
      <c r="E5" s="15"/>
    </row>
    <row r="6" spans="1:5" s="6" customFormat="1" ht="33.75" thickBot="1" x14ac:dyDescent="0.25">
      <c r="A6" s="16" t="s">
        <v>6</v>
      </c>
      <c r="B6" s="17" t="s">
        <v>7</v>
      </c>
      <c r="C6" s="18" t="s">
        <v>8</v>
      </c>
      <c r="D6" s="19" t="s">
        <v>9</v>
      </c>
      <c r="E6" s="20" t="s">
        <v>10</v>
      </c>
    </row>
    <row r="7" spans="1:5" ht="144" thickTop="1" thickBot="1" x14ac:dyDescent="0.25">
      <c r="A7" s="21" t="s">
        <v>110</v>
      </c>
      <c r="B7" s="22" t="s">
        <v>111</v>
      </c>
      <c r="C7" s="23" t="s">
        <v>112</v>
      </c>
      <c r="D7" s="24" t="s">
        <v>14</v>
      </c>
      <c r="E7" s="25"/>
    </row>
    <row r="8" spans="1:5" s="26" customFormat="1" ht="87" thickTop="1" thickBot="1" x14ac:dyDescent="0.25">
      <c r="A8" s="27" t="s">
        <v>113</v>
      </c>
      <c r="B8" s="28" t="s">
        <v>114</v>
      </c>
      <c r="C8" s="29" t="s">
        <v>115</v>
      </c>
      <c r="D8" s="30" t="s">
        <v>14</v>
      </c>
      <c r="E8" s="31"/>
    </row>
    <row r="9" spans="1:5" ht="15" thickTop="1" x14ac:dyDescent="0.2"/>
  </sheetData>
  <mergeCells count="5">
    <mergeCell ref="A1:C1"/>
    <mergeCell ref="C2:D2"/>
    <mergeCell ref="C3:D3"/>
    <mergeCell ref="C4:D4"/>
    <mergeCell ref="C5:D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tabSelected="1" topLeftCell="A34" workbookViewId="0">
      <selection sqref="A1:C1"/>
    </sheetView>
  </sheetViews>
  <sheetFormatPr defaultRowHeight="14.25" x14ac:dyDescent="0.2"/>
  <cols>
    <col min="1" max="1" width="13.59765625" bestFit="1" customWidth="1"/>
    <col min="2" max="2" width="7.5" bestFit="1" customWidth="1"/>
    <col min="3" max="3" width="5.5" bestFit="1" customWidth="1"/>
    <col min="4" max="4" width="10.5" bestFit="1" customWidth="1"/>
    <col min="5" max="5" width="39.796875" bestFit="1" customWidth="1"/>
    <col min="6" max="6" width="2.59765625" bestFit="1" customWidth="1"/>
    <col min="7" max="7" width="5.69921875" bestFit="1" customWidth="1"/>
    <col min="8" max="8" width="13.19921875" bestFit="1" customWidth="1"/>
    <col min="9" max="9" width="11" bestFit="1" customWidth="1"/>
    <col min="10" max="10" width="7.8984375" bestFit="1" customWidth="1"/>
    <col min="11" max="11" width="10.09765625" bestFit="1" customWidth="1"/>
  </cols>
  <sheetData>
    <row r="1" spans="1:11" ht="21.75" thickTop="1" thickBot="1" x14ac:dyDescent="0.25">
      <c r="A1" s="138" t="s">
        <v>116</v>
      </c>
      <c r="B1" s="139"/>
      <c r="C1" s="139"/>
      <c r="D1" s="55"/>
      <c r="E1" s="55" t="s">
        <v>117</v>
      </c>
      <c r="F1" s="55"/>
      <c r="G1" s="56"/>
      <c r="H1" s="57"/>
      <c r="I1" s="58"/>
      <c r="J1" s="58"/>
      <c r="K1" s="59" t="s">
        <v>118</v>
      </c>
    </row>
    <row r="2" spans="1:11" ht="37.5" thickTop="1" thickBot="1" x14ac:dyDescent="0.25">
      <c r="A2" s="140" t="s">
        <v>119</v>
      </c>
      <c r="B2" s="141"/>
      <c r="C2" s="60"/>
      <c r="D2" s="61"/>
      <c r="E2" s="62" t="s">
        <v>120</v>
      </c>
      <c r="F2" s="63"/>
      <c r="G2" s="64"/>
      <c r="H2" s="142" t="s">
        <v>121</v>
      </c>
      <c r="I2" s="143"/>
      <c r="J2" s="144">
        <v>0</v>
      </c>
      <c r="K2" s="145"/>
    </row>
    <row r="3" spans="1:11" ht="17.25" thickTop="1" thickBot="1" x14ac:dyDescent="0.25">
      <c r="A3" s="65" t="s">
        <v>122</v>
      </c>
      <c r="B3" s="66"/>
      <c r="C3" s="146" t="s">
        <v>118</v>
      </c>
      <c r="D3" s="146"/>
      <c r="E3" s="67" t="s">
        <v>123</v>
      </c>
      <c r="F3" s="68"/>
      <c r="G3" s="69"/>
      <c r="H3" s="70"/>
      <c r="I3" s="71"/>
      <c r="J3" s="147"/>
      <c r="K3" s="148"/>
    </row>
    <row r="4" spans="1:11" ht="15" thickTop="1" x14ac:dyDescent="0.2">
      <c r="A4" s="149" t="s">
        <v>124</v>
      </c>
      <c r="B4" s="150"/>
      <c r="C4" s="151"/>
      <c r="D4" s="72"/>
      <c r="E4" s="73" t="s">
        <v>125</v>
      </c>
      <c r="F4" s="74"/>
      <c r="G4" s="75"/>
      <c r="H4" s="152" t="s">
        <v>126</v>
      </c>
      <c r="I4" s="153"/>
      <c r="J4" s="76"/>
      <c r="K4" s="77"/>
    </row>
    <row r="5" spans="1:11" x14ac:dyDescent="0.2">
      <c r="A5" s="78" t="s">
        <v>127</v>
      </c>
      <c r="B5" s="79"/>
      <c r="C5" s="79"/>
      <c r="D5" s="80" t="s">
        <v>128</v>
      </c>
      <c r="E5" s="154" t="s">
        <v>129</v>
      </c>
      <c r="F5" s="154"/>
      <c r="G5" s="155"/>
      <c r="H5" s="156" t="s">
        <v>130</v>
      </c>
      <c r="I5" s="151"/>
      <c r="J5" s="81">
        <v>5813720006</v>
      </c>
      <c r="K5" s="82"/>
    </row>
    <row r="6" spans="1:11" x14ac:dyDescent="0.2">
      <c r="A6" s="78" t="s">
        <v>131</v>
      </c>
      <c r="B6" s="79"/>
      <c r="C6" s="79"/>
      <c r="D6" s="81" t="s">
        <v>132</v>
      </c>
      <c r="E6" s="157"/>
      <c r="F6" s="157"/>
      <c r="G6" s="158"/>
      <c r="H6" s="156" t="s">
        <v>133</v>
      </c>
      <c r="I6" s="151"/>
      <c r="J6" s="81" t="s">
        <v>134</v>
      </c>
      <c r="K6" s="82"/>
    </row>
    <row r="7" spans="1:11" x14ac:dyDescent="0.2">
      <c r="A7" s="159" t="s">
        <v>135</v>
      </c>
      <c r="B7" s="160"/>
      <c r="C7" s="160"/>
      <c r="D7" s="83">
        <v>44256</v>
      </c>
      <c r="E7" s="161" t="s">
        <v>136</v>
      </c>
      <c r="F7" s="162"/>
      <c r="G7" s="163"/>
      <c r="H7" s="164" t="s">
        <v>137</v>
      </c>
      <c r="I7" s="150"/>
      <c r="J7" s="84">
        <v>2020</v>
      </c>
      <c r="K7" s="85"/>
    </row>
    <row r="8" spans="1:11" ht="15" thickBot="1" x14ac:dyDescent="0.25">
      <c r="A8" s="165" t="s">
        <v>138</v>
      </c>
      <c r="B8" s="166"/>
      <c r="C8" s="166"/>
      <c r="D8" s="86">
        <v>45107</v>
      </c>
      <c r="E8" s="87" t="s">
        <v>139</v>
      </c>
      <c r="F8" s="167" t="s">
        <v>140</v>
      </c>
      <c r="G8" s="168"/>
      <c r="H8" s="169" t="s">
        <v>141</v>
      </c>
      <c r="I8" s="160"/>
      <c r="J8" s="88">
        <v>43983</v>
      </c>
      <c r="K8" s="89"/>
    </row>
    <row r="9" spans="1:11" x14ac:dyDescent="0.2">
      <c r="A9" s="172" t="s">
        <v>120</v>
      </c>
      <c r="B9" s="173"/>
      <c r="C9" s="173"/>
      <c r="D9" s="173"/>
      <c r="E9" s="173"/>
      <c r="F9" s="173"/>
      <c r="G9" s="173"/>
      <c r="H9" s="173"/>
      <c r="I9" s="173"/>
      <c r="J9" s="90" t="s">
        <v>130</v>
      </c>
      <c r="K9" s="91">
        <v>5813720006</v>
      </c>
    </row>
    <row r="10" spans="1:11" x14ac:dyDescent="0.2">
      <c r="A10" s="174" t="s">
        <v>142</v>
      </c>
      <c r="B10" s="176" t="s">
        <v>143</v>
      </c>
      <c r="C10" s="176" t="s">
        <v>144</v>
      </c>
      <c r="D10" s="176" t="s">
        <v>145</v>
      </c>
      <c r="E10" s="178" t="s">
        <v>146</v>
      </c>
      <c r="F10" s="178" t="s">
        <v>147</v>
      </c>
      <c r="G10" s="178" t="s">
        <v>148</v>
      </c>
      <c r="H10" s="176" t="s">
        <v>149</v>
      </c>
      <c r="I10" s="176" t="s">
        <v>150</v>
      </c>
      <c r="J10" s="170" t="s">
        <v>151</v>
      </c>
      <c r="K10" s="171"/>
    </row>
    <row r="11" spans="1:11" x14ac:dyDescent="0.2">
      <c r="A11" s="174"/>
      <c r="B11" s="176"/>
      <c r="C11" s="176"/>
      <c r="D11" s="176"/>
      <c r="E11" s="178"/>
      <c r="F11" s="178"/>
      <c r="G11" s="178"/>
      <c r="H11" s="176"/>
      <c r="I11" s="176"/>
      <c r="J11" s="170"/>
      <c r="K11" s="171"/>
    </row>
    <row r="12" spans="1:11" ht="15" thickBot="1" x14ac:dyDescent="0.25">
      <c r="A12" s="175"/>
      <c r="B12" s="177"/>
      <c r="C12" s="177"/>
      <c r="D12" s="177"/>
      <c r="E12" s="179"/>
      <c r="F12" s="179"/>
      <c r="G12" s="179"/>
      <c r="H12" s="177"/>
      <c r="I12" s="177"/>
      <c r="J12" s="92" t="s">
        <v>152</v>
      </c>
      <c r="K12" s="93" t="s">
        <v>153</v>
      </c>
    </row>
    <row r="13" spans="1:11" ht="15" thickBot="1" x14ac:dyDescent="0.25">
      <c r="A13" s="94" t="s">
        <v>154</v>
      </c>
      <c r="B13" s="95">
        <v>1</v>
      </c>
      <c r="C13" s="96"/>
      <c r="D13" s="96"/>
      <c r="E13" s="97" t="s">
        <v>155</v>
      </c>
      <c r="F13" s="95"/>
      <c r="G13" s="95"/>
      <c r="H13" s="95"/>
      <c r="I13" s="95"/>
      <c r="J13" s="95"/>
      <c r="K13" s="98"/>
    </row>
    <row r="14" spans="1:11" ht="15" thickBot="1" x14ac:dyDescent="0.25">
      <c r="A14" s="99">
        <f>1+MAX(A$13:$B13)</f>
        <v>2</v>
      </c>
      <c r="B14" s="100" t="s">
        <v>156</v>
      </c>
      <c r="C14" s="101"/>
      <c r="D14" s="102" t="s">
        <v>157</v>
      </c>
      <c r="E14" s="103" t="s">
        <v>158</v>
      </c>
      <c r="F14" s="102" t="s">
        <v>159</v>
      </c>
      <c r="G14" s="104">
        <v>1</v>
      </c>
      <c r="H14" s="102"/>
      <c r="I14" s="105" t="str">
        <f>IF(H14=0,"",H14*G14)</f>
        <v/>
      </c>
      <c r="J14" s="106"/>
      <c r="K14" s="107">
        <f>ROUND((ROUND(G14,3))*(ROUND(J14,2)),2)</f>
        <v>0</v>
      </c>
    </row>
    <row r="15" spans="1:11" x14ac:dyDescent="0.2">
      <c r="A15" s="108"/>
      <c r="B15" s="109"/>
      <c r="C15" s="109"/>
      <c r="D15" s="109"/>
      <c r="E15" s="110" t="s">
        <v>160</v>
      </c>
      <c r="F15" s="111"/>
      <c r="G15" s="111"/>
      <c r="H15" s="111"/>
      <c r="I15" s="111"/>
      <c r="J15" s="111"/>
      <c r="K15" s="112"/>
    </row>
    <row r="16" spans="1:11" x14ac:dyDescent="0.2">
      <c r="A16" s="108"/>
      <c r="B16" s="109"/>
      <c r="C16" s="109"/>
      <c r="D16" s="109"/>
      <c r="E16" s="113" t="s">
        <v>161</v>
      </c>
      <c r="F16" s="111"/>
      <c r="G16" s="111"/>
      <c r="H16" s="111"/>
      <c r="I16" s="111"/>
      <c r="J16" s="111"/>
      <c r="K16" s="112"/>
    </row>
    <row r="17" spans="1:11" ht="79.5" thickBot="1" x14ac:dyDescent="0.25">
      <c r="A17" s="114"/>
      <c r="B17" s="115"/>
      <c r="C17" s="115"/>
      <c r="D17" s="115"/>
      <c r="E17" s="116" t="s">
        <v>162</v>
      </c>
      <c r="F17" s="117"/>
      <c r="G17" s="117"/>
      <c r="H17" s="117"/>
      <c r="I17" s="117"/>
      <c r="J17" s="117"/>
      <c r="K17" s="118"/>
    </row>
    <row r="18" spans="1:11" ht="15" thickBot="1" x14ac:dyDescent="0.25">
      <c r="A18" s="119">
        <f>1+MAX(A$13:$B17)</f>
        <v>3</v>
      </c>
      <c r="B18" s="100" t="s">
        <v>163</v>
      </c>
      <c r="C18" s="101"/>
      <c r="D18" s="102" t="s">
        <v>157</v>
      </c>
      <c r="E18" s="103" t="s">
        <v>164</v>
      </c>
      <c r="F18" s="102" t="s">
        <v>159</v>
      </c>
      <c r="G18" s="104">
        <v>1</v>
      </c>
      <c r="H18" s="102"/>
      <c r="I18" s="105" t="str">
        <f>IF(H18=0,"",H18*G18)</f>
        <v/>
      </c>
      <c r="J18" s="106"/>
      <c r="K18" s="107">
        <f>ROUND((ROUND(G18,3))*(ROUND(J18,2)),2)</f>
        <v>0</v>
      </c>
    </row>
    <row r="19" spans="1:11" x14ac:dyDescent="0.2">
      <c r="A19" s="108"/>
      <c r="B19" s="109"/>
      <c r="C19" s="109"/>
      <c r="D19" s="109"/>
      <c r="E19" s="110" t="s">
        <v>165</v>
      </c>
      <c r="F19" s="111"/>
      <c r="G19" s="111"/>
      <c r="H19" s="111"/>
      <c r="I19" s="111"/>
      <c r="J19" s="111"/>
      <c r="K19" s="112"/>
    </row>
    <row r="20" spans="1:11" x14ac:dyDescent="0.2">
      <c r="A20" s="108"/>
      <c r="B20" s="109"/>
      <c r="C20" s="109"/>
      <c r="D20" s="109"/>
      <c r="E20" s="113" t="s">
        <v>161</v>
      </c>
      <c r="F20" s="111"/>
      <c r="G20" s="111"/>
      <c r="H20" s="111"/>
      <c r="I20" s="111"/>
      <c r="J20" s="111"/>
      <c r="K20" s="112"/>
    </row>
    <row r="21" spans="1:11" ht="102" thickBot="1" x14ac:dyDescent="0.25">
      <c r="A21" s="114"/>
      <c r="B21" s="115"/>
      <c r="C21" s="115"/>
      <c r="D21" s="115"/>
      <c r="E21" s="116" t="s">
        <v>166</v>
      </c>
      <c r="F21" s="117"/>
      <c r="G21" s="117"/>
      <c r="H21" s="117"/>
      <c r="I21" s="117"/>
      <c r="J21" s="117"/>
      <c r="K21" s="118"/>
    </row>
    <row r="22" spans="1:11" ht="15" thickBot="1" x14ac:dyDescent="0.25">
      <c r="A22" s="119">
        <f>1+MAX(A$13:$B21)</f>
        <v>4</v>
      </c>
      <c r="B22" s="100" t="s">
        <v>167</v>
      </c>
      <c r="C22" s="101"/>
      <c r="D22" s="102" t="s">
        <v>157</v>
      </c>
      <c r="E22" s="103" t="s">
        <v>168</v>
      </c>
      <c r="F22" s="102" t="s">
        <v>159</v>
      </c>
      <c r="G22" s="104">
        <v>1</v>
      </c>
      <c r="H22" s="102"/>
      <c r="I22" s="105" t="str">
        <f>IF(H22=0,"",H22*G22)</f>
        <v/>
      </c>
      <c r="J22" s="106"/>
      <c r="K22" s="107">
        <f>ROUND((ROUND(G22,3))*(ROUND(J22,2)),2)</f>
        <v>0</v>
      </c>
    </row>
    <row r="23" spans="1:11" ht="22.5" x14ac:dyDescent="0.2">
      <c r="A23" s="108"/>
      <c r="B23" s="109"/>
      <c r="C23" s="109"/>
      <c r="D23" s="109"/>
      <c r="E23" s="110" t="s">
        <v>169</v>
      </c>
      <c r="F23" s="111"/>
      <c r="G23" s="111"/>
      <c r="H23" s="111"/>
      <c r="I23" s="111"/>
      <c r="J23" s="111"/>
      <c r="K23" s="112"/>
    </row>
    <row r="24" spans="1:11" x14ac:dyDescent="0.2">
      <c r="A24" s="108"/>
      <c r="B24" s="109"/>
      <c r="C24" s="109"/>
      <c r="D24" s="109"/>
      <c r="E24" s="113" t="s">
        <v>161</v>
      </c>
      <c r="F24" s="111"/>
      <c r="G24" s="111"/>
      <c r="H24" s="111"/>
      <c r="I24" s="111"/>
      <c r="J24" s="111"/>
      <c r="K24" s="112"/>
    </row>
    <row r="25" spans="1:11" ht="34.5" thickBot="1" x14ac:dyDescent="0.25">
      <c r="A25" s="114"/>
      <c r="B25" s="115"/>
      <c r="C25" s="115"/>
      <c r="D25" s="115"/>
      <c r="E25" s="116" t="s">
        <v>170</v>
      </c>
      <c r="F25" s="117"/>
      <c r="G25" s="117"/>
      <c r="H25" s="117"/>
      <c r="I25" s="117"/>
      <c r="J25" s="117"/>
      <c r="K25" s="118"/>
    </row>
    <row r="26" spans="1:11" ht="15" thickBot="1" x14ac:dyDescent="0.25">
      <c r="A26" s="119">
        <f>1+MAX(A$13:$B25)</f>
        <v>5</v>
      </c>
      <c r="B26" s="100" t="s">
        <v>171</v>
      </c>
      <c r="C26" s="101"/>
      <c r="D26" s="102" t="s">
        <v>157</v>
      </c>
      <c r="E26" s="103" t="s">
        <v>172</v>
      </c>
      <c r="F26" s="102" t="s">
        <v>159</v>
      </c>
      <c r="G26" s="104">
        <v>1</v>
      </c>
      <c r="H26" s="102"/>
      <c r="I26" s="105" t="str">
        <f>IF(H26=0,"",H26*G26)</f>
        <v/>
      </c>
      <c r="J26" s="106"/>
      <c r="K26" s="120">
        <f>ROUND((ROUND(G26,3))*(ROUND(J26,2)),2)</f>
        <v>0</v>
      </c>
    </row>
    <row r="27" spans="1:11" x14ac:dyDescent="0.2">
      <c r="A27" s="108"/>
      <c r="B27" s="109"/>
      <c r="C27" s="109"/>
      <c r="D27" s="109"/>
      <c r="E27" s="110" t="s">
        <v>173</v>
      </c>
      <c r="F27" s="111"/>
      <c r="G27" s="111"/>
      <c r="H27" s="111"/>
      <c r="I27" s="111"/>
      <c r="J27" s="111"/>
      <c r="K27" s="112"/>
    </row>
    <row r="28" spans="1:11" x14ac:dyDescent="0.2">
      <c r="A28" s="108"/>
      <c r="B28" s="109"/>
      <c r="C28" s="109"/>
      <c r="D28" s="109"/>
      <c r="E28" s="113" t="s">
        <v>161</v>
      </c>
      <c r="F28" s="111"/>
      <c r="G28" s="111"/>
      <c r="H28" s="111"/>
      <c r="I28" s="111"/>
      <c r="J28" s="111"/>
      <c r="K28" s="112"/>
    </row>
    <row r="29" spans="1:11" ht="57" thickBot="1" x14ac:dyDescent="0.25">
      <c r="A29" s="114"/>
      <c r="B29" s="115"/>
      <c r="C29" s="115"/>
      <c r="D29" s="115"/>
      <c r="E29" s="116" t="s">
        <v>174</v>
      </c>
      <c r="F29" s="117"/>
      <c r="G29" s="117"/>
      <c r="H29" s="117"/>
      <c r="I29" s="117"/>
      <c r="J29" s="117"/>
      <c r="K29" s="118"/>
    </row>
    <row r="30" spans="1:11" ht="15" thickBot="1" x14ac:dyDescent="0.25">
      <c r="A30" s="121" t="s">
        <v>175</v>
      </c>
      <c r="B30" s="122" t="s">
        <v>176</v>
      </c>
      <c r="C30" s="123"/>
      <c r="D30" s="123"/>
      <c r="E30" s="124" t="s">
        <v>155</v>
      </c>
      <c r="F30" s="122"/>
      <c r="G30" s="122"/>
      <c r="H30" s="122"/>
      <c r="I30" s="122"/>
      <c r="J30" s="122"/>
      <c r="K30" s="125">
        <f>SUM(K14:K29)</f>
        <v>0</v>
      </c>
    </row>
    <row r="31" spans="1:11" ht="15" thickBot="1" x14ac:dyDescent="0.25">
      <c r="A31" s="94" t="s">
        <v>154</v>
      </c>
      <c r="B31" s="95">
        <v>2</v>
      </c>
      <c r="C31" s="96"/>
      <c r="D31" s="96"/>
      <c r="E31" s="97" t="s">
        <v>177</v>
      </c>
      <c r="F31" s="95"/>
      <c r="G31" s="95"/>
      <c r="H31" s="95"/>
      <c r="I31" s="95"/>
      <c r="J31" s="95"/>
      <c r="K31" s="98"/>
    </row>
    <row r="32" spans="1:11" ht="15" thickBot="1" x14ac:dyDescent="0.25">
      <c r="A32" s="119">
        <f>1+MAX(A$13:$B31)</f>
        <v>6</v>
      </c>
      <c r="B32" s="100" t="s">
        <v>178</v>
      </c>
      <c r="C32" s="101"/>
      <c r="D32" s="102" t="s">
        <v>157</v>
      </c>
      <c r="E32" s="103" t="s">
        <v>179</v>
      </c>
      <c r="F32" s="102" t="s">
        <v>159</v>
      </c>
      <c r="G32" s="104">
        <v>1</v>
      </c>
      <c r="H32" s="102"/>
      <c r="I32" s="105" t="str">
        <f>IF(H32=0,"",H32*G32)</f>
        <v/>
      </c>
      <c r="J32" s="106"/>
      <c r="K32" s="120">
        <f>ROUND((ROUND(G32,3))*(ROUND(J32,2)),2)</f>
        <v>0</v>
      </c>
    </row>
    <row r="33" spans="1:11" x14ac:dyDescent="0.2">
      <c r="A33" s="108"/>
      <c r="B33" s="109"/>
      <c r="C33" s="109"/>
      <c r="D33" s="109"/>
      <c r="E33" s="110" t="s">
        <v>180</v>
      </c>
      <c r="F33" s="111"/>
      <c r="G33" s="111"/>
      <c r="H33" s="111"/>
      <c r="I33" s="111"/>
      <c r="J33" s="111"/>
      <c r="K33" s="112"/>
    </row>
    <row r="34" spans="1:11" x14ac:dyDescent="0.2">
      <c r="A34" s="108"/>
      <c r="B34" s="109"/>
      <c r="C34" s="109"/>
      <c r="D34" s="109"/>
      <c r="E34" s="113" t="s">
        <v>161</v>
      </c>
      <c r="F34" s="111"/>
      <c r="G34" s="111"/>
      <c r="H34" s="111"/>
      <c r="I34" s="111"/>
      <c r="J34" s="111"/>
      <c r="K34" s="112"/>
    </row>
    <row r="35" spans="1:11" ht="79.5" thickBot="1" x14ac:dyDescent="0.25">
      <c r="A35" s="114"/>
      <c r="B35" s="115"/>
      <c r="C35" s="115"/>
      <c r="D35" s="115"/>
      <c r="E35" s="116" t="s">
        <v>181</v>
      </c>
      <c r="F35" s="117"/>
      <c r="G35" s="117"/>
      <c r="H35" s="117"/>
      <c r="I35" s="117"/>
      <c r="J35" s="117"/>
      <c r="K35" s="118"/>
    </row>
    <row r="36" spans="1:11" ht="15" thickBot="1" x14ac:dyDescent="0.25">
      <c r="A36" s="119">
        <f>1+MAX(A$13:$B35)</f>
        <v>7</v>
      </c>
      <c r="B36" s="100" t="s">
        <v>182</v>
      </c>
      <c r="C36" s="101"/>
      <c r="D36" s="102" t="s">
        <v>157</v>
      </c>
      <c r="E36" s="103" t="s">
        <v>183</v>
      </c>
      <c r="F36" s="102" t="s">
        <v>159</v>
      </c>
      <c r="G36" s="104">
        <v>1</v>
      </c>
      <c r="H36" s="102"/>
      <c r="I36" s="105" t="str">
        <f>IF(H36=0,"",H36*G36)</f>
        <v/>
      </c>
      <c r="J36" s="106"/>
      <c r="K36" s="120">
        <f>ROUND((ROUND(G36,3))*(ROUND(J36,2)),2)</f>
        <v>0</v>
      </c>
    </row>
    <row r="37" spans="1:11" x14ac:dyDescent="0.2">
      <c r="A37" s="108"/>
      <c r="B37" s="109"/>
      <c r="C37" s="109"/>
      <c r="D37" s="109"/>
      <c r="E37" s="110" t="s">
        <v>184</v>
      </c>
      <c r="F37" s="111"/>
      <c r="G37" s="111"/>
      <c r="H37" s="111"/>
      <c r="I37" s="111"/>
      <c r="J37" s="111"/>
      <c r="K37" s="112"/>
    </row>
    <row r="38" spans="1:11" x14ac:dyDescent="0.2">
      <c r="A38" s="108"/>
      <c r="B38" s="109"/>
      <c r="C38" s="109"/>
      <c r="D38" s="109"/>
      <c r="E38" s="113" t="s">
        <v>161</v>
      </c>
      <c r="F38" s="111"/>
      <c r="G38" s="111"/>
      <c r="H38" s="111"/>
      <c r="I38" s="111"/>
      <c r="J38" s="111"/>
      <c r="K38" s="112"/>
    </row>
    <row r="39" spans="1:11" ht="68.25" thickBot="1" x14ac:dyDescent="0.25">
      <c r="A39" s="114"/>
      <c r="B39" s="115"/>
      <c r="C39" s="115"/>
      <c r="D39" s="115"/>
      <c r="E39" s="116" t="s">
        <v>185</v>
      </c>
      <c r="F39" s="117"/>
      <c r="G39" s="117"/>
      <c r="H39" s="117"/>
      <c r="I39" s="117"/>
      <c r="J39" s="117"/>
      <c r="K39" s="118"/>
    </row>
    <row r="40" spans="1:11" ht="15" thickBot="1" x14ac:dyDescent="0.25">
      <c r="A40" s="99">
        <f>1+MAX(A$13:$B39)</f>
        <v>8</v>
      </c>
      <c r="B40" s="100" t="s">
        <v>186</v>
      </c>
      <c r="C40" s="101"/>
      <c r="D40" s="102" t="s">
        <v>157</v>
      </c>
      <c r="E40" s="103" t="s">
        <v>187</v>
      </c>
      <c r="F40" s="102" t="s">
        <v>159</v>
      </c>
      <c r="G40" s="104">
        <v>1</v>
      </c>
      <c r="H40" s="102"/>
      <c r="I40" s="105" t="str">
        <f>IF(H40=0,"",H40*G40)</f>
        <v/>
      </c>
      <c r="J40" s="106"/>
      <c r="K40" s="107">
        <f>ROUND((ROUND(G40,3))*(ROUND(J40,2)),2)</f>
        <v>0</v>
      </c>
    </row>
    <row r="41" spans="1:11" x14ac:dyDescent="0.2">
      <c r="A41" s="108"/>
      <c r="B41" s="109"/>
      <c r="C41" s="109"/>
      <c r="D41" s="109"/>
      <c r="E41" s="110" t="s">
        <v>188</v>
      </c>
      <c r="F41" s="111"/>
      <c r="G41" s="111"/>
      <c r="H41" s="111"/>
      <c r="I41" s="111"/>
      <c r="J41" s="111"/>
      <c r="K41" s="112"/>
    </row>
    <row r="42" spans="1:11" x14ac:dyDescent="0.2">
      <c r="A42" s="108"/>
      <c r="B42" s="109"/>
      <c r="C42" s="109"/>
      <c r="D42" s="109"/>
      <c r="E42" s="113" t="s">
        <v>189</v>
      </c>
      <c r="F42" s="111"/>
      <c r="G42" s="111"/>
      <c r="H42" s="111"/>
      <c r="I42" s="111"/>
      <c r="J42" s="111"/>
      <c r="K42" s="112"/>
    </row>
    <row r="43" spans="1:11" ht="90.75" thickBot="1" x14ac:dyDescent="0.25">
      <c r="A43" s="114"/>
      <c r="B43" s="115"/>
      <c r="C43" s="115"/>
      <c r="D43" s="115"/>
      <c r="E43" s="116" t="s">
        <v>190</v>
      </c>
      <c r="F43" s="117"/>
      <c r="G43" s="117"/>
      <c r="H43" s="117"/>
      <c r="I43" s="117"/>
      <c r="J43" s="117"/>
      <c r="K43" s="118"/>
    </row>
    <row r="44" spans="1:11" ht="15" thickBot="1" x14ac:dyDescent="0.25">
      <c r="A44" s="119">
        <f>1+MAX(A$13:$B43)</f>
        <v>9</v>
      </c>
      <c r="B44" s="100" t="s">
        <v>191</v>
      </c>
      <c r="C44" s="101"/>
      <c r="D44" s="102" t="s">
        <v>157</v>
      </c>
      <c r="E44" s="103" t="s">
        <v>192</v>
      </c>
      <c r="F44" s="102" t="s">
        <v>159</v>
      </c>
      <c r="G44" s="104">
        <v>1</v>
      </c>
      <c r="H44" s="102"/>
      <c r="I44" s="105" t="str">
        <f>IF(H44=0,"",H44*G44)</f>
        <v/>
      </c>
      <c r="J44" s="106"/>
      <c r="K44" s="120">
        <f>ROUND((ROUND(G44,3))*(ROUND(J44,2)),2)</f>
        <v>0</v>
      </c>
    </row>
    <row r="45" spans="1:11" x14ac:dyDescent="0.2">
      <c r="A45" s="108"/>
      <c r="B45" s="109"/>
      <c r="C45" s="109"/>
      <c r="D45" s="109"/>
      <c r="E45" s="110" t="s">
        <v>193</v>
      </c>
      <c r="F45" s="111"/>
      <c r="G45" s="111"/>
      <c r="H45" s="111"/>
      <c r="I45" s="111"/>
      <c r="J45" s="111"/>
      <c r="K45" s="112"/>
    </row>
    <row r="46" spans="1:11" x14ac:dyDescent="0.2">
      <c r="A46" s="108"/>
      <c r="B46" s="109"/>
      <c r="C46" s="109"/>
      <c r="D46" s="109"/>
      <c r="E46" s="113" t="s">
        <v>161</v>
      </c>
      <c r="F46" s="111"/>
      <c r="G46" s="111"/>
      <c r="H46" s="111"/>
      <c r="I46" s="111"/>
      <c r="J46" s="111"/>
      <c r="K46" s="112"/>
    </row>
    <row r="47" spans="1:11" ht="34.5" thickBot="1" x14ac:dyDescent="0.25">
      <c r="A47" s="114"/>
      <c r="B47" s="115"/>
      <c r="C47" s="115"/>
      <c r="D47" s="115"/>
      <c r="E47" s="116" t="s">
        <v>194</v>
      </c>
      <c r="F47" s="117"/>
      <c r="G47" s="117"/>
      <c r="H47" s="117"/>
      <c r="I47" s="117"/>
      <c r="J47" s="117"/>
      <c r="K47" s="118"/>
    </row>
    <row r="48" spans="1:11" ht="15" thickBot="1" x14ac:dyDescent="0.25">
      <c r="A48" s="121" t="s">
        <v>175</v>
      </c>
      <c r="B48" s="122" t="s">
        <v>176</v>
      </c>
      <c r="C48" s="123"/>
      <c r="D48" s="123"/>
      <c r="E48" s="124" t="s">
        <v>177</v>
      </c>
      <c r="F48" s="122"/>
      <c r="G48" s="122"/>
      <c r="H48" s="122"/>
      <c r="I48" s="122"/>
      <c r="J48" s="122"/>
      <c r="K48" s="125">
        <f>SUM(K32:K47)</f>
        <v>0</v>
      </c>
    </row>
  </sheetData>
  <mergeCells count="29">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C1"/>
    <mergeCell ref="A2:B2"/>
    <mergeCell ref="H2:I2"/>
    <mergeCell ref="J2:K2"/>
    <mergeCell ref="C3:D3"/>
    <mergeCell ref="J3:K3"/>
  </mergeCells>
  <conditionalFormatting sqref="E6">
    <cfRule type="expression" dxfId="99" priority="99">
      <formula>$E$5="Ostatní"</formula>
    </cfRule>
    <cfRule type="expression" dxfId="98" priority="100">
      <formula>$E$6="Ostatní"</formula>
    </cfRule>
  </conditionalFormatting>
  <conditionalFormatting sqref="E2">
    <cfRule type="expression" dxfId="97" priority="98">
      <formula>IF($F$2="Název stavby","Vybarvit",IF($F$2="","Vybarvit",""))="Vybarvit"</formula>
    </cfRule>
  </conditionalFormatting>
  <conditionalFormatting sqref="C3">
    <cfRule type="expression" dxfId="96" priority="97">
      <formula>IF($D$3="SO XX-XX-XX","Vybarvit",IF($D$3="","Vybarvit",""))="Vybarvit"</formula>
    </cfRule>
  </conditionalFormatting>
  <conditionalFormatting sqref="E3">
    <cfRule type="expression" dxfId="95" priority="96">
      <formula>IF($F$3="Název SO/PS","Vybarvit",IF($F$3="","Vybarvit",""))="Vybarvit"</formula>
    </cfRule>
  </conditionalFormatting>
  <conditionalFormatting sqref="E8">
    <cfRule type="expression" dxfId="94" priority="95">
      <formula>IF($F$8="Obchodní název firmy/společnosti, v případě fyzické osoby podnikající  IČO","Vybarvit",IF($F$8="","Vybarvit",""))="Vybarvit"</formula>
    </cfRule>
  </conditionalFormatting>
  <conditionalFormatting sqref="F8:G8">
    <cfRule type="expression" dxfId="93" priority="94">
      <formula>IF($G$8="Titul Jméno Příjmení","Vybarvit",IF($G$8="","Vybarvit",""))="Vybarvit"</formula>
    </cfRule>
  </conditionalFormatting>
  <conditionalFormatting sqref="J8">
    <cfRule type="expression" dxfId="92" priority="93">
      <formula>$K$8=""</formula>
    </cfRule>
  </conditionalFormatting>
  <conditionalFormatting sqref="J7">
    <cfRule type="expression" dxfId="91" priority="92">
      <formula>$K$7=""</formula>
    </cfRule>
  </conditionalFormatting>
  <conditionalFormatting sqref="J6">
    <cfRule type="expression" dxfId="90" priority="91">
      <formula>$K$6=""</formula>
    </cfRule>
  </conditionalFormatting>
  <conditionalFormatting sqref="J5">
    <cfRule type="expression" dxfId="89" priority="90">
      <formula>$K$5=""</formula>
    </cfRule>
  </conditionalFormatting>
  <conditionalFormatting sqref="J4">
    <cfRule type="expression" dxfId="88" priority="89">
      <formula>$K$4=""</formula>
    </cfRule>
  </conditionalFormatting>
  <conditionalFormatting sqref="K4">
    <cfRule type="expression" dxfId="87" priority="88">
      <formula>$L$4=""</formula>
    </cfRule>
  </conditionalFormatting>
  <conditionalFormatting sqref="D8">
    <cfRule type="expression" dxfId="86" priority="87">
      <formula>$E$8=""</formula>
    </cfRule>
  </conditionalFormatting>
  <conditionalFormatting sqref="D7">
    <cfRule type="expression" dxfId="85" priority="86">
      <formula>$E$7=""</formula>
    </cfRule>
  </conditionalFormatting>
  <conditionalFormatting sqref="D6">
    <cfRule type="expression" dxfId="84" priority="85">
      <formula>$E$6=""</formula>
    </cfRule>
  </conditionalFormatting>
  <conditionalFormatting sqref="D5">
    <cfRule type="expression" dxfId="83" priority="84">
      <formula>$E$5=""</formula>
    </cfRule>
  </conditionalFormatting>
  <conditionalFormatting sqref="D4">
    <cfRule type="expression" dxfId="82" priority="83">
      <formula>$E$4=""</formula>
    </cfRule>
  </conditionalFormatting>
  <conditionalFormatting sqref="B13">
    <cfRule type="expression" dxfId="81" priority="82">
      <formula>B13=""</formula>
    </cfRule>
  </conditionalFormatting>
  <conditionalFormatting sqref="E13">
    <cfRule type="expression" dxfId="80" priority="81">
      <formula>E13="Název dílu"</formula>
    </cfRule>
  </conditionalFormatting>
  <conditionalFormatting sqref="D14">
    <cfRule type="expression" dxfId="79" priority="79">
      <formula>D14=""</formula>
    </cfRule>
  </conditionalFormatting>
  <conditionalFormatting sqref="E15">
    <cfRule type="expression" dxfId="78" priority="77">
      <formula>E15=""</formula>
    </cfRule>
  </conditionalFormatting>
  <conditionalFormatting sqref="B22">
    <cfRule type="expression" dxfId="77" priority="56">
      <formula>B22=""</formula>
    </cfRule>
  </conditionalFormatting>
  <conditionalFormatting sqref="E16">
    <cfRule type="expression" dxfId="76" priority="76">
      <formula>E16=""</formula>
    </cfRule>
  </conditionalFormatting>
  <conditionalFormatting sqref="E17">
    <cfRule type="expression" dxfId="75" priority="75">
      <formula>E17=""</formula>
    </cfRule>
  </conditionalFormatting>
  <conditionalFormatting sqref="F14">
    <cfRule type="expression" dxfId="74" priority="74">
      <formula>F14=""</formula>
    </cfRule>
  </conditionalFormatting>
  <conditionalFormatting sqref="G14">
    <cfRule type="expression" dxfId="73" priority="73">
      <formula>G14=""</formula>
    </cfRule>
  </conditionalFormatting>
  <conditionalFormatting sqref="H14">
    <cfRule type="expression" dxfId="72" priority="72">
      <formula>H14=""</formula>
    </cfRule>
  </conditionalFormatting>
  <conditionalFormatting sqref="I14">
    <cfRule type="expression" dxfId="71" priority="71">
      <formula>I14=""</formula>
    </cfRule>
  </conditionalFormatting>
  <conditionalFormatting sqref="J14">
    <cfRule type="expression" dxfId="70" priority="70">
      <formula>J14=""</formula>
    </cfRule>
  </conditionalFormatting>
  <conditionalFormatting sqref="C14">
    <cfRule type="expression" dxfId="69" priority="69">
      <formula>C14=""</formula>
    </cfRule>
  </conditionalFormatting>
  <conditionalFormatting sqref="B18">
    <cfRule type="expression" dxfId="68" priority="68">
      <formula>B18=""</formula>
    </cfRule>
  </conditionalFormatting>
  <conditionalFormatting sqref="J22">
    <cfRule type="expression" dxfId="67" priority="46">
      <formula>J22=""</formula>
    </cfRule>
  </conditionalFormatting>
  <conditionalFormatting sqref="E18">
    <cfRule type="expression" dxfId="66" priority="66">
      <formula>E18=""</formula>
    </cfRule>
  </conditionalFormatting>
  <conditionalFormatting sqref="F22">
    <cfRule type="expression" dxfId="65" priority="50">
      <formula>F22=""</formula>
    </cfRule>
  </conditionalFormatting>
  <conditionalFormatting sqref="E28">
    <cfRule type="expression" dxfId="64" priority="40">
      <formula>E28=""</formula>
    </cfRule>
  </conditionalFormatting>
  <conditionalFormatting sqref="E14">
    <cfRule type="expression" dxfId="63" priority="78">
      <formula>E14=""</formula>
    </cfRule>
  </conditionalFormatting>
  <conditionalFormatting sqref="G22">
    <cfRule type="expression" dxfId="62" priority="49">
      <formula>G22=""</formula>
    </cfRule>
  </conditionalFormatting>
  <conditionalFormatting sqref="H22">
    <cfRule type="expression" dxfId="61" priority="48">
      <formula>H22=""</formula>
    </cfRule>
  </conditionalFormatting>
  <conditionalFormatting sqref="I22">
    <cfRule type="expression" dxfId="60" priority="47">
      <formula>I22=""</formula>
    </cfRule>
  </conditionalFormatting>
  <conditionalFormatting sqref="H26">
    <cfRule type="expression" dxfId="59" priority="36">
      <formula>H26=""</formula>
    </cfRule>
  </conditionalFormatting>
  <conditionalFormatting sqref="C22">
    <cfRule type="expression" dxfId="58" priority="45">
      <formula>C22=""</formula>
    </cfRule>
  </conditionalFormatting>
  <conditionalFormatting sqref="J26">
    <cfRule type="expression" dxfId="57" priority="34">
      <formula>J26=""</formula>
    </cfRule>
  </conditionalFormatting>
  <conditionalFormatting sqref="C26">
    <cfRule type="expression" dxfId="56" priority="33">
      <formula>C26=""</formula>
    </cfRule>
  </conditionalFormatting>
  <conditionalFormatting sqref="B26">
    <cfRule type="expression" dxfId="55" priority="44">
      <formula>B26=""</formula>
    </cfRule>
  </conditionalFormatting>
  <conditionalFormatting sqref="B14">
    <cfRule type="expression" dxfId="54" priority="80">
      <formula>B14=""</formula>
    </cfRule>
  </conditionalFormatting>
  <conditionalFormatting sqref="E24">
    <cfRule type="expression" dxfId="53" priority="52">
      <formula>E24=""</formula>
    </cfRule>
  </conditionalFormatting>
  <conditionalFormatting sqref="E25">
    <cfRule type="expression" dxfId="52" priority="51">
      <formula>E25=""</formula>
    </cfRule>
  </conditionalFormatting>
  <conditionalFormatting sqref="E29">
    <cfRule type="expression" dxfId="51" priority="39">
      <formula>E29=""</formula>
    </cfRule>
  </conditionalFormatting>
  <conditionalFormatting sqref="F26">
    <cfRule type="expression" dxfId="50" priority="38">
      <formula>F26=""</formula>
    </cfRule>
  </conditionalFormatting>
  <conditionalFormatting sqref="G26">
    <cfRule type="expression" dxfId="49" priority="37">
      <formula>G26=""</formula>
    </cfRule>
  </conditionalFormatting>
  <conditionalFormatting sqref="I26">
    <cfRule type="expression" dxfId="48" priority="35">
      <formula>I26=""</formula>
    </cfRule>
  </conditionalFormatting>
  <conditionalFormatting sqref="B30">
    <cfRule type="expression" dxfId="47" priority="32">
      <formula>B30=""</formula>
    </cfRule>
  </conditionalFormatting>
  <conditionalFormatting sqref="D26">
    <cfRule type="expression" dxfId="46" priority="43">
      <formula>D26=""</formula>
    </cfRule>
  </conditionalFormatting>
  <conditionalFormatting sqref="D18">
    <cfRule type="expression" dxfId="45" priority="67">
      <formula>D18=""</formula>
    </cfRule>
  </conditionalFormatting>
  <conditionalFormatting sqref="E27">
    <cfRule type="expression" dxfId="44" priority="41">
      <formula>E27=""</formula>
    </cfRule>
  </conditionalFormatting>
  <conditionalFormatting sqref="E19">
    <cfRule type="expression" dxfId="43" priority="65">
      <formula>E19=""</formula>
    </cfRule>
  </conditionalFormatting>
  <conditionalFormatting sqref="E20">
    <cfRule type="expression" dxfId="42" priority="64">
      <formula>E20=""</formula>
    </cfRule>
  </conditionalFormatting>
  <conditionalFormatting sqref="E21">
    <cfRule type="expression" dxfId="41" priority="63">
      <formula>E21=""</formula>
    </cfRule>
  </conditionalFormatting>
  <conditionalFormatting sqref="F18">
    <cfRule type="expression" dxfId="40" priority="62">
      <formula>F18=""</formula>
    </cfRule>
  </conditionalFormatting>
  <conditionalFormatting sqref="G18">
    <cfRule type="expression" dxfId="39" priority="61">
      <formula>G18=""</formula>
    </cfRule>
  </conditionalFormatting>
  <conditionalFormatting sqref="H18">
    <cfRule type="expression" dxfId="38" priority="60">
      <formula>H18=""</formula>
    </cfRule>
  </conditionalFormatting>
  <conditionalFormatting sqref="I18">
    <cfRule type="expression" dxfId="37" priority="59">
      <formula>I18=""</formula>
    </cfRule>
  </conditionalFormatting>
  <conditionalFormatting sqref="J18">
    <cfRule type="expression" dxfId="36" priority="58">
      <formula>J18=""</formula>
    </cfRule>
  </conditionalFormatting>
  <conditionalFormatting sqref="C18">
    <cfRule type="expression" dxfId="35" priority="57">
      <formula>C18=""</formula>
    </cfRule>
  </conditionalFormatting>
  <conditionalFormatting sqref="D22">
    <cfRule type="expression" dxfId="34" priority="55">
      <formula>D22=""</formula>
    </cfRule>
  </conditionalFormatting>
  <conditionalFormatting sqref="E22">
    <cfRule type="expression" dxfId="33" priority="54">
      <formula>E22=""</formula>
    </cfRule>
  </conditionalFormatting>
  <conditionalFormatting sqref="E23">
    <cfRule type="expression" dxfId="32" priority="53">
      <formula>E23=""</formula>
    </cfRule>
  </conditionalFormatting>
  <conditionalFormatting sqref="E26">
    <cfRule type="expression" dxfId="31" priority="42">
      <formula>E26=""</formula>
    </cfRule>
  </conditionalFormatting>
  <conditionalFormatting sqref="B31">
    <cfRule type="expression" dxfId="30" priority="30">
      <formula>B31=""</formula>
    </cfRule>
  </conditionalFormatting>
  <conditionalFormatting sqref="E30">
    <cfRule type="expression" dxfId="29" priority="31">
      <formula>E30="Název dílu"</formula>
    </cfRule>
  </conditionalFormatting>
  <conditionalFormatting sqref="E31">
    <cfRule type="expression" dxfId="28" priority="29">
      <formula>E31="Název dílu"</formula>
    </cfRule>
  </conditionalFormatting>
  <conditionalFormatting sqref="E33 E37 E45">
    <cfRule type="expression" dxfId="27" priority="26">
      <formula>E33=""</formula>
    </cfRule>
  </conditionalFormatting>
  <conditionalFormatting sqref="B36">
    <cfRule type="expression" dxfId="26" priority="15">
      <formula>B36=""</formula>
    </cfRule>
  </conditionalFormatting>
  <conditionalFormatting sqref="E35 E39 E47">
    <cfRule type="expression" dxfId="25" priority="24">
      <formula>E35=""</formula>
    </cfRule>
  </conditionalFormatting>
  <conditionalFormatting sqref="G32 G36 G44">
    <cfRule type="expression" dxfId="24" priority="22">
      <formula>G32=""</formula>
    </cfRule>
  </conditionalFormatting>
  <conditionalFormatting sqref="H32 H36 H44">
    <cfRule type="expression" dxfId="23" priority="21">
      <formula>H32=""</formula>
    </cfRule>
  </conditionalFormatting>
  <conditionalFormatting sqref="D32 D36 D44">
    <cfRule type="expression" dxfId="22" priority="17">
      <formula>D32=""</formula>
    </cfRule>
  </conditionalFormatting>
  <conditionalFormatting sqref="B32">
    <cfRule type="expression" dxfId="21" priority="16">
      <formula>B32=""</formula>
    </cfRule>
  </conditionalFormatting>
  <conditionalFormatting sqref="F32 F36 F44">
    <cfRule type="expression" dxfId="20" priority="23">
      <formula>F32=""</formula>
    </cfRule>
  </conditionalFormatting>
  <conditionalFormatting sqref="I32 I36 I44">
    <cfRule type="expression" dxfId="19" priority="20">
      <formula>I32=""</formula>
    </cfRule>
  </conditionalFormatting>
  <conditionalFormatting sqref="J32 J36 J44">
    <cfRule type="expression" dxfId="18" priority="19">
      <formula>J32=""</formula>
    </cfRule>
  </conditionalFormatting>
  <conditionalFormatting sqref="C32 C36 C44">
    <cfRule type="expression" dxfId="17" priority="18">
      <formula>C32=""</formula>
    </cfRule>
  </conditionalFormatting>
  <conditionalFormatting sqref="B44">
    <cfRule type="expression" dxfId="16" priority="28">
      <formula>B44=""</formula>
    </cfRule>
  </conditionalFormatting>
  <conditionalFormatting sqref="E34 E38 E46">
    <cfRule type="expression" dxfId="15" priority="25">
      <formula>E34=""</formula>
    </cfRule>
  </conditionalFormatting>
  <conditionalFormatting sqref="E32 E36 E44">
    <cfRule type="expression" dxfId="14" priority="27">
      <formula>E32=""</formula>
    </cfRule>
  </conditionalFormatting>
  <conditionalFormatting sqref="B40">
    <cfRule type="expression" dxfId="13" priority="14">
      <formula>B40=""</formula>
    </cfRule>
  </conditionalFormatting>
  <conditionalFormatting sqref="D40">
    <cfRule type="expression" dxfId="12" priority="13">
      <formula>D40=""</formula>
    </cfRule>
  </conditionalFormatting>
  <conditionalFormatting sqref="E40">
    <cfRule type="expression" dxfId="11" priority="12">
      <formula>E40=""</formula>
    </cfRule>
  </conditionalFormatting>
  <conditionalFormatting sqref="E41">
    <cfRule type="expression" dxfId="10" priority="11">
      <formula>E41=""</formula>
    </cfRule>
  </conditionalFormatting>
  <conditionalFormatting sqref="E42">
    <cfRule type="expression" dxfId="9" priority="10">
      <formula>E42=""</formula>
    </cfRule>
  </conditionalFormatting>
  <conditionalFormatting sqref="E43">
    <cfRule type="expression" dxfId="8" priority="9">
      <formula>E43=""</formula>
    </cfRule>
  </conditionalFormatting>
  <conditionalFormatting sqref="F40">
    <cfRule type="expression" dxfId="7" priority="8">
      <formula>F40=""</formula>
    </cfRule>
  </conditionalFormatting>
  <conditionalFormatting sqref="G40">
    <cfRule type="expression" dxfId="6" priority="7">
      <formula>G40=""</formula>
    </cfRule>
  </conditionalFormatting>
  <conditionalFormatting sqref="H40">
    <cfRule type="expression" dxfId="5" priority="6">
      <formula>H40=""</formula>
    </cfRule>
  </conditionalFormatting>
  <conditionalFormatting sqref="I40">
    <cfRule type="expression" dxfId="4" priority="5">
      <formula>I40=""</formula>
    </cfRule>
  </conditionalFormatting>
  <conditionalFormatting sqref="J40">
    <cfRule type="expression" dxfId="3" priority="4">
      <formula>J40=""</formula>
    </cfRule>
  </conditionalFormatting>
  <conditionalFormatting sqref="C40">
    <cfRule type="expression" dxfId="2" priority="3">
      <formula>C40=""</formula>
    </cfRule>
  </conditionalFormatting>
  <conditionalFormatting sqref="B48">
    <cfRule type="expression" dxfId="1" priority="2">
      <formula>B48=""</formula>
    </cfRule>
  </conditionalFormatting>
  <conditionalFormatting sqref="E48">
    <cfRule type="expression" dxfId="0" priority="1">
      <formula>E48="Název dílu"</formula>
    </cfRule>
  </conditionalFormatting>
  <dataValidations count="15">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 type="date" allowBlank="1" showInputMessage="1" showErrorMessage="1" sqref="K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Rozmezí let 2017 - 2050" promptTitle="Vložit rok" prompt="ve formátu:_x000a_rrrr" sqref="J7">
      <formula1>2017</formula1>
      <formula2>2050</formula2>
    </dataValidation>
    <dataValidation type="list" allowBlank="1" showInputMessage="1" showErrorMessage="1" sqref="C40">
      <formula1>"1,2,3,4,5,6,7,8,9,10"</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43"/>
    <dataValidation allowBlank="1" showInputMessage="1" showErrorMessage="1" promptTitle="Výkaz výměr:" prompt="způsob stanovení množství položky, nebo odkaz na příslušnou přílohu dokumentace." sqref="E42"/>
    <dataValidation allowBlank="1" showInputMessage="1" showErrorMessage="1" promptTitle="Popis položky" prompt="doplnňující název položky pro upřesnění popisu a charakteristiky dané položky. V případě, že název položky odpovídá popisu položky, pole zůstane bez vyplnění." sqref="E41"/>
    <dataValidation allowBlank="1" showInputMessage="1" showErrorMessage="1" promptTitle="Název položky" prompt="Přesný název položky dle cenové soustavy, nebo vlastní název v případě položky mimo cenovou soustavu." sqref="E40"/>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D.1.1</vt:lpstr>
      <vt:lpstr>D.1.2</vt:lpstr>
      <vt:lpstr>D.2.1</vt:lpstr>
      <vt:lpstr>D.2.2</vt:lpstr>
      <vt:lpstr>D.2.3</vt:lpstr>
      <vt:lpstr>SO všeobecný objekt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 systému Windows</dc:creator>
  <cp:lastModifiedBy>Uživatel systému Windows</cp:lastModifiedBy>
  <dcterms:created xsi:type="dcterms:W3CDTF">2020-11-24T08:01:15Z</dcterms:created>
  <dcterms:modified xsi:type="dcterms:W3CDTF">2020-11-24T08:23:43Z</dcterms:modified>
</cp:coreProperties>
</file>