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0" windowWidth="23256" windowHeight="12456"/>
  </bookViews>
  <sheets>
    <sheet name="D.2.3.1_SO 01-01-02.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0" i="1"/>
  <c r="O60" s="1"/>
  <c r="I56"/>
  <c r="O56" s="1"/>
  <c r="I52"/>
  <c r="O52" s="1"/>
  <c r="I48"/>
  <c r="O48" s="1"/>
  <c r="I44"/>
  <c r="O44" s="1"/>
  <c r="I40"/>
  <c r="O40" s="1"/>
  <c r="I36"/>
  <c r="O36" s="1"/>
  <c r="I32"/>
  <c r="I28"/>
  <c r="O28" s="1"/>
  <c r="I23"/>
  <c r="Q22" s="1"/>
  <c r="I22" s="1"/>
  <c r="I18"/>
  <c r="O18" s="1"/>
  <c r="I14"/>
  <c r="Q9" s="1"/>
  <c r="I9" s="1"/>
  <c r="I10"/>
  <c r="O10" s="1"/>
  <c r="Q27" l="1"/>
  <c r="I27" s="1"/>
  <c r="I3"/>
  <c r="O14"/>
  <c r="R9" s="1"/>
  <c r="O9" s="1"/>
  <c r="O23"/>
  <c r="R22" s="1"/>
  <c r="O22" s="1"/>
  <c r="O32"/>
  <c r="R27" s="1"/>
  <c r="O27" s="1"/>
  <c r="O2" l="1"/>
</calcChain>
</file>

<file path=xl/sharedStrings.xml><?xml version="1.0" encoding="utf-8"?>
<sst xmlns="http://schemas.openxmlformats.org/spreadsheetml/2006/main" count="247" uniqueCount="99">
  <si>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</si>
  <si>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</si>
  <si>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</si>
  <si>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</si>
  <si>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</si>
  <si>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</si>
  <si>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</si>
  <si>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</si>
  <si>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01-01-02.1</t>
  </si>
  <si>
    <t>0,00</t>
  </si>
  <si>
    <t>2</t>
  </si>
  <si>
    <t>O</t>
  </si>
  <si>
    <t>Objekt:</t>
  </si>
  <si>
    <t>D.2.3.1</t>
  </si>
  <si>
    <t>Trakční vedení</t>
  </si>
  <si>
    <t>15,00</t>
  </si>
  <si>
    <t>O1</t>
  </si>
  <si>
    <t>Rozpočet:</t>
  </si>
  <si>
    <t>TNS Čebín, napájecí vedení - způsobilé náklady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</si>
  <si>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</si>
  <si>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</si>
  <si>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</si>
  <si>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</si>
  <si>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</si>
  <si>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</si>
  <si>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</si>
  <si>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</si>
  <si>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</si>
  <si>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</si>
  <si>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</si>
  <si>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</si>
  <si>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</si>
  <si>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</si>
  <si>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</si>
  <si>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</si>
  <si>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</si>
  <si>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</si>
  <si>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</si>
  <si>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74A</t>
  </si>
  <si>
    <t>Základy TV</t>
  </si>
  <si>
    <t>P</t>
  </si>
  <si>
    <t>74A110</t>
  </si>
  <si>
    <t/>
  </si>
  <si>
    <t>ZÁKLAD TV HLOUBENÝ V JAKÉKOLIV TŘÍDĚ ZEMINY</t>
  </si>
  <si>
    <t>M3</t>
  </si>
  <si>
    <t>PP</t>
  </si>
  <si>
    <t>VV</t>
  </si>
  <si>
    <t>viz. výkaz výměr základů, stožárů a bran</t>
  </si>
  <si>
    <t>TS</t>
  </si>
  <si>
    <t>1. Položka obsahuje: – zemní práce pro montáž výkopu včetně bourání zpevněných ploch, dlažby a pod., uvedení narušeného okolí do původního stavu a naložení výkopku – úpravy spojené s uvolněním prostoru pro výkop např. demontáž a montáž oplocení, zajištění výkopu před zaplavením povrchovou vodou, pažení výkopu – dodávku, dopravu, montáž, pronájem mechanizmů a demontáž bednění – dodávku, dopravu a montáž svorníkového koše, technologické výztuže, kovaných svorníků aj. – případně provedení dutiny pro upevnění stožáru TV – dodávku, dopravu a uložení betonové směsi včetně všech technologických opatření spojené s realizací základu podle TKP2. Položka neobsahuje: – přídavnou výztuž, svorníky, koše – odvoz výkopku (viz pol. 74A150) – poplatek za likvidaci odpadů (viz SSD 0)3. Způsob měření:Měří se metry kubické uložené betonové směsi.</t>
  </si>
  <si>
    <t>74A310</t>
  </si>
  <si>
    <t>PŘÍDAVNÁ VÝZTUŽ PRO ZÁKLAD TV</t>
  </si>
  <si>
    <t>KUS</t>
  </si>
  <si>
    <t>1. Položka obsahuje: –  montáž, materiál a dovoz kompletní ocelové výztuže základu TV (vč. technologické)2. Položka neobsahuje: X3. Způsob měření:Udává se počet kusů kompletní konstrukce nebo práce.</t>
  </si>
  <si>
    <t>74A320</t>
  </si>
  <si>
    <t>KOVANÝ SVORNÍK PRO ZÁKLAD TV</t>
  </si>
  <si>
    <t>1. Položka obsahuje: –  montáž, materiál, dovoz a protikorozní ošetření kovaného svorníku pro základ TV2. Položka neobsahuje: X3. Způsob měření:Udává se počet kusů kompletní konstrukce nebo práce.</t>
  </si>
  <si>
    <t>74B</t>
  </si>
  <si>
    <t>Stožáry TV</t>
  </si>
  <si>
    <t>74B605</t>
  </si>
  <si>
    <t>STOŽÁR TV OCELOVÝ PŘÍHRADOVÝ TYPU BP DÉLKY 14 M</t>
  </si>
  <si>
    <t>1. Položka obsahuje: – montáž, materiál a dopravné stožáru typového provedení – protikorozní ošetření stožáru dle TKP – konečnou regulaci stožáru po jeho zatížení včetně podmazání patek2. Položka neobsahuje: – základovou konstrukci3. Způsob měření:Udává se počet kusů trakčních podpěr.</t>
  </si>
  <si>
    <t>74C</t>
  </si>
  <si>
    <t>Vodiče TV</t>
  </si>
  <si>
    <t>74C711</t>
  </si>
  <si>
    <t>POHON ODPOJOVAČE MOTOROVÝ</t>
  </si>
  <si>
    <t>viz. soupis sestavení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</si>
  <si>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měření:Udává se počet kusů kompletní konstrukce nebo práce.</t>
  </si>
  <si>
    <t>74C713</t>
  </si>
  <si>
    <t>ODPOJOVAČ NEBO ODPÍNAČ NA STOŽÁRU TV</t>
  </si>
  <si>
    <t>7</t>
  </si>
  <si>
    <t>74C752</t>
  </si>
  <si>
    <t>PODPĚRNÝ IZOLÁTOR PRO NV NA LIŠTĚ, BRÁNĚ, STOŽÁRU</t>
  </si>
  <si>
    <t>8</t>
  </si>
  <si>
    <t>74C762</t>
  </si>
  <si>
    <t>UKONČENÍ 2 NAPÁJECÍCH KABELŮ NA STOŽÁRU, VČETNĚ OMEZOVAČE PŘEPĚTÍ</t>
  </si>
  <si>
    <t>74C768</t>
  </si>
  <si>
    <t>PŘIPEVNĚNÍ 1-4 KABELŮ NA STOŽÁR BP</t>
  </si>
  <si>
    <t>74C773</t>
  </si>
  <si>
    <t>PŘIPEVNĚNÍ 2 KRYTŮ NA STOŽÁR P, T, BP</t>
  </si>
  <si>
    <t>11</t>
  </si>
  <si>
    <t>74C911</t>
  </si>
  <si>
    <t>BLESKOJISTKA RŮŽKOVÁ NA STOŽÁRU S PŘIPOJENÍM NA TV, OV, NV</t>
  </si>
  <si>
    <t>12</t>
  </si>
  <si>
    <t>74C951</t>
  </si>
  <si>
    <t>MONTÁŽNÍ LÁVKA NA STOŽÁR</t>
  </si>
  <si>
    <t>13</t>
  </si>
  <si>
    <t>74C952</t>
  </si>
  <si>
    <t>OVLÁDACÍ LÁVKA NA STOŽÁR</t>
  </si>
  <si>
    <t>74C953</t>
  </si>
  <si>
    <t>OVLÁDACÍ A BOČNÍ LÁVKA DO "L"</t>
  </si>
  <si>
    <t>ŽEBŘÍK PRO OVLÁDACÍ LÁVKU</t>
  </si>
  <si>
    <t>SVODIČ PŘEPĚTÍ VN UN PŘES 25 KV</t>
  </si>
  <si>
    <t>1. Položka obsahuje: – veškerý podružný, pomocný a upevňovací materiál – technický popis viz. projektová dokumentace – předepsané zkoušky, revize a atesty2. Položka neobsahuje: X3. Způsob měření:Udává se počet kusů kompletní konstrukce nebo práce.</t>
  </si>
  <si>
    <t>rev.1 ze dne 11.11.2020</t>
  </si>
  <si>
    <t>SO 01-01-02.1_a</t>
  </si>
  <si>
    <t>74C955</t>
  </si>
  <si>
    <t>Upraveno množství</t>
  </si>
  <si>
    <t>Nová položka</t>
  </si>
</sst>
</file>

<file path=xl/styles.xml><?xml version="1.0" encoding="utf-8"?>
<styleSheet xmlns="http://schemas.openxmlformats.org/spreadsheetml/2006/main">
  <numFmts count="2">
    <numFmt numFmtId="43" formatCode="_-* #,##0.00\ _K_č_-;\-* #,##0.00\ _K_č_-;_-* &quot;-&quot;??\ _K_č_-;_-@_-"/>
    <numFmt numFmtId="164" formatCode="#,##0.000"/>
  </numFmts>
  <fonts count="12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2" fillId="0" borderId="0"/>
    <xf numFmtId="0" fontId="8" fillId="0" borderId="0"/>
    <xf numFmtId="0" fontId="1" fillId="0" borderId="0"/>
    <xf numFmtId="43" fontId="8" fillId="0" borderId="0" applyFont="0" applyFill="0" applyBorder="0" applyAlignment="0" applyProtection="0"/>
    <xf numFmtId="0" fontId="8" fillId="0" borderId="0">
      <alignment vertical="top"/>
    </xf>
    <xf numFmtId="0" fontId="8" fillId="0" borderId="0">
      <alignment vertical="top"/>
    </xf>
    <xf numFmtId="0" fontId="8" fillId="0" borderId="0"/>
    <xf numFmtId="0" fontId="8" fillId="0" borderId="0"/>
    <xf numFmtId="0" fontId="8" fillId="0" borderId="0"/>
  </cellStyleXfs>
  <cellXfs count="47">
    <xf numFmtId="0" fontId="0" fillId="0" borderId="0" xfId="0"/>
    <xf numFmtId="0" fontId="0" fillId="2" borderId="0" xfId="1" applyFont="1" applyFill="1"/>
    <xf numFmtId="0" fontId="3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4" fillId="2" borderId="0" xfId="1" applyFont="1" applyFill="1"/>
    <xf numFmtId="0" fontId="4" fillId="2" borderId="0" xfId="1" applyFont="1" applyFill="1" applyAlignment="1">
      <alignment horizontal="left"/>
    </xf>
    <xf numFmtId="0" fontId="0" fillId="2" borderId="2" xfId="1" applyFont="1" applyFill="1" applyBorder="1"/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4" fillId="2" borderId="1" xfId="1" applyFont="1" applyFill="1" applyBorder="1"/>
    <xf numFmtId="0" fontId="4" fillId="2" borderId="1" xfId="1" applyFont="1" applyFill="1" applyBorder="1" applyAlignment="1">
      <alignment horizontal="left"/>
    </xf>
    <xf numFmtId="0" fontId="5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6" fillId="2" borderId="5" xfId="1" applyFont="1" applyFill="1" applyBorder="1" applyAlignment="1">
      <alignment horizontal="right"/>
    </xf>
    <xf numFmtId="0" fontId="6" fillId="2" borderId="5" xfId="1" applyFont="1" applyFill="1" applyBorder="1" applyAlignment="1">
      <alignment wrapText="1"/>
    </xf>
    <xf numFmtId="4" fontId="6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7" fillId="0" borderId="3" xfId="1" applyFont="1" applyBorder="1" applyAlignment="1">
      <alignment horizontal="left" vertical="center" wrapText="1"/>
    </xf>
    <xf numFmtId="0" fontId="6" fillId="2" borderId="1" xfId="1" applyFont="1" applyFill="1" applyBorder="1" applyAlignment="1">
      <alignment horizontal="right"/>
    </xf>
    <xf numFmtId="4" fontId="6" fillId="2" borderId="1" xfId="1" applyNumberFormat="1" applyFont="1" applyFill="1" applyBorder="1" applyAlignment="1">
      <alignment horizontal="center"/>
    </xf>
    <xf numFmtId="0" fontId="9" fillId="0" borderId="0" xfId="0" applyFont="1"/>
    <xf numFmtId="0" fontId="8" fillId="2" borderId="3" xfId="1" applyFont="1" applyFill="1" applyBorder="1" applyAlignment="1">
      <alignment horizontal="center"/>
    </xf>
    <xf numFmtId="0" fontId="8" fillId="2" borderId="4" xfId="2" applyFont="1" applyFill="1" applyBorder="1"/>
    <xf numFmtId="0" fontId="9" fillId="4" borderId="3" xfId="2" applyFont="1" applyFill="1" applyBorder="1" applyAlignment="1">
      <alignment horizontal="right"/>
    </xf>
    <xf numFmtId="0" fontId="9" fillId="4" borderId="3" xfId="2" applyFont="1" applyFill="1" applyBorder="1"/>
    <xf numFmtId="0" fontId="9" fillId="4" borderId="3" xfId="2" applyFont="1" applyFill="1" applyBorder="1" applyAlignment="1">
      <alignment wrapText="1"/>
    </xf>
    <xf numFmtId="0" fontId="9" fillId="4" borderId="3" xfId="2" applyFont="1" applyFill="1" applyBorder="1" applyAlignment="1">
      <alignment horizontal="center"/>
    </xf>
    <xf numFmtId="164" fontId="9" fillId="4" borderId="3" xfId="2" applyNumberFormat="1" applyFont="1" applyFill="1" applyBorder="1" applyAlignment="1">
      <alignment horizontal="center"/>
    </xf>
    <xf numFmtId="4" fontId="9" fillId="4" borderId="3" xfId="2" applyNumberFormat="1" applyFont="1" applyFill="1" applyBorder="1" applyAlignment="1">
      <alignment horizontal="center"/>
    </xf>
    <xf numFmtId="0" fontId="10" fillId="4" borderId="0" xfId="0" applyFont="1" applyFill="1"/>
    <xf numFmtId="0" fontId="10" fillId="4" borderId="3" xfId="2" applyFont="1" applyFill="1" applyBorder="1" applyAlignment="1">
      <alignment horizontal="left" vertical="center" wrapText="1"/>
    </xf>
    <xf numFmtId="0" fontId="11" fillId="4" borderId="3" xfId="2" applyFont="1" applyFill="1" applyBorder="1" applyAlignment="1">
      <alignment horizontal="left" vertical="center" wrapText="1"/>
    </xf>
    <xf numFmtId="0" fontId="10" fillId="4" borderId="0" xfId="9" applyFont="1" applyFill="1"/>
    <xf numFmtId="164" fontId="9" fillId="4" borderId="3" xfId="1" applyNumberFormat="1" applyFont="1" applyFill="1" applyBorder="1" applyAlignment="1">
      <alignment horizontal="center"/>
    </xf>
    <xf numFmtId="0" fontId="5" fillId="3" borderId="3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right"/>
    </xf>
    <xf numFmtId="0" fontId="0" fillId="2" borderId="0" xfId="1" applyFont="1" applyFill="1"/>
    <xf numFmtId="0" fontId="4" fillId="2" borderId="1" xfId="1" applyFont="1" applyFill="1" applyBorder="1" applyAlignment="1">
      <alignment horizontal="right"/>
    </xf>
    <xf numFmtId="0" fontId="0" fillId="2" borderId="1" xfId="1" applyFont="1" applyFill="1" applyBorder="1"/>
  </cellXfs>
  <cellStyles count="10">
    <cellStyle name="čárky 2" xfId="4"/>
    <cellStyle name="Normal" xfId="1"/>
    <cellStyle name="Normal 2" xfId="2"/>
    <cellStyle name="normální" xfId="0" builtinId="0"/>
    <cellStyle name="Normální 2" xfId="3"/>
    <cellStyle name="normální 2 2" xfId="5"/>
    <cellStyle name="normální 3" xfId="6"/>
    <cellStyle name="Normální 4" xfId="7"/>
    <cellStyle name="Normální 5" xfId="9"/>
    <cellStyle name="Normální 6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4">
    <pageSetUpPr fitToPage="1"/>
  </sheetPr>
  <dimension ref="A1:R75"/>
  <sheetViews>
    <sheetView tabSelected="1" topLeftCell="B1" zoomScale="80" zoomScaleNormal="80" workbookViewId="0">
      <pane ySplit="8" topLeftCell="A9" activePane="bottomLeft" state="frozen"/>
      <selection pane="bottomLeft" activeCell="N29" sqref="N29"/>
    </sheetView>
  </sheetViews>
  <sheetFormatPr defaultColWidth="9.109375" defaultRowHeight="12.75" customHeight="1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" customHeight="1">
      <c r="B2" s="1"/>
      <c r="C2" s="1"/>
      <c r="D2" s="1"/>
      <c r="E2" s="2" t="s">
        <v>3</v>
      </c>
      <c r="F2" s="1"/>
      <c r="G2" s="1"/>
      <c r="H2" s="3"/>
      <c r="I2" s="3"/>
      <c r="O2">
        <f>0+O9+O22+O27</f>
        <v>0</v>
      </c>
      <c r="P2" t="s">
        <v>2</v>
      </c>
    </row>
    <row r="3" spans="1:18" ht="15" customHeight="1">
      <c r="A3" t="s">
        <v>4</v>
      </c>
      <c r="B3" s="4" t="s">
        <v>5</v>
      </c>
      <c r="C3" s="43" t="s">
        <v>6</v>
      </c>
      <c r="D3" s="44"/>
      <c r="E3" s="5" t="s">
        <v>7</v>
      </c>
      <c r="F3" s="1"/>
      <c r="G3" s="6"/>
      <c r="H3" s="29" t="s">
        <v>95</v>
      </c>
      <c r="I3" s="7">
        <f>0+I9+I22+I27</f>
        <v>0</v>
      </c>
      <c r="O3" t="s">
        <v>9</v>
      </c>
      <c r="P3" t="s">
        <v>10</v>
      </c>
    </row>
    <row r="4" spans="1:18" ht="15" customHeight="1">
      <c r="A4" t="s">
        <v>11</v>
      </c>
      <c r="B4" s="4" t="s">
        <v>12</v>
      </c>
      <c r="C4" s="43" t="s">
        <v>13</v>
      </c>
      <c r="D4" s="44"/>
      <c r="E4" s="5" t="s">
        <v>14</v>
      </c>
      <c r="F4" s="1"/>
      <c r="G4" s="1"/>
      <c r="H4" s="30" t="s">
        <v>94</v>
      </c>
      <c r="I4" s="8"/>
      <c r="O4" t="s">
        <v>15</v>
      </c>
      <c r="P4" t="s">
        <v>10</v>
      </c>
    </row>
    <row r="5" spans="1:18" ht="12.75" customHeight="1">
      <c r="A5" t="s">
        <v>16</v>
      </c>
      <c r="B5" s="9" t="s">
        <v>17</v>
      </c>
      <c r="C5" s="45" t="s">
        <v>8</v>
      </c>
      <c r="D5" s="46"/>
      <c r="E5" s="10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>
      <c r="A6" s="42" t="s">
        <v>20</v>
      </c>
      <c r="B6" s="42" t="s">
        <v>21</v>
      </c>
      <c r="C6" s="42" t="s">
        <v>22</v>
      </c>
      <c r="D6" s="42" t="s">
        <v>23</v>
      </c>
      <c r="E6" s="42" t="s">
        <v>24</v>
      </c>
      <c r="F6" s="42" t="s">
        <v>25</v>
      </c>
      <c r="G6" s="42" t="s">
        <v>26</v>
      </c>
      <c r="H6" s="42" t="s">
        <v>27</v>
      </c>
      <c r="I6" s="42"/>
    </row>
    <row r="7" spans="1:18" ht="12.75" customHeight="1">
      <c r="A7" s="42"/>
      <c r="B7" s="42"/>
      <c r="C7" s="42"/>
      <c r="D7" s="42"/>
      <c r="E7" s="42"/>
      <c r="F7" s="42"/>
      <c r="G7" s="42"/>
      <c r="H7" s="11" t="s">
        <v>28</v>
      </c>
      <c r="I7" s="11" t="s">
        <v>29</v>
      </c>
    </row>
    <row r="8" spans="1:18" ht="12.75" customHeight="1">
      <c r="A8" s="11" t="s">
        <v>30</v>
      </c>
      <c r="B8" s="11" t="s">
        <v>31</v>
      </c>
      <c r="C8" s="11" t="s">
        <v>10</v>
      </c>
      <c r="D8" s="11" t="s">
        <v>2</v>
      </c>
      <c r="E8" s="11" t="s">
        <v>32</v>
      </c>
      <c r="F8" s="11" t="s">
        <v>33</v>
      </c>
      <c r="G8" s="11" t="s">
        <v>34</v>
      </c>
      <c r="H8" s="11" t="s">
        <v>35</v>
      </c>
      <c r="I8" s="11" t="s">
        <v>36</v>
      </c>
    </row>
    <row r="9" spans="1:18" ht="12.75" customHeight="1">
      <c r="A9" s="12" t="s">
        <v>37</v>
      </c>
      <c r="B9" s="12"/>
      <c r="C9" s="13" t="s">
        <v>38</v>
      </c>
      <c r="D9" s="12"/>
      <c r="E9" s="14" t="s">
        <v>39</v>
      </c>
      <c r="F9" s="12"/>
      <c r="G9" s="12"/>
      <c r="H9" s="12"/>
      <c r="I9" s="15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ht="13.2">
      <c r="A10" s="16" t="s">
        <v>40</v>
      </c>
      <c r="B10" s="17" t="s">
        <v>31</v>
      </c>
      <c r="C10" s="17" t="s">
        <v>41</v>
      </c>
      <c r="D10" s="16" t="s">
        <v>42</v>
      </c>
      <c r="E10" s="18" t="s">
        <v>43</v>
      </c>
      <c r="F10" s="19" t="s">
        <v>44</v>
      </c>
      <c r="G10" s="20">
        <v>49</v>
      </c>
      <c r="H10" s="21">
        <v>0</v>
      </c>
      <c r="I10" s="21">
        <f>ROUND(ROUND(H10,2)*ROUND(G10,3),2)</f>
        <v>0</v>
      </c>
      <c r="O10">
        <f>(I10*21)/100</f>
        <v>0</v>
      </c>
      <c r="P10" t="s">
        <v>10</v>
      </c>
    </row>
    <row r="11" spans="1:18" ht="13.2">
      <c r="A11" s="22" t="s">
        <v>45</v>
      </c>
      <c r="E11" s="23" t="s">
        <v>42</v>
      </c>
    </row>
    <row r="12" spans="1:18" ht="13.2">
      <c r="A12" s="24" t="s">
        <v>46</v>
      </c>
      <c r="E12" s="25" t="s">
        <v>47</v>
      </c>
    </row>
    <row r="13" spans="1:18" ht="145.19999999999999">
      <c r="A13" t="s">
        <v>48</v>
      </c>
      <c r="E13" s="23" t="s">
        <v>49</v>
      </c>
    </row>
    <row r="14" spans="1:18" ht="13.2">
      <c r="A14" s="16" t="s">
        <v>40</v>
      </c>
      <c r="B14" s="17" t="s">
        <v>10</v>
      </c>
      <c r="C14" s="17" t="s">
        <v>50</v>
      </c>
      <c r="D14" s="16" t="s">
        <v>42</v>
      </c>
      <c r="E14" s="18" t="s">
        <v>51</v>
      </c>
      <c r="F14" s="19" t="s">
        <v>52</v>
      </c>
      <c r="G14" s="20">
        <v>110</v>
      </c>
      <c r="H14" s="21">
        <v>0</v>
      </c>
      <c r="I14" s="21">
        <f>ROUND(ROUND(H14,2)*ROUND(G14,3),2)</f>
        <v>0</v>
      </c>
      <c r="O14">
        <f>(I14*21)/100</f>
        <v>0</v>
      </c>
      <c r="P14" t="s">
        <v>10</v>
      </c>
    </row>
    <row r="15" spans="1:18" ht="13.2">
      <c r="A15" s="22" t="s">
        <v>45</v>
      </c>
      <c r="E15" s="23" t="s">
        <v>42</v>
      </c>
    </row>
    <row r="16" spans="1:18" ht="13.2">
      <c r="A16" s="24" t="s">
        <v>46</v>
      </c>
      <c r="E16" s="25" t="s">
        <v>47</v>
      </c>
    </row>
    <row r="17" spans="1:18" ht="39.6">
      <c r="A17" t="s">
        <v>48</v>
      </c>
      <c r="E17" s="23" t="s">
        <v>53</v>
      </c>
    </row>
    <row r="18" spans="1:18" ht="13.2">
      <c r="A18" s="16" t="s">
        <v>40</v>
      </c>
      <c r="B18" s="17" t="s">
        <v>2</v>
      </c>
      <c r="C18" s="17" t="s">
        <v>54</v>
      </c>
      <c r="D18" s="16" t="s">
        <v>42</v>
      </c>
      <c r="E18" s="18" t="s">
        <v>55</v>
      </c>
      <c r="F18" s="19" t="s">
        <v>52</v>
      </c>
      <c r="G18" s="20">
        <v>60</v>
      </c>
      <c r="H18" s="21">
        <v>0</v>
      </c>
      <c r="I18" s="21">
        <f>ROUND(ROUND(H18,2)*ROUND(G18,3),2)</f>
        <v>0</v>
      </c>
      <c r="O18">
        <f>(I18*21)/100</f>
        <v>0</v>
      </c>
      <c r="P18" t="s">
        <v>10</v>
      </c>
    </row>
    <row r="19" spans="1:18" ht="13.2">
      <c r="A19" s="22" t="s">
        <v>45</v>
      </c>
      <c r="E19" s="23" t="s">
        <v>42</v>
      </c>
    </row>
    <row r="20" spans="1:18" ht="13.2">
      <c r="A20" s="24" t="s">
        <v>46</v>
      </c>
      <c r="E20" s="25" t="s">
        <v>47</v>
      </c>
    </row>
    <row r="21" spans="1:18" ht="39.6">
      <c r="A21" t="s">
        <v>48</v>
      </c>
      <c r="E21" s="23" t="s">
        <v>56</v>
      </c>
    </row>
    <row r="22" spans="1:18" ht="12.75" customHeight="1">
      <c r="A22" s="3" t="s">
        <v>37</v>
      </c>
      <c r="B22" s="3"/>
      <c r="C22" s="26" t="s">
        <v>57</v>
      </c>
      <c r="D22" s="3"/>
      <c r="E22" s="14" t="s">
        <v>58</v>
      </c>
      <c r="F22" s="3"/>
      <c r="G22" s="3"/>
      <c r="H22" s="3"/>
      <c r="I22" s="27">
        <f>0+Q22</f>
        <v>0</v>
      </c>
      <c r="O22">
        <f>0+R22</f>
        <v>0</v>
      </c>
      <c r="Q22">
        <f>0+I23</f>
        <v>0</v>
      </c>
      <c r="R22">
        <f>0+O23</f>
        <v>0</v>
      </c>
    </row>
    <row r="23" spans="1:18" ht="13.2">
      <c r="A23" s="16" t="s">
        <v>40</v>
      </c>
      <c r="B23" s="17" t="s">
        <v>32</v>
      </c>
      <c r="C23" s="17" t="s">
        <v>59</v>
      </c>
      <c r="D23" s="16" t="s">
        <v>42</v>
      </c>
      <c r="E23" s="18" t="s">
        <v>60</v>
      </c>
      <c r="F23" s="19" t="s">
        <v>52</v>
      </c>
      <c r="G23" s="20">
        <v>5</v>
      </c>
      <c r="H23" s="21">
        <v>0</v>
      </c>
      <c r="I23" s="21">
        <f>ROUND(ROUND(H23,2)*ROUND(G23,3),2)</f>
        <v>0</v>
      </c>
      <c r="O23">
        <f>(I23*21)/100</f>
        <v>0</v>
      </c>
      <c r="P23" t="s">
        <v>10</v>
      </c>
    </row>
    <row r="24" spans="1:18" ht="13.2">
      <c r="A24" s="22" t="s">
        <v>45</v>
      </c>
      <c r="E24" s="23" t="s">
        <v>42</v>
      </c>
    </row>
    <row r="25" spans="1:18" ht="13.2">
      <c r="A25" s="24" t="s">
        <v>46</v>
      </c>
      <c r="E25" s="25" t="s">
        <v>47</v>
      </c>
    </row>
    <row r="26" spans="1:18" ht="52.8">
      <c r="A26" t="s">
        <v>48</v>
      </c>
      <c r="E26" s="23" t="s">
        <v>61</v>
      </c>
    </row>
    <row r="27" spans="1:18" ht="12.75" customHeight="1">
      <c r="A27" s="3" t="s">
        <v>37</v>
      </c>
      <c r="B27" s="3"/>
      <c r="C27" s="26" t="s">
        <v>62</v>
      </c>
      <c r="D27" s="3"/>
      <c r="E27" s="14" t="s">
        <v>63</v>
      </c>
      <c r="F27" s="3"/>
      <c r="G27" s="3"/>
      <c r="H27" s="3"/>
      <c r="I27" s="27">
        <f>0+Q27</f>
        <v>0</v>
      </c>
      <c r="O27">
        <f>0+R27</f>
        <v>0</v>
      </c>
      <c r="Q27">
        <f>0+I28+I32+I36+I40+I44+I48+I52+I56+I60</f>
        <v>0</v>
      </c>
      <c r="R27">
        <f>0+O28+O32+O36+O40+O44+O48+O52+O56+O60</f>
        <v>0</v>
      </c>
    </row>
    <row r="28" spans="1:18" ht="13.2">
      <c r="A28" s="16" t="s">
        <v>40</v>
      </c>
      <c r="B28" s="17" t="s">
        <v>33</v>
      </c>
      <c r="C28" s="17" t="s">
        <v>64</v>
      </c>
      <c r="D28" s="16" t="s">
        <v>42</v>
      </c>
      <c r="E28" s="18" t="s">
        <v>65</v>
      </c>
      <c r="F28" s="19" t="s">
        <v>52</v>
      </c>
      <c r="G28" s="20">
        <v>10</v>
      </c>
      <c r="H28" s="21">
        <v>0</v>
      </c>
      <c r="I28" s="21">
        <f>ROUND(ROUND(H28,2)*ROUND(G28,3),2)</f>
        <v>0</v>
      </c>
      <c r="O28">
        <f>(I28*21)/100</f>
        <v>0</v>
      </c>
      <c r="P28" t="s">
        <v>10</v>
      </c>
    </row>
    <row r="29" spans="1:18" ht="13.2">
      <c r="A29" s="22" t="s">
        <v>45</v>
      </c>
      <c r="E29" s="23" t="s">
        <v>42</v>
      </c>
    </row>
    <row r="30" spans="1:18" ht="13.2">
      <c r="A30" s="24" t="s">
        <v>46</v>
      </c>
      <c r="E30" s="25" t="s">
        <v>66</v>
      </c>
    </row>
    <row r="31" spans="1:18" ht="66">
      <c r="A31" t="s">
        <v>48</v>
      </c>
      <c r="E31" s="23" t="s">
        <v>67</v>
      </c>
    </row>
    <row r="32" spans="1:18" ht="13.2">
      <c r="A32" s="16" t="s">
        <v>40</v>
      </c>
      <c r="B32" s="17" t="s">
        <v>34</v>
      </c>
      <c r="C32" s="17" t="s">
        <v>68</v>
      </c>
      <c r="D32" s="16" t="s">
        <v>42</v>
      </c>
      <c r="E32" s="18" t="s">
        <v>69</v>
      </c>
      <c r="F32" s="19" t="s">
        <v>52</v>
      </c>
      <c r="G32" s="20">
        <v>10</v>
      </c>
      <c r="H32" s="21">
        <v>0</v>
      </c>
      <c r="I32" s="21">
        <f>ROUND(ROUND(H32,2)*ROUND(G32,3),2)</f>
        <v>0</v>
      </c>
      <c r="O32">
        <f>(I32*21)/100</f>
        <v>0</v>
      </c>
      <c r="P32" t="s">
        <v>10</v>
      </c>
    </row>
    <row r="33" spans="1:16" ht="13.2">
      <c r="A33" s="22" t="s">
        <v>45</v>
      </c>
      <c r="E33" s="23" t="s">
        <v>42</v>
      </c>
    </row>
    <row r="34" spans="1:16" ht="13.2">
      <c r="A34" s="24" t="s">
        <v>46</v>
      </c>
      <c r="E34" s="25" t="s">
        <v>66</v>
      </c>
    </row>
    <row r="35" spans="1:16" ht="66">
      <c r="A35" t="s">
        <v>48</v>
      </c>
      <c r="E35" s="23" t="s">
        <v>67</v>
      </c>
    </row>
    <row r="36" spans="1:16" ht="13.2">
      <c r="A36" s="16" t="s">
        <v>40</v>
      </c>
      <c r="B36" s="17" t="s">
        <v>70</v>
      </c>
      <c r="C36" s="17" t="s">
        <v>71</v>
      </c>
      <c r="D36" s="16" t="s">
        <v>42</v>
      </c>
      <c r="E36" s="18" t="s">
        <v>72</v>
      </c>
      <c r="F36" s="19" t="s">
        <v>52</v>
      </c>
      <c r="G36" s="41">
        <v>8</v>
      </c>
      <c r="H36" s="21">
        <v>0</v>
      </c>
      <c r="I36" s="21">
        <f>ROUND(ROUND(H36,2)*ROUND(G36,3),2)</f>
        <v>0</v>
      </c>
      <c r="J36" s="28" t="s">
        <v>97</v>
      </c>
      <c r="O36">
        <f>(I36*21)/100</f>
        <v>0</v>
      </c>
      <c r="P36" t="s">
        <v>10</v>
      </c>
    </row>
    <row r="37" spans="1:16" ht="13.2">
      <c r="A37" s="22" t="s">
        <v>45</v>
      </c>
      <c r="E37" s="23" t="s">
        <v>42</v>
      </c>
    </row>
    <row r="38" spans="1:16" ht="13.2">
      <c r="A38" s="24" t="s">
        <v>46</v>
      </c>
      <c r="E38" s="25" t="s">
        <v>66</v>
      </c>
    </row>
    <row r="39" spans="1:16" ht="66">
      <c r="A39" t="s">
        <v>48</v>
      </c>
      <c r="E39" s="23" t="s">
        <v>67</v>
      </c>
    </row>
    <row r="40" spans="1:16" ht="26.4">
      <c r="A40" s="16" t="s">
        <v>40</v>
      </c>
      <c r="B40" s="17" t="s">
        <v>73</v>
      </c>
      <c r="C40" s="17" t="s">
        <v>74</v>
      </c>
      <c r="D40" s="16" t="s">
        <v>42</v>
      </c>
      <c r="E40" s="18" t="s">
        <v>75</v>
      </c>
      <c r="F40" s="19" t="s">
        <v>52</v>
      </c>
      <c r="G40" s="20">
        <v>2</v>
      </c>
      <c r="H40" s="21">
        <v>0</v>
      </c>
      <c r="I40" s="21">
        <f>ROUND(ROUND(H40,2)*ROUND(G40,3),2)</f>
        <v>0</v>
      </c>
      <c r="O40">
        <f>(I40*21)/100</f>
        <v>0</v>
      </c>
      <c r="P40" t="s">
        <v>10</v>
      </c>
    </row>
    <row r="41" spans="1:16" ht="13.2">
      <c r="A41" s="22" t="s">
        <v>45</v>
      </c>
      <c r="E41" s="23" t="s">
        <v>42</v>
      </c>
    </row>
    <row r="42" spans="1:16" ht="13.2">
      <c r="A42" s="24" t="s">
        <v>46</v>
      </c>
      <c r="E42" s="25" t="s">
        <v>66</v>
      </c>
    </row>
    <row r="43" spans="1:16" ht="66">
      <c r="A43" t="s">
        <v>48</v>
      </c>
      <c r="E43" s="23" t="s">
        <v>67</v>
      </c>
    </row>
    <row r="44" spans="1:16" ht="13.2">
      <c r="A44" s="16" t="s">
        <v>40</v>
      </c>
      <c r="B44" s="17" t="s">
        <v>35</v>
      </c>
      <c r="C44" s="17" t="s">
        <v>76</v>
      </c>
      <c r="D44" s="16" t="s">
        <v>42</v>
      </c>
      <c r="E44" s="18" t="s">
        <v>77</v>
      </c>
      <c r="F44" s="19" t="s">
        <v>52</v>
      </c>
      <c r="G44" s="20">
        <v>2</v>
      </c>
      <c r="H44" s="21">
        <v>0</v>
      </c>
      <c r="I44" s="21">
        <f>ROUND(ROUND(H44,2)*ROUND(G44,3),2)</f>
        <v>0</v>
      </c>
      <c r="O44">
        <f>(I44*21)/100</f>
        <v>0</v>
      </c>
      <c r="P44" t="s">
        <v>10</v>
      </c>
    </row>
    <row r="45" spans="1:16" ht="13.2">
      <c r="A45" s="22" t="s">
        <v>45</v>
      </c>
      <c r="E45" s="23" t="s">
        <v>42</v>
      </c>
    </row>
    <row r="46" spans="1:16" ht="13.2">
      <c r="A46" s="24" t="s">
        <v>46</v>
      </c>
      <c r="E46" s="25" t="s">
        <v>66</v>
      </c>
    </row>
    <row r="47" spans="1:16" ht="66">
      <c r="A47" t="s">
        <v>48</v>
      </c>
      <c r="E47" s="23" t="s">
        <v>67</v>
      </c>
    </row>
    <row r="48" spans="1:16" ht="13.2">
      <c r="A48" s="16" t="s">
        <v>40</v>
      </c>
      <c r="B48" s="17" t="s">
        <v>36</v>
      </c>
      <c r="C48" s="17" t="s">
        <v>78</v>
      </c>
      <c r="D48" s="16" t="s">
        <v>42</v>
      </c>
      <c r="E48" s="18" t="s">
        <v>79</v>
      </c>
      <c r="F48" s="19" t="s">
        <v>52</v>
      </c>
      <c r="G48" s="20">
        <v>2</v>
      </c>
      <c r="H48" s="21">
        <v>0</v>
      </c>
      <c r="I48" s="21">
        <f>ROUND(ROUND(H48,2)*ROUND(G48,3),2)</f>
        <v>0</v>
      </c>
      <c r="O48">
        <f>(I48*21)/100</f>
        <v>0</v>
      </c>
      <c r="P48" t="s">
        <v>10</v>
      </c>
    </row>
    <row r="49" spans="1:16" ht="13.2">
      <c r="A49" s="22" t="s">
        <v>45</v>
      </c>
      <c r="E49" s="23" t="s">
        <v>42</v>
      </c>
    </row>
    <row r="50" spans="1:16" ht="13.2">
      <c r="A50" s="24" t="s">
        <v>46</v>
      </c>
      <c r="E50" s="25" t="s">
        <v>66</v>
      </c>
    </row>
    <row r="51" spans="1:16" ht="66">
      <c r="A51" t="s">
        <v>48</v>
      </c>
      <c r="E51" s="23" t="s">
        <v>67</v>
      </c>
    </row>
    <row r="52" spans="1:16" ht="13.2">
      <c r="A52" s="16" t="s">
        <v>40</v>
      </c>
      <c r="B52" s="17" t="s">
        <v>80</v>
      </c>
      <c r="C52" s="17" t="s">
        <v>81</v>
      </c>
      <c r="D52" s="16" t="s">
        <v>42</v>
      </c>
      <c r="E52" s="18" t="s">
        <v>82</v>
      </c>
      <c r="F52" s="19" t="s">
        <v>52</v>
      </c>
      <c r="G52" s="20">
        <v>4</v>
      </c>
      <c r="H52" s="21">
        <v>0</v>
      </c>
      <c r="I52" s="21">
        <f>ROUND(ROUND(H52,2)*ROUND(G52,3),2)</f>
        <v>0</v>
      </c>
      <c r="O52">
        <f>(I52*21)/100</f>
        <v>0</v>
      </c>
      <c r="P52" t="s">
        <v>10</v>
      </c>
    </row>
    <row r="53" spans="1:16" ht="13.2">
      <c r="A53" s="22" t="s">
        <v>45</v>
      </c>
      <c r="E53" s="23" t="s">
        <v>42</v>
      </c>
    </row>
    <row r="54" spans="1:16" ht="13.2">
      <c r="A54" s="24" t="s">
        <v>46</v>
      </c>
      <c r="E54" s="25" t="s">
        <v>66</v>
      </c>
    </row>
    <row r="55" spans="1:16" ht="66">
      <c r="A55" t="s">
        <v>48</v>
      </c>
      <c r="E55" s="23" t="s">
        <v>67</v>
      </c>
    </row>
    <row r="56" spans="1:16" ht="13.2">
      <c r="A56" s="16" t="s">
        <v>40</v>
      </c>
      <c r="B56" s="17" t="s">
        <v>83</v>
      </c>
      <c r="C56" s="17" t="s">
        <v>84</v>
      </c>
      <c r="D56" s="16" t="s">
        <v>42</v>
      </c>
      <c r="E56" s="18" t="s">
        <v>85</v>
      </c>
      <c r="F56" s="19" t="s">
        <v>52</v>
      </c>
      <c r="G56" s="20">
        <v>5</v>
      </c>
      <c r="H56" s="21">
        <v>0</v>
      </c>
      <c r="I56" s="21">
        <f>ROUND(ROUND(H56,2)*ROUND(G56,3),2)</f>
        <v>0</v>
      </c>
      <c r="O56">
        <f>(I56*21)/100</f>
        <v>0</v>
      </c>
      <c r="P56" t="s">
        <v>10</v>
      </c>
    </row>
    <row r="57" spans="1:16" ht="13.2">
      <c r="A57" s="22" t="s">
        <v>45</v>
      </c>
      <c r="E57" s="23" t="s">
        <v>42</v>
      </c>
    </row>
    <row r="58" spans="1:16" ht="13.2">
      <c r="A58" s="24" t="s">
        <v>46</v>
      </c>
      <c r="E58" s="25" t="s">
        <v>66</v>
      </c>
    </row>
    <row r="59" spans="1:16" ht="66">
      <c r="A59" t="s">
        <v>48</v>
      </c>
      <c r="E59" s="23" t="s">
        <v>67</v>
      </c>
    </row>
    <row r="60" spans="1:16" ht="13.2">
      <c r="A60" s="16" t="s">
        <v>40</v>
      </c>
      <c r="B60" s="17" t="s">
        <v>86</v>
      </c>
      <c r="C60" s="17" t="s">
        <v>87</v>
      </c>
      <c r="D60" s="16" t="s">
        <v>42</v>
      </c>
      <c r="E60" s="18" t="s">
        <v>88</v>
      </c>
      <c r="F60" s="19" t="s">
        <v>52</v>
      </c>
      <c r="G60" s="41">
        <v>2</v>
      </c>
      <c r="H60" s="21">
        <v>0</v>
      </c>
      <c r="I60" s="21">
        <f>ROUND(ROUND(H60,2)*ROUND(G60,3),2)</f>
        <v>0</v>
      </c>
      <c r="J60" s="28" t="s">
        <v>97</v>
      </c>
      <c r="O60">
        <f>(I60*21)/100</f>
        <v>0</v>
      </c>
      <c r="P60" t="s">
        <v>10</v>
      </c>
    </row>
    <row r="61" spans="1:16" ht="13.2">
      <c r="A61" s="22" t="s">
        <v>45</v>
      </c>
      <c r="E61" s="23" t="s">
        <v>42</v>
      </c>
    </row>
    <row r="62" spans="1:16" ht="13.2">
      <c r="A62" s="24" t="s">
        <v>46</v>
      </c>
      <c r="E62" s="25" t="s">
        <v>66</v>
      </c>
    </row>
    <row r="63" spans="1:16" ht="66">
      <c r="A63" t="s">
        <v>48</v>
      </c>
      <c r="E63" s="23" t="s">
        <v>67</v>
      </c>
    </row>
    <row r="64" spans="1:16" s="28" customFormat="1" ht="12.75" customHeight="1">
      <c r="B64" s="31">
        <v>14</v>
      </c>
      <c r="C64" s="31" t="s">
        <v>89</v>
      </c>
      <c r="D64" s="32" t="s">
        <v>42</v>
      </c>
      <c r="E64" s="33" t="s">
        <v>90</v>
      </c>
      <c r="F64" s="34" t="s">
        <v>52</v>
      </c>
      <c r="G64" s="35">
        <v>1</v>
      </c>
      <c r="H64" s="36">
        <v>0</v>
      </c>
      <c r="I64" s="36">
        <v>0</v>
      </c>
      <c r="J64" s="28" t="s">
        <v>98</v>
      </c>
    </row>
    <row r="65" spans="2:10" ht="12.75" customHeight="1">
      <c r="B65" s="37"/>
      <c r="C65" s="37"/>
      <c r="D65" s="37"/>
      <c r="E65" s="38" t="s">
        <v>42</v>
      </c>
      <c r="F65" s="37"/>
      <c r="G65" s="37"/>
      <c r="H65" s="37"/>
      <c r="I65" s="37"/>
    </row>
    <row r="66" spans="2:10" ht="12.75" customHeight="1">
      <c r="B66" s="37"/>
      <c r="C66" s="37"/>
      <c r="D66" s="37"/>
      <c r="E66" s="39" t="s">
        <v>66</v>
      </c>
      <c r="F66" s="37"/>
      <c r="G66" s="37"/>
      <c r="H66" s="37"/>
      <c r="I66" s="37"/>
    </row>
    <row r="67" spans="2:10" ht="66">
      <c r="B67" s="37"/>
      <c r="C67" s="37"/>
      <c r="D67" s="37"/>
      <c r="E67" s="38" t="s">
        <v>67</v>
      </c>
      <c r="F67" s="37"/>
      <c r="G67" s="37"/>
      <c r="H67" s="37"/>
      <c r="I67" s="37"/>
    </row>
    <row r="68" spans="2:10" ht="12.75" customHeight="1">
      <c r="B68" s="31">
        <v>15</v>
      </c>
      <c r="C68" s="31" t="s">
        <v>96</v>
      </c>
      <c r="D68" s="32" t="s">
        <v>42</v>
      </c>
      <c r="E68" s="33" t="s">
        <v>91</v>
      </c>
      <c r="F68" s="34" t="s">
        <v>52</v>
      </c>
      <c r="G68" s="35">
        <v>2</v>
      </c>
      <c r="H68" s="36">
        <v>0</v>
      </c>
      <c r="I68" s="36">
        <v>0</v>
      </c>
      <c r="J68" s="28" t="s">
        <v>98</v>
      </c>
    </row>
    <row r="69" spans="2:10" ht="12.75" customHeight="1">
      <c r="B69" s="40"/>
      <c r="C69" s="40"/>
      <c r="D69" s="40"/>
      <c r="E69" s="38" t="s">
        <v>42</v>
      </c>
      <c r="F69" s="40"/>
      <c r="G69" s="40"/>
      <c r="H69" s="40"/>
      <c r="I69" s="40"/>
    </row>
    <row r="70" spans="2:10" ht="12.75" customHeight="1">
      <c r="B70" s="40"/>
      <c r="C70" s="40"/>
      <c r="D70" s="40"/>
      <c r="E70" s="39" t="s">
        <v>66</v>
      </c>
      <c r="F70" s="40"/>
      <c r="G70" s="40"/>
      <c r="H70" s="40"/>
      <c r="I70" s="40"/>
    </row>
    <row r="71" spans="2:10" ht="66">
      <c r="B71" s="40"/>
      <c r="C71" s="40"/>
      <c r="D71" s="40"/>
      <c r="E71" s="38" t="s">
        <v>67</v>
      </c>
      <c r="F71" s="40"/>
      <c r="G71" s="40"/>
      <c r="H71" s="40"/>
      <c r="I71" s="40"/>
    </row>
    <row r="72" spans="2:10" ht="12.75" customHeight="1">
      <c r="B72" s="31">
        <v>16</v>
      </c>
      <c r="C72" s="31">
        <v>745262</v>
      </c>
      <c r="D72" s="32" t="s">
        <v>42</v>
      </c>
      <c r="E72" s="33" t="s">
        <v>92</v>
      </c>
      <c r="F72" s="34" t="s">
        <v>52</v>
      </c>
      <c r="G72" s="35">
        <v>2</v>
      </c>
      <c r="H72" s="36">
        <v>0</v>
      </c>
      <c r="I72" s="36">
        <v>0</v>
      </c>
      <c r="J72" s="28" t="s">
        <v>98</v>
      </c>
    </row>
    <row r="73" spans="2:10" ht="12.75" customHeight="1">
      <c r="B73" s="40"/>
      <c r="C73" s="40"/>
      <c r="D73" s="40"/>
      <c r="E73" s="38" t="s">
        <v>42</v>
      </c>
      <c r="F73" s="40"/>
      <c r="G73" s="40"/>
      <c r="H73" s="40"/>
      <c r="I73" s="40"/>
    </row>
    <row r="74" spans="2:10" ht="12.75" customHeight="1">
      <c r="B74" s="40"/>
      <c r="C74" s="40"/>
      <c r="D74" s="40"/>
      <c r="E74" s="39" t="s">
        <v>66</v>
      </c>
      <c r="F74" s="40"/>
      <c r="G74" s="40"/>
      <c r="H74" s="40"/>
      <c r="I74" s="40"/>
    </row>
    <row r="75" spans="2:10" ht="52.8">
      <c r="B75" s="40"/>
      <c r="C75" s="40"/>
      <c r="D75" s="40"/>
      <c r="E75" s="38" t="s">
        <v>93</v>
      </c>
      <c r="F75" s="40"/>
      <c r="G75" s="40"/>
      <c r="H75" s="40"/>
      <c r="I75" s="40"/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D.2.3.1_SO 01-01-02.1</vt:lpstr>
    </vt:vector>
  </TitlesOfParts>
  <Company>SUDOP BRNO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Zářecký Jan</cp:lastModifiedBy>
  <dcterms:created xsi:type="dcterms:W3CDTF">2020-10-17T09:08:57Z</dcterms:created>
  <dcterms:modified xsi:type="dcterms:W3CDTF">2020-11-11T21:40:29Z</dcterms:modified>
</cp:coreProperties>
</file>