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23256" windowHeight="11700"/>
  </bookViews>
  <sheets>
    <sheet name="D.2.3.1_SO 01-01-01.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1"/>
  <c r="I56" l="1"/>
  <c r="O56" s="1"/>
  <c r="R55" s="1"/>
  <c r="O55" s="1"/>
  <c r="I51"/>
  <c r="O51" s="1"/>
  <c r="I43"/>
  <c r="O43" s="1"/>
  <c r="I39"/>
  <c r="O39" s="1"/>
  <c r="I35"/>
  <c r="O35" s="1"/>
  <c r="I31"/>
  <c r="O31" s="1"/>
  <c r="I27"/>
  <c r="O27" s="1"/>
  <c r="I23"/>
  <c r="O23" s="1"/>
  <c r="I19"/>
  <c r="O19" s="1"/>
  <c r="I14"/>
  <c r="O14" s="1"/>
  <c r="I10"/>
  <c r="O10" s="1"/>
  <c r="Q18" l="1"/>
  <c r="I18" s="1"/>
  <c r="Q55"/>
  <c r="I55" s="1"/>
  <c r="Q9"/>
  <c r="I9" s="1"/>
  <c r="R18"/>
  <c r="O18" s="1"/>
  <c r="R9"/>
  <c r="O9" s="1"/>
  <c r="I3" l="1"/>
  <c r="O2"/>
</calcChain>
</file>

<file path=xl/sharedStrings.xml><?xml version="1.0" encoding="utf-8"?>
<sst xmlns="http://schemas.openxmlformats.org/spreadsheetml/2006/main" count="206" uniqueCount="100">
  <si>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</si>
  <si>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</si>
  <si>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</si>
  <si>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</si>
  <si>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</si>
  <si>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</si>
  <si>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</si>
  <si>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</si>
  <si>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01-01-01.1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</si>
  <si>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</si>
  <si>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</si>
  <si>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</si>
  <si>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</si>
  <si>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</si>
  <si>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</si>
  <si>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</si>
  <si>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</si>
  <si>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</si>
  <si>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TNS Čebín, úprava TV - způsobilé výdaje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</si>
  <si>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</si>
  <si>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</si>
  <si>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</si>
  <si>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</si>
  <si>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</si>
  <si>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</si>
  <si>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</si>
  <si>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</si>
  <si>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</si>
  <si>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</si>
  <si>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</si>
  <si>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</si>
  <si>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</si>
  <si>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</si>
  <si>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</si>
  <si>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</si>
  <si>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</si>
  <si>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</si>
  <si>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</si>
  <si>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74B</t>
  </si>
  <si>
    <t>Stožáry TV</t>
  </si>
  <si>
    <t>P</t>
  </si>
  <si>
    <t>8</t>
  </si>
  <si>
    <t>74B604</t>
  </si>
  <si>
    <t/>
  </si>
  <si>
    <t>STOŽÁR TV OCELOVÝ PŘÍHRADOVÝ TYPU BP DÉLKY 12,5 M</t>
  </si>
  <si>
    <t>KUS</t>
  </si>
  <si>
    <t>PP</t>
  </si>
  <si>
    <t>VV</t>
  </si>
  <si>
    <t>viz. výkaz výměr základů, stožárů a bran</t>
  </si>
  <si>
    <t>TS</t>
  </si>
  <si>
    <t>1. Položka obsahuje: – montáž, materiál a dopravné stožáru typového provedení – protikorozní ošetření stožáru dle TKP – konečnou regulaci stožáru po jeho zatížení včetně podmazání patek2. Položka neobsahuje: – základovou konstrukci3. Způsob měření:Udává se počet kusů trakčních podpěr.</t>
  </si>
  <si>
    <t>74BF11</t>
  </si>
  <si>
    <t>TAŽNÉ HNACÍ VOZIDLO K PRACOVNÍM SOUPRAVÁM (PRO STOŽÁRY A BRÁNY - MONTÁŽ )</t>
  </si>
  <si>
    <t>HOD</t>
  </si>
  <si>
    <t>viz. technická zpráva</t>
  </si>
  <si>
    <t>1. Položka obsahuje: – kolejové mechanizmy pro výstavbu podpěr (stožárů, bran, výložníků nebo jiných obdobných konstrukcí) trakčního vedení – dopravu kolejových mechanismů z mateřského depa do prostoru stavby a zpět2. Položka neobsahuje: X3. Způsob měření:Udává se čas v hodinách bez pohotovostních stavů vozidla.</t>
  </si>
  <si>
    <t>74C</t>
  </si>
  <si>
    <t>Vodiče TV</t>
  </si>
  <si>
    <t>74C112</t>
  </si>
  <si>
    <t>ZÁVĚS TV NA KONZOLE S PŘÍDAVNÝM LANEM</t>
  </si>
  <si>
    <t>viz. soupis sestavení</t>
  </si>
  <si>
    <t>1. Položka obsahuje: – materiál a montáž vč. mechanizmů – protikorozní ošetření podle TKP2. Položka neobsahuje: X3. Způsob měření:Udává se počet kusů kompletní konstrukce nebo práce.</t>
  </si>
  <si>
    <t>11</t>
  </si>
  <si>
    <t>74C121</t>
  </si>
  <si>
    <t>PŘÍPLATEK ZA PLASTOVÝ IZOLÁTOR</t>
  </si>
  <si>
    <t>1. Položka obsahuje: – příplatek na materiál, dodávku a kusové zkoušky izolátoru podle TKP (samostatně nelze položku použít)2. Položka neobsahuje: X3. Způsob měření:Udává se počet kusů kompletní konstrukce nebo práce.</t>
  </si>
  <si>
    <t>14</t>
  </si>
  <si>
    <t>74C711</t>
  </si>
  <si>
    <t>POHON ODPOJOVAČE MOTOROVÝ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</si>
  <si>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</si>
  <si>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15</t>
  </si>
  <si>
    <t>74C713</t>
  </si>
  <si>
    <t>ODPOJOVAČ NEBO ODPÍNAČ NA STOŽÁRU TV</t>
  </si>
  <si>
    <t>16</t>
  </si>
  <si>
    <t>74C752</t>
  </si>
  <si>
    <t>PODPĚRNÝ IZOLÁTOR PRO NV NA LIŠTĚ, BRÁNĚ, STOŽÁRU</t>
  </si>
  <si>
    <t>17</t>
  </si>
  <si>
    <t>74C951</t>
  </si>
  <si>
    <t>MONTÁŽNÍ LÁVKA NA STOŽÁR</t>
  </si>
  <si>
    <t>18</t>
  </si>
  <si>
    <t>74C952</t>
  </si>
  <si>
    <t>OVLÁDACÍ LÁVKA NA STOŽÁR</t>
  </si>
  <si>
    <t>19</t>
  </si>
  <si>
    <t>74C953</t>
  </si>
  <si>
    <t>OVLÁDACÍ A BOČNÍ LÁVKA DO "L"</t>
  </si>
  <si>
    <t>990</t>
  </si>
  <si>
    <t>Likvidace odpadů vč. dopravy</t>
  </si>
  <si>
    <t>21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</si>
  <si>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</si>
  <si>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</si>
  <si>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</si>
  <si>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</si>
  <si>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</si>
  <si>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</si>
  <si>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SO 01-01-01.1_a</t>
  </si>
  <si>
    <t>rev.1 ze dne 11.11.2020</t>
  </si>
  <si>
    <t xml:space="preserve">74C955         </t>
  </si>
  <si>
    <t>ŽEBŘÍK PRO OVLÁDACÍ LÁVKU</t>
  </si>
  <si>
    <t>Upraveno množství</t>
  </si>
  <si>
    <t>Nová položka</t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</si>
</sst>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#,##0.000"/>
  </numFmts>
  <fonts count="1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</cellStyleXfs>
  <cellXfs count="47">
    <xf numFmtId="0" fontId="0" fillId="0" borderId="0" xfId="0"/>
    <xf numFmtId="0" fontId="0" fillId="2" borderId="0" xfId="1" applyFont="1" applyFill="1"/>
    <xf numFmtId="0" fontId="3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4" fillId="2" borderId="0" xfId="1" applyFont="1" applyFill="1"/>
    <xf numFmtId="0" fontId="4" fillId="2" borderId="0" xfId="1" applyFont="1" applyFill="1" applyAlignment="1">
      <alignment horizontal="left"/>
    </xf>
    <xf numFmtId="0" fontId="0" fillId="2" borderId="2" xfId="1" applyFont="1" applyFill="1" applyBorder="1"/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4" fillId="2" borderId="1" xfId="1" applyFont="1" applyFill="1" applyBorder="1"/>
    <xf numFmtId="0" fontId="4" fillId="2" borderId="1" xfId="1" applyFont="1" applyFill="1" applyBorder="1" applyAlignment="1">
      <alignment horizontal="left"/>
    </xf>
    <xf numFmtId="0" fontId="5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6" fillId="2" borderId="5" xfId="1" applyFont="1" applyFill="1" applyBorder="1" applyAlignment="1">
      <alignment horizontal="right"/>
    </xf>
    <xf numFmtId="0" fontId="6" fillId="2" borderId="5" xfId="1" applyFont="1" applyFill="1" applyBorder="1" applyAlignment="1">
      <alignment wrapText="1"/>
    </xf>
    <xf numFmtId="4" fontId="6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7" fillId="0" borderId="3" xfId="1" applyFont="1" applyBorder="1" applyAlignment="1">
      <alignment horizontal="left" vertical="center" wrapText="1"/>
    </xf>
    <xf numFmtId="0" fontId="6" fillId="2" borderId="1" xfId="1" applyFont="1" applyFill="1" applyBorder="1" applyAlignment="1">
      <alignment horizontal="right"/>
    </xf>
    <xf numFmtId="4" fontId="6" fillId="2" borderId="1" xfId="1" applyNumberFormat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/>
    <xf numFmtId="0" fontId="8" fillId="0" borderId="3" xfId="1" applyFont="1" applyBorder="1"/>
    <xf numFmtId="0" fontId="8" fillId="0" borderId="0" xfId="0" applyFont="1"/>
    <xf numFmtId="0" fontId="8" fillId="4" borderId="3" xfId="1" applyFont="1" applyFill="1" applyBorder="1" applyAlignment="1">
      <alignment horizontal="right"/>
    </xf>
    <xf numFmtId="0" fontId="8" fillId="4" borderId="3" xfId="1" applyFont="1" applyFill="1" applyBorder="1"/>
    <xf numFmtId="0" fontId="8" fillId="4" borderId="3" xfId="1" applyFont="1" applyFill="1" applyBorder="1" applyAlignment="1">
      <alignment wrapText="1"/>
    </xf>
    <xf numFmtId="0" fontId="8" fillId="4" borderId="3" xfId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4" fontId="8" fillId="4" borderId="3" xfId="1" applyNumberFormat="1" applyFont="1" applyFill="1" applyBorder="1" applyAlignment="1">
      <alignment horizontal="center"/>
    </xf>
    <xf numFmtId="0" fontId="0" fillId="4" borderId="0" xfId="0" applyFill="1"/>
    <xf numFmtId="0" fontId="0" fillId="4" borderId="3" xfId="1" applyFont="1" applyFill="1" applyBorder="1" applyAlignment="1">
      <alignment horizontal="left" vertical="center" wrapText="1"/>
    </xf>
    <xf numFmtId="0" fontId="9" fillId="4" borderId="3" xfId="1" applyFont="1" applyFill="1" applyBorder="1" applyAlignment="1">
      <alignment horizontal="left" vertical="center" wrapText="1"/>
    </xf>
    <xf numFmtId="0" fontId="10" fillId="4" borderId="3" xfId="1" applyFont="1" applyFill="1" applyBorder="1" applyAlignment="1">
      <alignment horizontal="left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/>
    </xf>
    <xf numFmtId="0" fontId="0" fillId="2" borderId="0" xfId="1" applyFont="1" applyFill="1"/>
    <xf numFmtId="0" fontId="4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6">
    <cellStyle name="čárky 2" xfId="3"/>
    <cellStyle name="Normal" xfId="1"/>
    <cellStyle name="normální" xfId="0" builtinId="0"/>
    <cellStyle name="Normální 2" xfId="2"/>
    <cellStyle name="normální 2 2" xfId="4"/>
    <cellStyle name="normální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2">
    <pageSetUpPr fitToPage="1"/>
  </sheetPr>
  <dimension ref="A1:R59"/>
  <sheetViews>
    <sheetView tabSelected="1" topLeftCell="B1" zoomScale="80" zoomScaleNormal="80" workbookViewId="0">
      <pane ySplit="8" topLeftCell="A45" activePane="bottomLeft" state="frozen"/>
      <selection pane="bottomLeft" activeCell="L53" sqref="L53"/>
    </sheetView>
  </sheetViews>
  <sheetFormatPr defaultColWidth="9.109375" defaultRowHeight="12.75" customHeight="1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" customHeight="1">
      <c r="B2" s="1"/>
      <c r="C2" s="1"/>
      <c r="D2" s="1"/>
      <c r="E2" s="2" t="s">
        <v>3</v>
      </c>
      <c r="F2" s="1"/>
      <c r="G2" s="1"/>
      <c r="H2" s="3"/>
      <c r="I2" s="3"/>
      <c r="O2">
        <f>0+O9+O18+O55</f>
        <v>0</v>
      </c>
      <c r="P2" t="s">
        <v>2</v>
      </c>
    </row>
    <row r="3" spans="1:18" ht="15" customHeight="1">
      <c r="A3" t="s">
        <v>4</v>
      </c>
      <c r="B3" s="4" t="s">
        <v>5</v>
      </c>
      <c r="C3" s="43" t="s">
        <v>6</v>
      </c>
      <c r="D3" s="44"/>
      <c r="E3" s="5" t="s">
        <v>7</v>
      </c>
      <c r="F3" s="1"/>
      <c r="G3" s="6"/>
      <c r="H3" s="28" t="s">
        <v>94</v>
      </c>
      <c r="I3" s="7">
        <f>0+I9+I18+I55</f>
        <v>0</v>
      </c>
      <c r="O3" t="s">
        <v>9</v>
      </c>
      <c r="P3" t="s">
        <v>10</v>
      </c>
    </row>
    <row r="4" spans="1:18" ht="15" customHeight="1">
      <c r="A4" t="s">
        <v>11</v>
      </c>
      <c r="B4" s="4" t="s">
        <v>12</v>
      </c>
      <c r="C4" s="43" t="s">
        <v>13</v>
      </c>
      <c r="D4" s="44"/>
      <c r="E4" s="5" t="s">
        <v>14</v>
      </c>
      <c r="F4" s="1"/>
      <c r="G4" s="1"/>
      <c r="H4" s="29" t="s">
        <v>95</v>
      </c>
      <c r="I4" s="8"/>
      <c r="O4" t="s">
        <v>15</v>
      </c>
      <c r="P4" t="s">
        <v>10</v>
      </c>
    </row>
    <row r="5" spans="1:18" ht="12.75" customHeight="1">
      <c r="A5" t="s">
        <v>16</v>
      </c>
      <c r="B5" s="9" t="s">
        <v>17</v>
      </c>
      <c r="C5" s="45" t="s">
        <v>8</v>
      </c>
      <c r="D5" s="46"/>
      <c r="E5" s="10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>
      <c r="A6" s="42" t="s">
        <v>20</v>
      </c>
      <c r="B6" s="42" t="s">
        <v>21</v>
      </c>
      <c r="C6" s="42" t="s">
        <v>22</v>
      </c>
      <c r="D6" s="42" t="s">
        <v>23</v>
      </c>
      <c r="E6" s="42" t="s">
        <v>24</v>
      </c>
      <c r="F6" s="42" t="s">
        <v>25</v>
      </c>
      <c r="G6" s="42" t="s">
        <v>26</v>
      </c>
      <c r="H6" s="42" t="s">
        <v>27</v>
      </c>
      <c r="I6" s="42"/>
    </row>
    <row r="7" spans="1:18" ht="12.75" customHeight="1">
      <c r="A7" s="42"/>
      <c r="B7" s="42"/>
      <c r="C7" s="42"/>
      <c r="D7" s="42"/>
      <c r="E7" s="42"/>
      <c r="F7" s="42"/>
      <c r="G7" s="42"/>
      <c r="H7" s="11" t="s">
        <v>28</v>
      </c>
      <c r="I7" s="11" t="s">
        <v>29</v>
      </c>
    </row>
    <row r="8" spans="1:18" ht="12.75" customHeight="1">
      <c r="A8" s="11" t="s">
        <v>30</v>
      </c>
      <c r="B8" s="11" t="s">
        <v>31</v>
      </c>
      <c r="C8" s="11" t="s">
        <v>10</v>
      </c>
      <c r="D8" s="11" t="s">
        <v>2</v>
      </c>
      <c r="E8" s="11" t="s">
        <v>32</v>
      </c>
      <c r="F8" s="11" t="s">
        <v>33</v>
      </c>
      <c r="G8" s="11" t="s">
        <v>34</v>
      </c>
      <c r="H8" s="11" t="s">
        <v>35</v>
      </c>
      <c r="I8" s="11" t="s">
        <v>36</v>
      </c>
    </row>
    <row r="9" spans="1:18" ht="12.75" customHeight="1">
      <c r="A9" s="12" t="s">
        <v>37</v>
      </c>
      <c r="B9" s="12"/>
      <c r="C9" s="13" t="s">
        <v>38</v>
      </c>
      <c r="D9" s="12"/>
      <c r="E9" s="14" t="s">
        <v>39</v>
      </c>
      <c r="F9" s="12"/>
      <c r="G9" s="12"/>
      <c r="H9" s="12"/>
      <c r="I9" s="15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ht="13.2">
      <c r="A10" s="16" t="s">
        <v>40</v>
      </c>
      <c r="B10" s="17" t="s">
        <v>41</v>
      </c>
      <c r="C10" s="17" t="s">
        <v>42</v>
      </c>
      <c r="D10" s="16" t="s">
        <v>43</v>
      </c>
      <c r="E10" s="18" t="s">
        <v>44</v>
      </c>
      <c r="F10" s="19" t="s">
        <v>45</v>
      </c>
      <c r="G10" s="20">
        <v>6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10</v>
      </c>
    </row>
    <row r="11" spans="1:18" ht="13.2">
      <c r="A11" s="22" t="s">
        <v>46</v>
      </c>
      <c r="E11" s="23" t="s">
        <v>43</v>
      </c>
    </row>
    <row r="12" spans="1:18" ht="13.2">
      <c r="A12" s="24" t="s">
        <v>47</v>
      </c>
      <c r="E12" s="25" t="s">
        <v>48</v>
      </c>
    </row>
    <row r="13" spans="1:18" ht="52.8">
      <c r="A13" t="s">
        <v>49</v>
      </c>
      <c r="E13" s="23" t="s">
        <v>50</v>
      </c>
    </row>
    <row r="14" spans="1:18" ht="26.4">
      <c r="A14" s="16" t="s">
        <v>40</v>
      </c>
      <c r="B14" s="17" t="s">
        <v>35</v>
      </c>
      <c r="C14" s="17" t="s">
        <v>51</v>
      </c>
      <c r="D14" s="16" t="s">
        <v>43</v>
      </c>
      <c r="E14" s="18" t="s">
        <v>52</v>
      </c>
      <c r="F14" s="19" t="s">
        <v>53</v>
      </c>
      <c r="G14" s="20">
        <v>8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10</v>
      </c>
    </row>
    <row r="15" spans="1:18" ht="13.2">
      <c r="A15" s="22" t="s">
        <v>46</v>
      </c>
      <c r="E15" s="23" t="s">
        <v>43</v>
      </c>
    </row>
    <row r="16" spans="1:18" ht="13.2">
      <c r="A16" s="24" t="s">
        <v>47</v>
      </c>
      <c r="E16" s="25" t="s">
        <v>54</v>
      </c>
    </row>
    <row r="17" spans="1:18" ht="52.8">
      <c r="A17" t="s">
        <v>49</v>
      </c>
      <c r="E17" s="23" t="s">
        <v>55</v>
      </c>
    </row>
    <row r="18" spans="1:18" ht="12.75" customHeight="1">
      <c r="A18" s="3" t="s">
        <v>37</v>
      </c>
      <c r="B18" s="3"/>
      <c r="C18" s="26" t="s">
        <v>56</v>
      </c>
      <c r="D18" s="3"/>
      <c r="E18" s="14" t="s">
        <v>57</v>
      </c>
      <c r="F18" s="3"/>
      <c r="G18" s="3"/>
      <c r="H18" s="3"/>
      <c r="I18" s="27">
        <f>0+Q18</f>
        <v>0</v>
      </c>
      <c r="O18">
        <f>0+R18</f>
        <v>0</v>
      </c>
      <c r="Q18">
        <f>0+I19+I23+I27+I31+I35+I39+I43+I51</f>
        <v>0</v>
      </c>
      <c r="R18">
        <f>0+O19+O23+O27+O31+O35+O39+O43+O51</f>
        <v>0</v>
      </c>
    </row>
    <row r="19" spans="1:18" ht="13.2">
      <c r="A19" s="16" t="s">
        <v>40</v>
      </c>
      <c r="B19" s="17" t="s">
        <v>36</v>
      </c>
      <c r="C19" s="17" t="s">
        <v>58</v>
      </c>
      <c r="D19" s="16" t="s">
        <v>43</v>
      </c>
      <c r="E19" s="18" t="s">
        <v>59</v>
      </c>
      <c r="F19" s="19" t="s">
        <v>45</v>
      </c>
      <c r="G19" s="20">
        <v>16</v>
      </c>
      <c r="H19" s="21">
        <v>0</v>
      </c>
      <c r="I19" s="21">
        <f>ROUND(ROUND(H19,2)*ROUND(G19,3),2)</f>
        <v>0</v>
      </c>
      <c r="O19">
        <f>(I19*21)/100</f>
        <v>0</v>
      </c>
      <c r="P19" t="s">
        <v>10</v>
      </c>
    </row>
    <row r="20" spans="1:18" ht="13.2">
      <c r="A20" s="22" t="s">
        <v>46</v>
      </c>
      <c r="E20" s="23" t="s">
        <v>43</v>
      </c>
    </row>
    <row r="21" spans="1:18" ht="13.2">
      <c r="A21" s="24" t="s">
        <v>47</v>
      </c>
      <c r="E21" s="25" t="s">
        <v>60</v>
      </c>
    </row>
    <row r="22" spans="1:18" ht="39.6">
      <c r="A22" t="s">
        <v>49</v>
      </c>
      <c r="E22" s="23" t="s">
        <v>61</v>
      </c>
    </row>
    <row r="23" spans="1:18" ht="13.2">
      <c r="A23" s="16" t="s">
        <v>40</v>
      </c>
      <c r="B23" s="17" t="s">
        <v>62</v>
      </c>
      <c r="C23" s="17" t="s">
        <v>63</v>
      </c>
      <c r="D23" s="16" t="s">
        <v>43</v>
      </c>
      <c r="E23" s="18" t="s">
        <v>64</v>
      </c>
      <c r="F23" s="19" t="s">
        <v>45</v>
      </c>
      <c r="G23" s="20">
        <v>32</v>
      </c>
      <c r="H23" s="21">
        <v>0</v>
      </c>
      <c r="I23" s="21">
        <f>ROUND(ROUND(H23,2)*ROUND(G23,3),2)</f>
        <v>0</v>
      </c>
      <c r="O23">
        <f>(I23*21)/100</f>
        <v>0</v>
      </c>
      <c r="P23" t="s">
        <v>10</v>
      </c>
    </row>
    <row r="24" spans="1:18" ht="13.2">
      <c r="A24" s="22" t="s">
        <v>46</v>
      </c>
      <c r="E24" s="23" t="s">
        <v>43</v>
      </c>
    </row>
    <row r="25" spans="1:18" ht="13.2">
      <c r="A25" s="24" t="s">
        <v>47</v>
      </c>
      <c r="E25" s="25" t="s">
        <v>60</v>
      </c>
    </row>
    <row r="26" spans="1:18" ht="39.6">
      <c r="A26" t="s">
        <v>49</v>
      </c>
      <c r="E26" s="23" t="s">
        <v>65</v>
      </c>
    </row>
    <row r="27" spans="1:18" ht="13.2">
      <c r="A27" s="16" t="s">
        <v>40</v>
      </c>
      <c r="B27" s="17" t="s">
        <v>66</v>
      </c>
      <c r="C27" s="17" t="s">
        <v>67</v>
      </c>
      <c r="D27" s="16" t="s">
        <v>43</v>
      </c>
      <c r="E27" s="18" t="s">
        <v>68</v>
      </c>
      <c r="F27" s="19" t="s">
        <v>45</v>
      </c>
      <c r="G27" s="20">
        <v>12</v>
      </c>
      <c r="H27" s="21">
        <v>0</v>
      </c>
      <c r="I27" s="21">
        <f>ROUND(ROUND(H27,2)*ROUND(G27,3),2)</f>
        <v>0</v>
      </c>
      <c r="O27">
        <f>(I27*21)/100</f>
        <v>0</v>
      </c>
      <c r="P27" t="s">
        <v>10</v>
      </c>
    </row>
    <row r="28" spans="1:18" ht="13.2">
      <c r="A28" s="22" t="s">
        <v>46</v>
      </c>
      <c r="E28" s="23" t="s">
        <v>43</v>
      </c>
    </row>
    <row r="29" spans="1:18" ht="13.2">
      <c r="A29" s="24" t="s">
        <v>47</v>
      </c>
      <c r="E29" s="25" t="s">
        <v>60</v>
      </c>
    </row>
    <row r="30" spans="1:18" ht="66">
      <c r="A30" t="s">
        <v>49</v>
      </c>
      <c r="E30" s="23" t="s">
        <v>69</v>
      </c>
    </row>
    <row r="31" spans="1:18" ht="13.2">
      <c r="A31" s="16" t="s">
        <v>40</v>
      </c>
      <c r="B31" s="17" t="s">
        <v>70</v>
      </c>
      <c r="C31" s="17" t="s">
        <v>71</v>
      </c>
      <c r="D31" s="16" t="s">
        <v>43</v>
      </c>
      <c r="E31" s="18" t="s">
        <v>72</v>
      </c>
      <c r="F31" s="19" t="s">
        <v>45</v>
      </c>
      <c r="G31" s="20">
        <v>12</v>
      </c>
      <c r="H31" s="21">
        <v>0</v>
      </c>
      <c r="I31" s="21">
        <f>ROUND(ROUND(H31,2)*ROUND(G31,3),2)</f>
        <v>0</v>
      </c>
      <c r="O31">
        <f>(I31*21)/100</f>
        <v>0</v>
      </c>
      <c r="P31" t="s">
        <v>10</v>
      </c>
    </row>
    <row r="32" spans="1:18" ht="13.2">
      <c r="A32" s="22" t="s">
        <v>46</v>
      </c>
      <c r="E32" s="23" t="s">
        <v>43</v>
      </c>
    </row>
    <row r="33" spans="1:16" ht="13.2">
      <c r="A33" s="24" t="s">
        <v>47</v>
      </c>
      <c r="E33" s="25" t="s">
        <v>60</v>
      </c>
    </row>
    <row r="34" spans="1:16" ht="66">
      <c r="A34" t="s">
        <v>49</v>
      </c>
      <c r="E34" s="23" t="s">
        <v>69</v>
      </c>
    </row>
    <row r="35" spans="1:16" ht="13.2">
      <c r="A35" s="16" t="s">
        <v>40</v>
      </c>
      <c r="B35" s="17" t="s">
        <v>73</v>
      </c>
      <c r="C35" s="17" t="s">
        <v>74</v>
      </c>
      <c r="D35" s="16" t="s">
        <v>43</v>
      </c>
      <c r="E35" s="18" t="s">
        <v>75</v>
      </c>
      <c r="F35" s="19" t="s">
        <v>45</v>
      </c>
      <c r="G35" s="20">
        <v>7</v>
      </c>
      <c r="H35" s="21">
        <v>0</v>
      </c>
      <c r="I35" s="21">
        <f>ROUND(ROUND(H35,2)*ROUND(G35,3),2)</f>
        <v>0</v>
      </c>
      <c r="O35">
        <f>(I35*21)/100</f>
        <v>0</v>
      </c>
      <c r="P35" t="s">
        <v>10</v>
      </c>
    </row>
    <row r="36" spans="1:16" ht="13.2">
      <c r="A36" s="22" t="s">
        <v>46</v>
      </c>
      <c r="E36" s="23" t="s">
        <v>43</v>
      </c>
    </row>
    <row r="37" spans="1:16" ht="13.2">
      <c r="A37" s="24" t="s">
        <v>47</v>
      </c>
      <c r="E37" s="25" t="s">
        <v>60</v>
      </c>
    </row>
    <row r="38" spans="1:16" ht="66">
      <c r="A38" t="s">
        <v>49</v>
      </c>
      <c r="E38" s="23" t="s">
        <v>69</v>
      </c>
    </row>
    <row r="39" spans="1:16" ht="13.2">
      <c r="A39" s="16" t="s">
        <v>40</v>
      </c>
      <c r="B39" s="17" t="s">
        <v>76</v>
      </c>
      <c r="C39" s="17" t="s">
        <v>77</v>
      </c>
      <c r="D39" s="16" t="s">
        <v>43</v>
      </c>
      <c r="E39" s="18" t="s">
        <v>78</v>
      </c>
      <c r="F39" s="19" t="s">
        <v>45</v>
      </c>
      <c r="G39" s="20">
        <v>8</v>
      </c>
      <c r="H39" s="21">
        <v>0</v>
      </c>
      <c r="I39" s="21">
        <f>ROUND(ROUND(H39,2)*ROUND(G39,3),2)</f>
        <v>0</v>
      </c>
      <c r="O39">
        <f>(I39*21)/100</f>
        <v>0</v>
      </c>
      <c r="P39" t="s">
        <v>10</v>
      </c>
    </row>
    <row r="40" spans="1:16" ht="13.2">
      <c r="A40" s="22" t="s">
        <v>46</v>
      </c>
      <c r="E40" s="23" t="s">
        <v>43</v>
      </c>
    </row>
    <row r="41" spans="1:16" ht="13.2">
      <c r="A41" s="24" t="s">
        <v>47</v>
      </c>
      <c r="E41" s="25" t="s">
        <v>60</v>
      </c>
    </row>
    <row r="42" spans="1:16" ht="66">
      <c r="A42" t="s">
        <v>49</v>
      </c>
      <c r="E42" s="23" t="s">
        <v>69</v>
      </c>
    </row>
    <row r="43" spans="1:16" ht="13.2">
      <c r="A43" s="16" t="s">
        <v>40</v>
      </c>
      <c r="B43" s="17" t="s">
        <v>79</v>
      </c>
      <c r="C43" s="17" t="s">
        <v>80</v>
      </c>
      <c r="D43" s="16" t="s">
        <v>43</v>
      </c>
      <c r="E43" s="18" t="s">
        <v>81</v>
      </c>
      <c r="F43" s="19" t="s">
        <v>45</v>
      </c>
      <c r="G43" s="36">
        <v>2</v>
      </c>
      <c r="H43" s="21">
        <v>0</v>
      </c>
      <c r="I43" s="21">
        <f>ROUND(ROUND(H43,2)*ROUND(G43,3),2)</f>
        <v>0</v>
      </c>
      <c r="J43" s="31" t="s">
        <v>98</v>
      </c>
      <c r="K43" s="31"/>
      <c r="O43">
        <f>(I43*21)/100</f>
        <v>0</v>
      </c>
      <c r="P43" t="s">
        <v>10</v>
      </c>
    </row>
    <row r="44" spans="1:16" ht="13.2">
      <c r="A44" s="22" t="s">
        <v>46</v>
      </c>
      <c r="E44" s="23" t="s">
        <v>43</v>
      </c>
    </row>
    <row r="45" spans="1:16" ht="13.2">
      <c r="A45" s="24" t="s">
        <v>47</v>
      </c>
      <c r="E45" s="25" t="s">
        <v>60</v>
      </c>
    </row>
    <row r="46" spans="1:16" ht="66">
      <c r="A46" t="s">
        <v>49</v>
      </c>
      <c r="E46" s="23" t="s">
        <v>69</v>
      </c>
    </row>
    <row r="47" spans="1:16" ht="13.2">
      <c r="B47" s="17" t="s">
        <v>82</v>
      </c>
      <c r="C47" s="17" t="s">
        <v>83</v>
      </c>
      <c r="D47" s="16" t="s">
        <v>43</v>
      </c>
      <c r="E47" s="18" t="s">
        <v>84</v>
      </c>
      <c r="F47" s="19" t="s">
        <v>45</v>
      </c>
      <c r="G47" s="36">
        <v>6</v>
      </c>
      <c r="H47" s="21">
        <v>0</v>
      </c>
      <c r="I47" s="21">
        <f>ROUND(ROUND(H47,2)*ROUND(G47,3),2)</f>
        <v>0</v>
      </c>
      <c r="J47" s="31" t="s">
        <v>98</v>
      </c>
      <c r="K47" s="31"/>
    </row>
    <row r="48" spans="1:16" ht="13.2">
      <c r="E48" s="23" t="s">
        <v>43</v>
      </c>
    </row>
    <row r="49" spans="1:18" ht="13.2">
      <c r="E49" s="25" t="s">
        <v>60</v>
      </c>
    </row>
    <row r="50" spans="1:18" ht="66">
      <c r="E50" s="23" t="s">
        <v>69</v>
      </c>
    </row>
    <row r="51" spans="1:18" s="31" customFormat="1" ht="13.2">
      <c r="A51" s="30" t="s">
        <v>40</v>
      </c>
      <c r="B51" s="32">
        <v>22</v>
      </c>
      <c r="C51" s="32" t="s">
        <v>96</v>
      </c>
      <c r="D51" s="33" t="s">
        <v>43</v>
      </c>
      <c r="E51" s="34" t="s">
        <v>97</v>
      </c>
      <c r="F51" s="35" t="s">
        <v>45</v>
      </c>
      <c r="G51" s="36">
        <v>8</v>
      </c>
      <c r="H51" s="37">
        <v>0</v>
      </c>
      <c r="I51" s="37">
        <f>ROUND(ROUND(H51,2)*ROUND(G51,3),2)</f>
        <v>0</v>
      </c>
      <c r="J51" s="31" t="s">
        <v>99</v>
      </c>
      <c r="O51" s="31">
        <f>(I51*21)/100</f>
        <v>0</v>
      </c>
      <c r="P51" s="31" t="s">
        <v>10</v>
      </c>
    </row>
    <row r="52" spans="1:18" ht="13.2">
      <c r="A52" s="22" t="s">
        <v>46</v>
      </c>
      <c r="B52" s="38"/>
      <c r="C52" s="38"/>
      <c r="D52" s="38"/>
      <c r="E52" s="39" t="s">
        <v>43</v>
      </c>
      <c r="F52" s="38"/>
      <c r="G52" s="38"/>
      <c r="H52" s="38"/>
      <c r="I52" s="38"/>
    </row>
    <row r="53" spans="1:18" ht="13.2">
      <c r="A53" s="24" t="s">
        <v>47</v>
      </c>
      <c r="B53" s="38"/>
      <c r="C53" s="38"/>
      <c r="D53" s="38"/>
      <c r="E53" s="40" t="s">
        <v>60</v>
      </c>
      <c r="F53" s="38"/>
      <c r="G53" s="38"/>
      <c r="H53" s="38"/>
      <c r="I53" s="38"/>
    </row>
    <row r="54" spans="1:18" ht="66">
      <c r="A54" t="s">
        <v>49</v>
      </c>
      <c r="B54" s="38"/>
      <c r="C54" s="38"/>
      <c r="D54" s="38"/>
      <c r="E54" s="41" t="s">
        <v>69</v>
      </c>
      <c r="F54" s="38"/>
      <c r="G54" s="38"/>
      <c r="H54" s="38"/>
      <c r="I54" s="38"/>
    </row>
    <row r="55" spans="1:18" ht="12.75" customHeight="1">
      <c r="A55" s="3" t="s">
        <v>37</v>
      </c>
      <c r="B55" s="3"/>
      <c r="C55" s="26" t="s">
        <v>85</v>
      </c>
      <c r="D55" s="3"/>
      <c r="E55" s="14" t="s">
        <v>86</v>
      </c>
      <c r="F55" s="3"/>
      <c r="G55" s="3"/>
      <c r="H55" s="3"/>
      <c r="I55" s="27">
        <f>0+Q55</f>
        <v>0</v>
      </c>
      <c r="O55">
        <f>0+R55</f>
        <v>0</v>
      </c>
      <c r="Q55">
        <f>0+I56</f>
        <v>0</v>
      </c>
      <c r="R55">
        <f>0+O56</f>
        <v>0</v>
      </c>
    </row>
    <row r="56" spans="1:18" ht="26.4">
      <c r="A56" s="16" t="s">
        <v>40</v>
      </c>
      <c r="B56" s="17" t="s">
        <v>87</v>
      </c>
      <c r="C56" s="17" t="s">
        <v>88</v>
      </c>
      <c r="D56" s="16" t="s">
        <v>89</v>
      </c>
      <c r="E56" s="18" t="s">
        <v>90</v>
      </c>
      <c r="F56" s="19" t="s">
        <v>91</v>
      </c>
      <c r="G56" s="20">
        <v>123</v>
      </c>
      <c r="H56" s="21">
        <v>0</v>
      </c>
      <c r="I56" s="21">
        <f>ROUND(ROUND(H56,2)*ROUND(G56,3),2)</f>
        <v>0</v>
      </c>
      <c r="O56">
        <f>(I56*21)/100</f>
        <v>0</v>
      </c>
      <c r="P56" t="s">
        <v>10</v>
      </c>
    </row>
    <row r="57" spans="1:18" ht="13.2">
      <c r="A57" s="22" t="s">
        <v>46</v>
      </c>
      <c r="E57" s="23" t="s">
        <v>92</v>
      </c>
    </row>
    <row r="58" spans="1:18" ht="13.2">
      <c r="A58" s="24" t="s">
        <v>47</v>
      </c>
      <c r="E58" s="25" t="s">
        <v>43</v>
      </c>
    </row>
    <row r="59" spans="1:18" ht="158.4">
      <c r="A59" t="s">
        <v>49</v>
      </c>
      <c r="E59" s="23" t="s">
        <v>93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01-01-01.1</vt:lpstr>
    </vt:vector>
  </TitlesOfParts>
  <Company>SUDOP BRNO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Zářecký Jan</cp:lastModifiedBy>
  <dcterms:created xsi:type="dcterms:W3CDTF">2020-10-17T09:08:56Z</dcterms:created>
  <dcterms:modified xsi:type="dcterms:W3CDTF">2020-11-11T21:26:21Z</dcterms:modified>
</cp:coreProperties>
</file>